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4上伊那\"/>
    </mc:Choice>
  </mc:AlternateContent>
  <bookViews>
    <workbookView xWindow="240" yWindow="2925" windowWidth="14940" windowHeight="5010" tabRatio="7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BE34" i="9" l="1"/>
  <c r="BE35" i="9" s="1"/>
  <c r="BE36" i="9" s="1"/>
  <c r="BE37"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<sst xmlns="http://schemas.openxmlformats.org/spreadsheetml/2006/main" count="1068" uniqueCount="572">
  <si>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</si>
  <si>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</si>
  <si>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</si>
  <si>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</si>
  <si>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</si>
  <si>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</si>
  <si>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</si>
  <si>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</si>
  <si>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</si>
  <si>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</si>
  <si>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</si>
  <si>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</si>
  <si>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</si>
  <si>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</si>
  <si>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</si>
  <si>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</si>
  <si>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</si>
  <si>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</si>
  <si>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</si>
  <si>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</si>
  <si>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</si>
  <si>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</si>
  <si>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</si>
  <si>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</si>
  <si>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</si>
  <si>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</si>
  <si>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</si>
  <si>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</si>
  <si>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</si>
  <si>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</si>
  <si>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</si>
  <si>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</si>
  <si>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</si>
  <si>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</si>
  <si>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</si>
  <si>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</si>
  <si>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</si>
  <si>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</si>
  <si>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</si>
  <si>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</si>
  <si>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</si>
  <si>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</si>
  <si>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</si>
  <si>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</si>
  <si>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</si>
  <si>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</si>
  <si>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</si>
  <si>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</si>
  <si>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</si>
  <si>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</si>
  <si>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</si>
  <si>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</si>
  <si>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</si>
  <si>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</si>
  <si>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</si>
  <si>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</si>
  <si>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</si>
  <si>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</si>
  <si>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</si>
  <si>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</si>
  <si>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</si>
  <si>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</si>
  <si>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</si>
  <si>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</si>
  <si>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</si>
  <si>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</si>
  <si>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</si>
  <si>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</si>
  <si>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</si>
  <si>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</si>
  <si>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</si>
  <si>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</si>
  <si>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</si>
  <si>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</si>
  <si>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</si>
  <si>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</si>
  <si>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</si>
  <si>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</si>
  <si>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</si>
  <si>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</si>
  <si>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</si>
  <si>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</si>
  <si>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</si>
  <si>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</si>
  <si>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</si>
  <si>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</si>
  <si>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</si>
  <si>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</si>
  <si>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</si>
  <si>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</si>
  <si>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</si>
  <si>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</si>
  <si>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</si>
  <si>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</si>
  <si>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</si>
  <si>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</si>
  <si>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</si>
  <si>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</si>
  <si>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</si>
  <si>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</si>
  <si>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</si>
  <si>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</si>
  <si>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</si>
  <si>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</si>
  <si>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</si>
  <si>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</si>
  <si>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</si>
  <si>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</si>
  <si>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</si>
  <si>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</si>
  <si>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</si>
  <si>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</si>
  <si>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</si>
  <si>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</si>
  <si>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</si>
  <si>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</si>
  <si>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</si>
  <si>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</si>
  <si>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</si>
  <si>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</si>
  <si>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</si>
  <si>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</si>
  <si>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</si>
  <si>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</si>
  <si>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</si>
  <si>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</si>
  <si>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</si>
  <si>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</si>
  <si>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</si>
  <si>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</si>
  <si>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</si>
  <si>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</si>
  <si>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</si>
  <si>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</si>
  <si>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</si>
  <si>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</si>
  <si>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</si>
  <si>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</si>
  <si>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</si>
  <si>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</si>
  <si>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</si>
  <si>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</si>
  <si>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</si>
  <si>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</si>
  <si>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</si>
  <si>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</si>
  <si>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</si>
  <si>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</si>
  <si>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</si>
  <si>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</si>
  <si>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</si>
  <si>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</si>
  <si>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</si>
  <si>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</si>
  <si>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</si>
  <si>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</si>
  <si>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</si>
  <si>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</si>
  <si>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</si>
  <si>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</si>
  <si>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</si>
  <si>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</si>
  <si>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</si>
  <si>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</si>
  <si>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</si>
  <si>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</si>
  <si>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</si>
  <si>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</si>
  <si>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</si>
  <si>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</si>
  <si>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</si>
  <si>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</si>
  <si>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</si>
  <si>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</si>
  <si>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</si>
  <si>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</si>
  <si>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</si>
  <si>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</si>
  <si>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</si>
  <si>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</si>
  <si>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</si>
  <si>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</si>
  <si>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</si>
  <si>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</si>
  <si>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</si>
  <si>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</si>
  <si>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</si>
  <si>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</si>
  <si>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</si>
  <si>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</si>
  <si>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</si>
  <si>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</si>
  <si>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</si>
  <si>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</si>
  <si>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</si>
  <si>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</si>
  <si>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</si>
  <si>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</si>
  <si>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</si>
  <si>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</si>
  <si>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</si>
  <si>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</si>
  <si>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</si>
  <si>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</si>
  <si>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</si>
  <si>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</si>
  <si>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</si>
  <si>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</si>
  <si>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</si>
  <si>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</si>
  <si>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</si>
  <si>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</si>
  <si>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</si>
  <si>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</si>
  <si>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</si>
  <si>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</si>
  <si>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</si>
  <si>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</si>
  <si>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</si>
  <si>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</si>
  <si>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</si>
  <si>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</si>
  <si>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</si>
  <si>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</si>
  <si>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</si>
  <si>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</si>
  <si>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</si>
  <si>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</si>
  <si>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</si>
  <si>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</si>
  <si>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</si>
  <si>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</si>
  <si>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</si>
  <si>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</si>
  <si>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</si>
  <si>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</si>
  <si>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</si>
  <si>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</si>
  <si>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</si>
  <si>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</si>
  <si>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</si>
  <si>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</si>
  <si>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</si>
  <si>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</si>
  <si>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</si>
  <si>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</si>
  <si>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</si>
  <si>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</si>
  <si>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</si>
  <si>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</si>
  <si>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</si>
  <si>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</si>
  <si>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</si>
  <si>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</si>
  <si>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</si>
  <si>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</si>
  <si>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</si>
  <si>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</si>
  <si>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</si>
  <si>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</si>
  <si>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</si>
  <si>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</si>
  <si>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</si>
  <si>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</si>
  <si>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</si>
  <si>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</si>
  <si>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</si>
  <si>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</si>
  <si>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</si>
  <si>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</si>
  <si>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</si>
  <si>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</si>
  <si>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</si>
  <si>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</si>
  <si>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</si>
  <si>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</si>
  <si>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</si>
  <si>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</si>
  <si>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</si>
  <si>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</si>
  <si>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</si>
  <si>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</si>
  <si>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</si>
  <si>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</si>
  <si>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</si>
  <si>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</si>
  <si>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</si>
  <si>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</si>
  <si>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</si>
  <si>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</si>
  <si>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</si>
  <si>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</si>
  <si>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</si>
  <si>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</si>
  <si>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</si>
  <si>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</si>
  <si>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</si>
  <si>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</si>
  <si>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</si>
  <si>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</si>
  <si>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</si>
  <si>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</si>
  <si>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</si>
  <si>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</si>
  <si>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</si>
  <si>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</si>
  <si>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</si>
  <si>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</si>
  <si>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</si>
  <si>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</si>
  <si>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</si>
  <si>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</si>
  <si>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</si>
  <si>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</si>
  <si>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</si>
  <si>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</si>
  <si>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</si>
  <si>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</si>
  <si>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</si>
  <si>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</si>
  <si>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</si>
  <si>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</si>
  <si>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</si>
  <si>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</si>
  <si>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</si>
  <si>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</si>
  <si>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</si>
  <si>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</si>
  <si>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</si>
  <si>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</si>
  <si>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</si>
  <si>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</si>
  <si>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</si>
  <si>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</si>
  <si>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</si>
  <si>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</si>
  <si>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</si>
  <si>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</si>
  <si>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</si>
  <si>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</si>
  <si>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</si>
  <si>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</si>
  <si>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</si>
  <si>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</si>
  <si>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</si>
  <si>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</si>
  <si>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</si>
  <si>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</si>
  <si>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</si>
  <si>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</si>
  <si>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</si>
  <si>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</si>
  <si>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</si>
  <si>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</si>
  <si>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</si>
  <si>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</si>
  <si>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</si>
  <si>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</si>
  <si>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</si>
  <si>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</si>
  <si>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</si>
  <si>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</si>
  <si>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</si>
  <si>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</si>
  <si>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</si>
  <si>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</si>
  <si>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</si>
  <si>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</si>
  <si>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</si>
  <si>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</si>
  <si>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</si>
  <si>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</si>
  <si>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</si>
  <si>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</si>
  <si>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</si>
  <si>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</si>
  <si>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</si>
  <si>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</si>
  <si>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</si>
  <si>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</si>
  <si>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</si>
  <si>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</si>
  <si>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</si>
  <si>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辰野町後期高齢者医療特別会計</t>
    <phoneticPr fontId="5"/>
  </si>
  <si>
    <t>辰野町上水道特別会計</t>
    <phoneticPr fontId="5"/>
  </si>
  <si>
    <t>法適用企業</t>
    <phoneticPr fontId="5"/>
  </si>
  <si>
    <t>町立辰野病院特別会計</t>
    <phoneticPr fontId="5"/>
  </si>
  <si>
    <t>辰野町簡易水道特別会計</t>
    <phoneticPr fontId="5"/>
  </si>
  <si>
    <t>法非適用企業</t>
    <phoneticPr fontId="5"/>
  </si>
  <si>
    <t>辰野町公共下水道特別会計</t>
    <phoneticPr fontId="5"/>
  </si>
  <si>
    <t>辰野町特定環境保全公共下水道特別会計</t>
    <phoneticPr fontId="5"/>
  </si>
  <si>
    <t>辰野町農業集落排水処理施設特別会計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</si>
  <si>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</si>
  <si>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</si>
  <si>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</si>
  <si>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</si>
  <si>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</si>
  <si>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</si>
  <si>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</si>
  <si>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</si>
  <si>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</si>
  <si>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</si>
  <si>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</si>
  <si>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</si>
  <si>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</si>
  <si>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</si>
  <si>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</si>
  <si>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</si>
  <si>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</si>
  <si>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</si>
  <si>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</si>
  <si>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</si>
  <si>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</si>
  <si>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</si>
  <si>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</si>
  <si>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</si>
  <si>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</si>
  <si>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</si>
  <si>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</si>
  <si>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</si>
  <si>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</si>
  <si>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</si>
  <si>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</si>
  <si>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</si>
  <si>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</si>
  <si>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</si>
  <si>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</si>
  <si>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</si>
  <si>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</si>
  <si>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</si>
  <si>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</si>
  <si>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</si>
  <si>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</si>
  <si>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</si>
  <si>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</si>
  <si>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</si>
  <si>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</si>
  <si>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</si>
  <si>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</si>
  <si>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</si>
  <si>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</si>
  <si>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</si>
  <si>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</si>
  <si>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</si>
  <si>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</si>
  <si>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</si>
  <si>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</si>
  <si>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</si>
  <si>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</si>
  <si>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</si>
  <si>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</si>
  <si>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</si>
  <si>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</si>
  <si>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</si>
  <si>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</si>
  <si>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</si>
  <si>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</si>
  <si>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</si>
  <si>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</si>
  <si>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</si>
  <si>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</si>
  <si>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</si>
  <si>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</si>
  <si>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</si>
  <si>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</si>
  <si>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</si>
  <si>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</si>
  <si>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</si>
  <si>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</si>
  <si>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</si>
  <si>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</si>
  <si>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</si>
  <si>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</si>
  <si>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</si>
  <si>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</si>
  <si>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</si>
  <si>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</si>
  <si>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</si>
  <si>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</si>
  <si>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</si>
  <si>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</si>
  <si>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</si>
  <si>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</si>
  <si>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</si>
  <si>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</si>
  <si>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</si>
  <si>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</si>
  <si>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</si>
  <si>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</si>
  <si>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</si>
  <si>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</si>
  <si>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</si>
  <si>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</si>
  <si>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</si>
  <si>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</si>
  <si>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</si>
  <si>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</si>
  <si>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</si>
  <si>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</si>
  <si>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</si>
  <si>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</si>
  <si>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</si>
  <si>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</si>
  <si>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</si>
  <si>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</si>
  <si>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</si>
  <si>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</si>
  <si>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</si>
  <si>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</si>
  <si>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</si>
  <si>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</si>
  <si>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</si>
  <si>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</si>
  <si>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</si>
  <si>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</si>
  <si>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</si>
  <si>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</si>
  <si>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</si>
  <si>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</si>
  <si>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</si>
  <si>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</si>
  <si>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</si>
  <si>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</si>
  <si>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</si>
  <si>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</si>
  <si>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</si>
  <si>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</si>
  <si>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</si>
  <si>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</si>
  <si>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4.99</t>
  </si>
  <si>
    <t>辰野町地域情報告知システム特別会計</t>
  </si>
  <si>
    <t>▲ 0.51</t>
  </si>
  <si>
    <t>辰野町上水道特別会計</t>
  </si>
  <si>
    <t>一般会計</t>
  </si>
  <si>
    <t>町立辰野病院特別会計</t>
  </si>
  <si>
    <t>辰野町公共下水道特別会計</t>
  </si>
  <si>
    <t>辰野町介護保険特別会計</t>
  </si>
  <si>
    <t>辰野町農業集落排水処理施設特別会計</t>
  </si>
  <si>
    <t>辰野町国民健康保険特別会計</t>
  </si>
  <si>
    <t>その他会計（赤字）</t>
  </si>
  <si>
    <t>その他会計（黒字）</t>
  </si>
  <si>
    <t>辰野町土地開発公社</t>
    <rPh sb="0" eb="3">
      <t>タツノマチ</t>
    </rPh>
    <rPh sb="3" eb="5">
      <t>トチ</t>
    </rPh>
    <rPh sb="5" eb="7">
      <t>カイハツ</t>
    </rPh>
    <rPh sb="7" eb="9">
      <t>コウシャ</t>
    </rPh>
    <phoneticPr fontId="2"/>
  </si>
  <si>
    <t>-</t>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</si>
  <si>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</si>
  <si>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</si>
  <si>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4"/>
  </si>
  <si>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4"/>
  </si>
  <si>
    <t>伊北環境行政組合（一般会計）</t>
    <rPh sb="0" eb="2">
      <t>イホク</t>
    </rPh>
    <rPh sb="2" eb="4">
      <t>カンキョウ</t>
    </rPh>
    <rPh sb="4" eb="6">
      <t>ギョウセイ</t>
    </rPh>
    <rPh sb="6" eb="8">
      <t>クミアイ</t>
    </rPh>
    <rPh sb="9" eb="11">
      <t>イッパン</t>
    </rPh>
    <rPh sb="11" eb="13">
      <t>カイケイ</t>
    </rPh>
    <phoneticPr fontId="24"/>
  </si>
  <si>
    <t>辰野町塩尻市小学校組合（一般会計）</t>
    <rPh sb="0" eb="3">
      <t>タツノマチ</t>
    </rPh>
    <rPh sb="3" eb="6">
      <t>シオジリシ</t>
    </rPh>
    <rPh sb="6" eb="9">
      <t>ショウガッコウ</t>
    </rPh>
    <rPh sb="9" eb="11">
      <t>クミアイ</t>
    </rPh>
    <rPh sb="12" eb="14">
      <t>イッパン</t>
    </rPh>
    <rPh sb="14" eb="16">
      <t>カイケイ</t>
    </rPh>
    <phoneticPr fontId="24"/>
  </si>
  <si>
    <t>塩尻市辰野町中学校組合（一般会計）</t>
    <rPh sb="3" eb="6">
      <t>タツノマチ</t>
    </rPh>
    <rPh sb="6" eb="9">
      <t>チュウガッコウ</t>
    </rPh>
    <rPh sb="9" eb="11">
      <t>クミアイ</t>
    </rPh>
    <rPh sb="12" eb="14">
      <t>イッパン</t>
    </rPh>
    <rPh sb="14" eb="16">
      <t>カイケイ</t>
    </rPh>
    <phoneticPr fontId="24"/>
  </si>
  <si>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</si>
  <si>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4"/>
  </si>
  <si>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</si>
  <si>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</si>
  <si>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</si>
  <si>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湖北行政事務組合（湖北衛生センター事業特別会計）</t>
    <rPh sb="0" eb="2">
      <t>コホク</t>
    </rPh>
    <rPh sb="2" eb="4">
      <t>ギョウセイ</t>
    </rPh>
    <rPh sb="4" eb="6">
      <t>ジム</t>
    </rPh>
    <rPh sb="6" eb="8">
      <t>クミアイ</t>
    </rPh>
    <rPh sb="9" eb="11">
      <t>コホク</t>
    </rPh>
    <rPh sb="11" eb="13">
      <t>エイセイ</t>
    </rPh>
    <rPh sb="17" eb="19">
      <t>ジギョウ</t>
    </rPh>
    <rPh sb="19" eb="21">
      <t>トクベツ</t>
    </rPh>
    <rPh sb="21" eb="23">
      <t>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</si>
  <si>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</si>
  <si>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長野県後期高齢者医療広域連合（後期高齢者医療特別会計）</t>
    <phoneticPr fontId="24"/>
  </si>
  <si>
    <t>両小野国保病院組合</t>
    <rPh sb="0" eb="1">
      <t>リョウ</t>
    </rPh>
    <rPh sb="1" eb="3">
      <t>オノ</t>
    </rPh>
    <rPh sb="3" eb="5">
      <t>コクホ</t>
    </rPh>
    <rPh sb="5" eb="7">
      <t>ビョウイン</t>
    </rPh>
    <rPh sb="7" eb="9">
      <t>クミアイ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</si>
  <si>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</si>
  <si>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</si>
  <si>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</si>
  <si>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</si>
  <si>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</si>
  <si>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</si>
  <si>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</si>
  <si>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</si>
  <si>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</si>
  <si>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</si>
  <si>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</si>
  <si>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将来負担比率においては類似団体平均を下回り対前年比においても17%の減となった。主な要因としては下水道事業及び病院事業における起債について新規借入を抑制した結果、対前年比における元金残高が下水道事業で402,821千円、病院事業で217,388千円減少したことによる、公営企業債等繰入見込額の減少などがあげられるが、一般会計ベースでの起債残高については対前年比においてもほぼ横ばいで推移している。また、類似団体平均に比べ、有形固定資産減価償却率が著しく高いことから、今後は将来負担比率の抑制を図りつつ、計画的な施設の長寿命化や更新に取り組む。
</t>
    <phoneticPr fontId="5"/>
  </si>
  <si>
    <t>将来負担比率においては、公営企業の起債残高の減少などの要因により減少傾向にあり、実質公債費比率においては対前年比ベースで0.4%増加している。
過去に実施した大型事業の際に借入れた起債の交付税算入期間が終了した影響で算入公債費等が減少傾向にあり、また、防災行政無線デジタル化事業など過去に実施した大型事業において、据置措置が終了し、元金償還が始まった影響で単年度における返済額が増加傾向にあることから、実質公債費比率については増加している。
今後も引き続き、将来負担比率、実質公債費率の数値を踏まえ、選択と集中による必要事業の洗い出しと計画的な実施を徹底するなかで事業を推進していく。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</si>
</sst>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77577</c:v>
                </c:pt>
                <c:pt idx="4">
                  <c:v>115123</c:v>
                </c:pt>
              </c:numCache>
            </c:numRef>
          </c:val>
          <c:smooth val="0"/>
          <c:extLst>
            <c:ext xmlns:c16="http://schemas.microsoft.com/office/drawing/2014/chart" uri="{C3380CC4-5D6E-409C-BE32-E72D297353CC}">
              <c16:uniqueId val="{00000000-6482-46DE-AFEC-0273BA4781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59233</c:v>
                </c:pt>
                <c:pt idx="1">
                  <c:v>53226</c:v>
                </c:pt>
                <c:pt idx="2">
                  <c:v>62396</c:v>
                </c:pt>
                <c:pt idx="3">
                  <c:v>39782</c:v>
                </c:pt>
                <c:pt idx="4">
                  <c:v>49620</c:v>
                </c:pt>
              </c:numCache>
            </c:numRef>
          </c:val>
          <c:smooth val="0"/>
          <c:extLst>
            <c:ext xmlns:c16="http://schemas.microsoft.com/office/drawing/2014/chart" uri="{C3380CC4-5D6E-409C-BE32-E72D297353CC}">
              <c16:uniqueId val="{00000001-6482-46DE-AFEC-0273BA47811C}"/>
            </c:ext>
          </c:extLst>
        </c:ser>
        <c:dLbls>
          <c:showLegendKey val="0"/>
          <c:showVal val="0"/>
          <c:showCatName val="0"/>
          <c:showSerName val="0"/>
          <c:showPercent val="0"/>
          <c:showBubbleSize val="0"/>
        </c:dLbls>
        <c:marker val="1"/>
        <c:smooth val="0"/>
        <c:axId val="3405312"/>
        <c:axId val="3407232"/>
      </c:lineChart>
      <c:catAx>
        <c:axId val="340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7232"/>
        <c:crosses val="autoZero"/>
        <c:auto val="1"/>
        <c:lblAlgn val="ctr"/>
        <c:lblOffset val="100"/>
        <c:tickLblSkip val="1"/>
        <c:tickMarkSkip val="1"/>
        <c:noMultiLvlLbl val="0"/>
      </c:catAx>
      <c:valAx>
        <c:axId val="34072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9.09</c:v>
                </c:pt>
                <c:pt idx="1">
                  <c:v>7.21</c:v>
                </c:pt>
                <c:pt idx="2">
                  <c:v>5.0999999999999996</c:v>
                </c:pt>
                <c:pt idx="3">
                  <c:v>9.07</c:v>
                </c:pt>
                <c:pt idx="4">
                  <c:v>6.53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30.94</c:v>
                </c:pt>
                <c:pt idx="1">
                  <c:v>34.880000000000003</c:v>
                </c:pt>
                <c:pt idx="2">
                  <c:v>32.409999999999997</c:v>
                </c:pt>
                <c:pt idx="3">
                  <c:v>31.85</c:v>
                </c:pt>
                <c:pt idx="4">
                  <c:v>34.880000000000003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719616"/>
        <c:axId val="9872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4.9400000000000004</c:v>
                </c:pt>
                <c:pt idx="1">
                  <c:v>2.2999999999999998</c:v>
                </c:pt>
                <c:pt idx="2">
                  <c:v>-4.99</c:v>
                </c:pt>
                <c:pt idx="3">
                  <c:v>4.1100000000000003</c:v>
                </c:pt>
                <c:pt idx="4">
                  <c:v>2.46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719616"/>
        <c:axId val="98725888"/>
      </c:lineChart>
      <c:catAx>
        <c:axId val="987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25888"/>
        <c:crosses val="autoZero"/>
        <c:auto val="1"/>
        <c:lblAlgn val="ctr"/>
        <c:lblOffset val="100"/>
        <c:tickLblSkip val="1"/>
        <c:tickMarkSkip val="1"/>
        <c:noMultiLvlLbl val="0"/>
      </c:catAx>
      <c:valAx>
        <c:axId val="987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1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0.19</c:v>
                </c:pt>
                <c:pt idx="2">
                  <c:v>#N/A</c:v>
                </c:pt>
                <c:pt idx="3">
                  <c:v>0.32</c:v>
                </c:pt>
                <c:pt idx="4">
                  <c:v>#N/A</c:v>
                </c:pt>
                <c:pt idx="5">
                  <c:v>0.22</c:v>
                </c:pt>
                <c:pt idx="6">
                  <c:v>#N/A</c:v>
                </c:pt>
                <c:pt idx="7">
                  <c:v>0.2</c:v>
                </c:pt>
                <c:pt idx="8">
                  <c:v>#N/A</c:v>
                </c:pt>
                <c:pt idx="9">
                  <c:v>0.21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辰野町国民健康保険特別会計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0.24</c:v>
                </c:pt>
                <c:pt idx="2">
                  <c:v>#N/A</c:v>
                </c:pt>
                <c:pt idx="3">
                  <c:v>0.85</c:v>
                </c:pt>
                <c:pt idx="4">
                  <c:v>#N/A</c:v>
                </c:pt>
                <c:pt idx="5">
                  <c:v>1.05</c:v>
                </c:pt>
                <c:pt idx="6">
                  <c:v>#N/A</c:v>
                </c:pt>
                <c:pt idx="7">
                  <c:v>0.28999999999999998</c:v>
                </c:pt>
                <c:pt idx="8">
                  <c:v>#N/A</c:v>
                </c:pt>
                <c:pt idx="9">
                  <c:v>0.22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辰野町農業集落排水処理施設特別会計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0.12</c:v>
                </c:pt>
                <c:pt idx="4">
                  <c:v>#N/A</c:v>
                </c:pt>
                <c:pt idx="5">
                  <c:v>0.11</c:v>
                </c:pt>
                <c:pt idx="6">
                  <c:v>#N/A</c:v>
                </c:pt>
                <c:pt idx="7">
                  <c:v>0.17</c:v>
                </c:pt>
                <c:pt idx="8">
                  <c:v>#N/A</c:v>
                </c:pt>
                <c:pt idx="9">
                  <c:v>0.25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辰野町介護保険特別会計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0.12</c:v>
                </c:pt>
                <c:pt idx="4">
                  <c:v>#N/A</c:v>
                </c:pt>
                <c:pt idx="5">
                  <c:v>0.02</c:v>
                </c:pt>
                <c:pt idx="6">
                  <c:v>#N/A</c:v>
                </c:pt>
                <c:pt idx="7">
                  <c:v>1.3</c:v>
                </c:pt>
                <c:pt idx="8">
                  <c:v>#N/A</c:v>
                </c:pt>
                <c:pt idx="9">
                  <c:v>0.36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辰野町公共下水道特別会計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0.94</c:v>
                </c:pt>
                <c:pt idx="4">
                  <c:v>#N/A</c:v>
                </c:pt>
                <c:pt idx="5">
                  <c:v>1.06</c:v>
                </c:pt>
                <c:pt idx="6">
                  <c:v>#N/A</c:v>
                </c:pt>
                <c:pt idx="7">
                  <c:v>0.95</c:v>
                </c:pt>
                <c:pt idx="8">
                  <c:v>#N/A</c:v>
                </c:pt>
                <c:pt idx="9">
                  <c:v>1.33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町立辰野病院特別会計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4.57</c:v>
                </c:pt>
                <c:pt idx="2">
                  <c:v>#N/A</c:v>
                </c:pt>
                <c:pt idx="3">
                  <c:v>5.0199999999999996</c:v>
                </c:pt>
                <c:pt idx="4">
                  <c:v>#N/A</c:v>
                </c:pt>
                <c:pt idx="5">
                  <c:v>2.68</c:v>
                </c:pt>
                <c:pt idx="6">
                  <c:v>#N/A</c:v>
                </c:pt>
                <c:pt idx="7">
                  <c:v>1.99</c:v>
                </c:pt>
                <c:pt idx="8">
                  <c:v>#N/A</c:v>
                </c:pt>
                <c:pt idx="9">
                  <c:v>1.95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9.08</c:v>
                </c:pt>
                <c:pt idx="2">
                  <c:v>#N/A</c:v>
                </c:pt>
                <c:pt idx="3">
                  <c:v>7.2</c:v>
                </c:pt>
                <c:pt idx="4">
                  <c:v>#N/A</c:v>
                </c:pt>
                <c:pt idx="5">
                  <c:v>5.09</c:v>
                </c:pt>
                <c:pt idx="6">
                  <c:v>#N/A</c:v>
                </c:pt>
                <c:pt idx="7">
                  <c:v>9.58</c:v>
                </c:pt>
                <c:pt idx="8">
                  <c:v>#N/A</c:v>
                </c:pt>
                <c:pt idx="9">
                  <c:v>7.05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辰野町上水道特別会計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8.7899999999999991</c:v>
                </c:pt>
                <c:pt idx="2">
                  <c:v>#N/A</c:v>
                </c:pt>
                <c:pt idx="3">
                  <c:v>7.69</c:v>
                </c:pt>
                <c:pt idx="4">
                  <c:v>#N/A</c:v>
                </c:pt>
                <c:pt idx="5">
                  <c:v>7.83</c:v>
                </c:pt>
                <c:pt idx="6">
                  <c:v>#N/A</c:v>
                </c:pt>
                <c:pt idx="7">
                  <c:v>7.94</c:v>
                </c:pt>
                <c:pt idx="8">
                  <c:v>#N/A</c:v>
                </c:pt>
                <c:pt idx="9">
                  <c:v>8.7100000000000009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辰野町地域情報告知システム特別会計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0.51</c:v>
                </c:pt>
                <c:pt idx="7">
                  <c:v>#N/A</c:v>
                </c:pt>
                <c:pt idx="8">
                  <c:v>0.51</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919680"/>
        <c:axId val="132921216"/>
      </c:barChart>
      <c:catAx>
        <c:axId val="1329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21216"/>
        <c:crosses val="autoZero"/>
        <c:auto val="1"/>
        <c:lblAlgn val="ctr"/>
        <c:lblOffset val="100"/>
        <c:tickLblSkip val="1"/>
        <c:tickMarkSkip val="1"/>
        <c:noMultiLvlLbl val="0"/>
      </c:catAx>
      <c:valAx>
        <c:axId val="13292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1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991</c:v>
                </c:pt>
                <c:pt idx="5">
                  <c:v>993</c:v>
                </c:pt>
                <c:pt idx="8">
                  <c:v>1018</c:v>
                </c:pt>
                <c:pt idx="11">
                  <c:v>1012</c:v>
                </c:pt>
                <c:pt idx="14">
                  <c:v>995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17</c:v>
                </c:pt>
                <c:pt idx="6">
                  <c:v>19</c:v>
                </c:pt>
                <c:pt idx="9">
                  <c:v>13</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36</c:v>
                </c:pt>
                <c:pt idx="6">
                  <c:v>40</c:v>
                </c:pt>
                <c:pt idx="9">
                  <c:v>49</c:v>
                </c:pt>
                <c:pt idx="12">
                  <c:v>48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648</c:v>
                </c:pt>
                <c:pt idx="3">
                  <c:v>696</c:v>
                </c:pt>
                <c:pt idx="6">
                  <c:v>683</c:v>
                </c:pt>
                <c:pt idx="9">
                  <c:v>679</c:v>
                </c:pt>
                <c:pt idx="12">
                  <c:v>683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714</c:v>
                </c:pt>
                <c:pt idx="3">
                  <c:v>637</c:v>
                </c:pt>
                <c:pt idx="6">
                  <c:v>667</c:v>
                </c:pt>
                <c:pt idx="9">
                  <c:v>667</c:v>
                </c:pt>
                <c:pt idx="12">
                  <c:v>694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673536"/>
        <c:axId val="13267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435</c:v>
                </c:pt>
                <c:pt idx="2">
                  <c:v>#N/A</c:v>
                </c:pt>
                <c:pt idx="3">
                  <c:v>#N/A</c:v>
                </c:pt>
                <c:pt idx="4">
                  <c:v>393</c:v>
                </c:pt>
                <c:pt idx="5">
                  <c:v>#N/A</c:v>
                </c:pt>
                <c:pt idx="6">
                  <c:v>#N/A</c:v>
                </c:pt>
                <c:pt idx="7">
                  <c:v>391</c:v>
                </c:pt>
                <c:pt idx="8">
                  <c:v>#N/A</c:v>
                </c:pt>
                <c:pt idx="9">
                  <c:v>#N/A</c:v>
                </c:pt>
                <c:pt idx="10">
                  <c:v>396</c:v>
                </c:pt>
                <c:pt idx="11">
                  <c:v>#N/A</c:v>
                </c:pt>
                <c:pt idx="12">
                  <c:v>#N/A</c:v>
                </c:pt>
                <c:pt idx="13">
                  <c:v>441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673536"/>
        <c:axId val="132675456"/>
      </c:lineChart>
      <c:catAx>
        <c:axId val="1326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75456"/>
        <c:crosses val="autoZero"/>
        <c:auto val="1"/>
        <c:lblAlgn val="ctr"/>
        <c:lblOffset val="100"/>
        <c:tickLblSkip val="1"/>
        <c:tickMarkSkip val="1"/>
        <c:noMultiLvlLbl val="0"/>
      </c:catAx>
      <c:valAx>
        <c:axId val="1326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11628</c:v>
                </c:pt>
                <c:pt idx="5">
                  <c:v>11706</c:v>
                </c:pt>
                <c:pt idx="8">
                  <c:v>11756</c:v>
                </c:pt>
                <c:pt idx="11">
                  <c:v>11242</c:v>
                </c:pt>
                <c:pt idx="14">
                  <c:v>11115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1274</c:v>
                </c:pt>
                <c:pt idx="5">
                  <c:v>1172</c:v>
                </c:pt>
                <c:pt idx="8">
                  <c:v>1070</c:v>
                </c:pt>
                <c:pt idx="11">
                  <c:v>1043</c:v>
                </c:pt>
                <c:pt idx="14">
                  <c:v>1011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3198</c:v>
                </c:pt>
                <c:pt idx="5">
                  <c:v>3453</c:v>
                </c:pt>
                <c:pt idx="8">
                  <c:v>3214</c:v>
                </c:pt>
                <c:pt idx="11">
                  <c:v>3340</c:v>
                </c:pt>
                <c:pt idx="14">
                  <c:v>3521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640</c:v>
                </c:pt>
                <c:pt idx="3">
                  <c:v>481</c:v>
                </c:pt>
                <c:pt idx="6">
                  <c:v>365</c:v>
                </c:pt>
                <c:pt idx="9">
                  <c:v>206</c:v>
                </c:pt>
                <c:pt idx="12">
                  <c:v>127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1531</c:v>
                </c:pt>
                <c:pt idx="3">
                  <c:v>1501</c:v>
                </c:pt>
                <c:pt idx="6">
                  <c:v>1696</c:v>
                </c:pt>
                <c:pt idx="9">
                  <c:v>1600</c:v>
                </c:pt>
                <c:pt idx="12">
                  <c:v>1476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332</c:v>
                </c:pt>
                <c:pt idx="3">
                  <c:v>299</c:v>
                </c:pt>
                <c:pt idx="6">
                  <c:v>248</c:v>
                </c:pt>
                <c:pt idx="9">
                  <c:v>238</c:v>
                </c:pt>
                <c:pt idx="12">
                  <c:v>222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9262</c:v>
                </c:pt>
                <c:pt idx="3">
                  <c:v>8931</c:v>
                </c:pt>
                <c:pt idx="6">
                  <c:v>8288</c:v>
                </c:pt>
                <c:pt idx="9">
                  <c:v>8039</c:v>
                </c:pt>
                <c:pt idx="12">
                  <c:v>7467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120</c:v>
                </c:pt>
                <c:pt idx="3">
                  <c:v>120</c:v>
                </c:pt>
                <c:pt idx="6">
                  <c:v>92</c:v>
                </c:pt>
                <c:pt idx="9">
                  <c:v>76</c:v>
                </c:pt>
                <c:pt idx="12">
                  <c:v>60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6577</c:v>
                </c:pt>
                <c:pt idx="3">
                  <c:v>6857</c:v>
                </c:pt>
                <c:pt idx="6">
                  <c:v>7204</c:v>
                </c:pt>
                <c:pt idx="9">
                  <c:v>7492</c:v>
                </c:pt>
                <c:pt idx="12">
                  <c:v>7459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614208"/>
        <c:axId val="13362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2362</c:v>
                </c:pt>
                <c:pt idx="2">
                  <c:v>#N/A</c:v>
                </c:pt>
                <c:pt idx="3">
                  <c:v>#N/A</c:v>
                </c:pt>
                <c:pt idx="4">
                  <c:v>1858</c:v>
                </c:pt>
                <c:pt idx="5">
                  <c:v>#N/A</c:v>
                </c:pt>
                <c:pt idx="6">
                  <c:v>#N/A</c:v>
                </c:pt>
                <c:pt idx="7">
                  <c:v>1854</c:v>
                </c:pt>
                <c:pt idx="8">
                  <c:v>#N/A</c:v>
                </c:pt>
                <c:pt idx="9">
                  <c:v>#N/A</c:v>
                </c:pt>
                <c:pt idx="10">
                  <c:v>2026</c:v>
                </c:pt>
                <c:pt idx="11">
                  <c:v>#N/A</c:v>
                </c:pt>
                <c:pt idx="12">
                  <c:v>#N/A</c:v>
                </c:pt>
                <c:pt idx="13">
                  <c:v>1165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614208"/>
        <c:axId val="133620480"/>
      </c:lineChart>
      <c:catAx>
        <c:axId val="133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620480"/>
        <c:crosses val="autoZero"/>
        <c:auto val="1"/>
        <c:lblAlgn val="ctr"/>
        <c:lblOffset val="100"/>
        <c:tickLblSkip val="1"/>
        <c:tickMarkSkip val="1"/>
        <c:noMultiLvlLbl val="0"/>
      </c:catAx>
      <c:valAx>
        <c:axId val="1336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{C682062F-46D2-44F0-B0DC-3E29B35B18B2}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{99397078-09B7-4CF7-9D47-27295253B41A}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{46924781-C95D-43DB-A9D5-E7A8710290DB}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{3028A827-BB81-4018-A7D6-865CA6F82B03}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{1E12309A-E70E-4283-B692-618AE6EE8F31}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73.900000000000006</c:v>
                </c:pt>
                <c:pt idx="4">
                  <c:v>75.400000000000006</c:v>
                </c:pt>
              </c:numCache>
            </c:numRef>
          </c:xVal>
          <c:yVal>
            <c:numRef>
              <c:f>公会計指標分析・財政指標組合せ分析表!$K$51:$O$51</c:f>
              <c:numCache>
                <c:formatCode>#,##0.0;"▲ "#,##0.0</c:formatCode>
                <c:ptCount val="5"/>
                <c:pt idx="3">
                  <c:v>41.6</c:v>
                </c:pt>
                <c:pt idx="4">
                  <c:v>24.6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{838E968E-95C2-4254-977E-24CEA57BDFEC}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{65DD7D94-6789-4F59-ACF4-F28C29AE35DB}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{E49E9A32-0A9E-49FF-BAFE-C6F0DD2C86AC}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{153F4F31-BFFF-445B-A836-6F81D9D5BB5B}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{9FE020AB-EE15-453A-9548-977B9328019B}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60.9</c:v>
                </c:pt>
              </c:numCache>
            </c:numRef>
          </c:xVal>
          <c:yVal>
            <c:numRef>
              <c:f>公会計指標分析・財政指標組合せ分析表!$K$55:$O$55</c:f>
              <c:numCache>
                <c:formatCode>#,##0.0;"▲ "#,##0.0</c:formatCode>
                <c:ptCount val="5"/>
                <c:pt idx="3">
                  <c:v>44.9</c:v>
                </c:pt>
                <c:pt idx="4">
                  <c:v>44.9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6198784"/>
        <c:axId val="136213248"/>
      </c:scatterChart>
      <c:valAx>
        <c:axId val="136198784"/>
        <c:scaling>
          <c:orientation val="minMax"/>
          <c:max val="77"/>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13248"/>
        <c:crosses val="autoZero"/>
        <c:crossBetween val="midCat"/>
      </c:valAx>
      <c:valAx>
        <c:axId val="136213248"/>
        <c:scaling>
          <c:orientation val="minMax"/>
          <c:max val="49"/>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9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{BA4BE062-636B-490C-837C-4E84479D1BF4}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{D23041E9-4B59-4997-AAF1-884D948D5D3E}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{B4522400-3C92-430B-BE8E-BC3AB172B92D}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{E0A5F4BB-EB83-4D07-8470-E68B56EF5D35}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{2A1D3268-691A-422C-A32A-7359A0DFA235}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9.3000000000000007</c:v>
                </c:pt>
                <c:pt idx="2">
                  <c:v>8.4</c:v>
                </c:pt>
                <c:pt idx="3">
                  <c:v>8.1</c:v>
                </c:pt>
                <c:pt idx="4">
                  <c:v>8.5</c:v>
                </c:pt>
              </c:numCache>
            </c:numRef>
          </c:xVal>
          <c:yVal>
            <c:numRef>
              <c:f>公会計指標分析・財政指標組合せ分析表!$K$73:$O$73</c:f>
              <c:numCache>
                <c:formatCode>#,##0.0;"▲ "#,##0.0</c:formatCode>
                <c:ptCount val="5"/>
                <c:pt idx="0">
                  <c:v>49.1</c:v>
                </c:pt>
                <c:pt idx="1">
                  <c:v>38.4</c:v>
                </c:pt>
                <c:pt idx="2">
                  <c:v>39.1</c:v>
                </c:pt>
                <c:pt idx="3">
                  <c:v>41.6</c:v>
                </c:pt>
                <c:pt idx="4">
                  <c:v>24.6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{D92AE9D3-15E3-4381-A003-7D03219B7F52}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{2FE54906-3E97-4735-A71C-CFA86A758DA8}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{72B2BF8C-30AA-421E-85E1-C95C66A2678B}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{E537EF05-8E80-42B4-8676-C3F466A0B915}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{B5292395-01E9-421D-893E-8C2B8CB3D205}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8.5</c:v>
                </c:pt>
                <c:pt idx="4">
                  <c:v>9.1</c:v>
                </c:pt>
              </c:numCache>
            </c:numRef>
          </c:xVal>
          <c:yVal>
            <c:numRef>
              <c:f>公会計指標分析・財政指標組合せ分析表!$K$77:$O$77</c:f>
              <c:numCache>
                <c:formatCode>#,##0.0;"▲ "#,##0.0</c:formatCode>
                <c:ptCount val="5"/>
                <c:pt idx="0">
                  <c:v>43</c:v>
                </c:pt>
                <c:pt idx="1">
                  <c:v>37</c:v>
                </c:pt>
                <c:pt idx="2">
                  <c:v>27.8</c:v>
                </c:pt>
                <c:pt idx="3">
                  <c:v>44.9</c:v>
                </c:pt>
                <c:pt idx="4">
                  <c:v>44.9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305856"/>
        <c:axId val="136241920"/>
      </c:scatterChart>
      <c:valAx>
        <c:axId val="135305856"/>
        <c:scaling>
          <c:orientation val="minMax"/>
          <c:max val="10.5"/>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41920"/>
        <c:crosses val="autoZero"/>
        <c:crossBetween val="midCat"/>
      </c:valAx>
      <c:valAx>
        <c:axId val="136241920"/>
        <c:scaling>
          <c:orientation val="minMax"/>
          <c:max val="5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05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普通建設事業費に係る起債事業は</a:t>
          </a:r>
          <a:r>
            <a:rPr kumimoji="1" lang="ja-JP" altLang="en-US" sz="1100">
              <a:solidFill>
                <a:schemeClr val="dk1"/>
              </a:solidFill>
              <a:effectLst/>
              <a:latin typeface="+mn-lt"/>
              <a:ea typeface="+mn-ea"/>
              <a:cs typeface="+mn-cs"/>
            </a:rPr>
            <a:t>可能な限り</a:t>
          </a:r>
          <a:r>
            <a:rPr kumimoji="1" lang="ja-JP" altLang="ja-JP" sz="1100">
              <a:solidFill>
                <a:schemeClr val="dk1"/>
              </a:solidFill>
              <a:effectLst/>
              <a:latin typeface="+mn-lt"/>
              <a:ea typeface="+mn-ea"/>
              <a:cs typeface="+mn-cs"/>
            </a:rPr>
            <a:t>交付税算入のある地方債を充当している。</a:t>
          </a:r>
          <a:r>
            <a:rPr kumimoji="1" lang="ja-JP" altLang="en-US" sz="1100">
              <a:solidFill>
                <a:schemeClr val="dk1"/>
              </a:solidFill>
              <a:effectLst/>
              <a:latin typeface="+mn-lt"/>
              <a:ea typeface="+mn-ea"/>
              <a:cs typeface="+mn-cs"/>
            </a:rPr>
            <a:t>一方で、過去に実施した大型事業の際に借入れた起債の交付税算入期間が終了した影響で算入公債費等が減少傾向にある。また、平成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年度に実施した防災行政無線デジタル化事業などにおいて、据置措置が終了し、元金償還が始まった影響で元利償還金等が増加傾向にある。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町有施設の老朽化により維持・修繕工事が増加しており、今後は公共施設等総合管理計画に基づく施設の個別計画策定に着手しつつ、施設の統廃合、除却や長寿命化を計画的に進め、管理・改修コストの縮減に努める。</a:t>
          </a:r>
          <a:r>
            <a:rPr kumimoji="1" lang="ja-JP" altLang="en-US" sz="1100">
              <a:solidFill>
                <a:schemeClr val="dk1"/>
              </a:solidFill>
              <a:effectLst/>
              <a:latin typeface="+mn-lt"/>
              <a:ea typeface="+mn-ea"/>
              <a:cs typeface="+mn-cs"/>
            </a:rPr>
            <a:t>さらに</a:t>
          </a:r>
          <a:r>
            <a:rPr kumimoji="0" lang="ja-JP" altLang="en-US" sz="1100">
              <a:solidFill>
                <a:schemeClr val="dk1"/>
              </a:solidFill>
              <a:effectLst/>
              <a:latin typeface="+mn-lt"/>
              <a:ea typeface="+mn-ea"/>
              <a:cs typeface="+mn-cs"/>
            </a:rPr>
            <a:t>単年度における元金償還額を抑制するため、据置期間を設定しない借入れなど、状況に応じた償還方法の選択について、検討していく。</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なお、引き続き</a:t>
          </a:r>
          <a:r>
            <a:rPr kumimoji="1" lang="ja-JP" altLang="ja-JP" sz="1100">
              <a:solidFill>
                <a:schemeClr val="dk1"/>
              </a:solidFill>
              <a:effectLst/>
              <a:latin typeface="+mn-lt"/>
              <a:ea typeface="+mn-ea"/>
              <a:cs typeface="+mn-cs"/>
            </a:rPr>
            <a:t>病院や水道事業などについては独立採算制を強化し経営安定</a:t>
          </a:r>
          <a:r>
            <a:rPr kumimoji="1" lang="ja-JP" altLang="en-US" sz="1100">
              <a:solidFill>
                <a:schemeClr val="dk1"/>
              </a:solidFill>
              <a:effectLst/>
              <a:latin typeface="+mn-lt"/>
              <a:ea typeface="+mn-ea"/>
              <a:cs typeface="+mn-cs"/>
            </a:rPr>
            <a:t>を推進する</a:t>
          </a:r>
          <a:r>
            <a:rPr kumimoji="1" lang="ja-JP" altLang="ja-JP" sz="11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一般会計等に係る地方債現在高は</a:t>
          </a:r>
          <a:r>
            <a:rPr lang="ja-JP" altLang="en-US" sz="1100">
              <a:solidFill>
                <a:schemeClr val="dk1"/>
              </a:solidFill>
              <a:effectLst/>
              <a:latin typeface="+mn-lt"/>
              <a:ea typeface="+mn-ea"/>
              <a:cs typeface="+mn-cs"/>
            </a:rPr>
            <a:t>南小学校耐震改修工事、小野保育園耐震改修工事など大型事業への起債充当により、平成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年度と同水準の残高になっている。今後の推移として平成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年度は補正予算債を活用した地方創生拠点整備交付金事業による大型事業、平成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以降も学校施設の老朽化に伴う改修工事等必要不可欠な大型事業が控えている状況にある。今後も選択と集中により優先順位をつけた事業実施や国庫補助金など特定財源の確保を徹底し、起債の抑制に努める。</a:t>
          </a:r>
          <a:endParaRPr lang="ja-JP" altLang="ja-JP" sz="1400">
            <a:effectLst/>
          </a:endParaRPr>
        </a:p>
        <a:p>
          <a:pPr rtl="0" eaLnBrk="1" fontAlgn="auto" latinLnBrk="0" hangingPunct="1"/>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また、下水道事業及び病院事業における起債の新規借入を抑制した結果、前年度比における地方債現在高が両会計において</a:t>
          </a:r>
          <a:r>
            <a:rPr lang="en-US" altLang="ja-JP" sz="1100">
              <a:solidFill>
                <a:schemeClr val="dk1"/>
              </a:solidFill>
              <a:effectLst/>
              <a:latin typeface="+mn-lt"/>
              <a:ea typeface="+mn-ea"/>
              <a:cs typeface="+mn-cs"/>
            </a:rPr>
            <a:t>600</a:t>
          </a:r>
          <a:r>
            <a:rPr lang="ja-JP" altLang="en-US" sz="1100">
              <a:solidFill>
                <a:schemeClr val="dk1"/>
              </a:solidFill>
              <a:effectLst/>
              <a:latin typeface="+mn-lt"/>
              <a:ea typeface="+mn-ea"/>
              <a:cs typeface="+mn-cs"/>
            </a:rPr>
            <a:t>百万円ほど減少したことにより、</a:t>
          </a:r>
          <a:r>
            <a:rPr lang="ja-JP" altLang="ja-JP" sz="1100">
              <a:solidFill>
                <a:schemeClr val="dk1"/>
              </a:solidFill>
              <a:effectLst/>
              <a:latin typeface="+mn-lt"/>
              <a:ea typeface="+mn-ea"/>
              <a:cs typeface="+mn-cs"/>
            </a:rPr>
            <a:t>公営企業債等繰入見込額につい</a:t>
          </a:r>
          <a:r>
            <a:rPr lang="ja-JP" altLang="en-US" sz="1100">
              <a:solidFill>
                <a:schemeClr val="dk1"/>
              </a:solidFill>
              <a:effectLst/>
              <a:latin typeface="+mn-lt"/>
              <a:ea typeface="+mn-ea"/>
              <a:cs typeface="+mn-cs"/>
            </a:rPr>
            <a:t>ても減少となっている。引き続き、地方債現在高の減少を目指し、新規借入の抑制と計画的な起債の活用に努める。</a:t>
          </a:r>
          <a:endParaRPr lang="en-US" altLang="ja-JP" sz="1100">
            <a:solidFill>
              <a:schemeClr val="dk1"/>
            </a:solidFill>
            <a:effectLst/>
            <a:latin typeface="+mn-lt"/>
            <a:ea typeface="+mn-ea"/>
            <a:cs typeface="+mn-cs"/>
          </a:endParaRPr>
        </a:p>
        <a:p>
          <a:pPr rtl="0" eaLnBrk="1" fontAlgn="auto" latinLnBrk="0" hangingPunct="1"/>
          <a:endParaRPr lang="en-US" altLang="ja-JP" sz="1400">
            <a:effectLst/>
          </a:endParaRPr>
        </a:p>
        <a:p>
          <a:pPr rtl="0" eaLnBrk="1" fontAlgn="auto" latinLnBrk="0" hangingPunct="1"/>
          <a:endParaRPr lang="en-US" altLang="ja-JP" sz="1400">
            <a:effectLst/>
          </a:endParaRPr>
        </a:p>
        <a:p>
          <a:pPr rtl="0"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[ 75.4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増となった。主な要因としては、学校施設をはじめ町所有の体育館、役場庁舎等の老朽化にによる減価償却費の増加があげられる。今後は公共施設の総合管理計画の理念の下、必要に応じて施設の長寿命化や更新に取組みつつ、個別計画の策定や人口規模に応じた施設の適正配置について検討を行う。</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67" name="有形固定資産減価償却率平均値テキスト"/>
        <xdr:cNvSpPr txBox="1"/>
      </xdr:nvSpPr>
      <xdr:spPr>
        <a:xfrm>
          <a:off x="4813300" y="6137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69" name="フローチャート : 判断 68"/>
        <xdr:cNvSpPr/>
      </xdr:nvSpPr>
      <xdr:spPr>
        <a:xfrm>
          <a:off x="4000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122428</xdr:rowOff>
    </xdr:from>
    <xdr:to>
      <xdr:col>3</xdr:col>
      <xdr:colOff>1222375</xdr:colOff>
      <xdr:row>28</xdr:row>
      <xdr:rowOff>52578</xdr:rowOff>
    </xdr:to>
    <xdr:sp macro="" textlink="">
      <xdr:nvSpPr>
        <xdr:cNvPr id="75" name="円/楕円 74"/>
        <xdr:cNvSpPr/>
      </xdr:nvSpPr>
      <xdr:spPr>
        <a:xfrm>
          <a:off x="47117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75455</xdr:rowOff>
    </xdr:from>
    <xdr:ext cx="405111" cy="259045"/>
    <xdr:sp macro="" textlink="">
      <xdr:nvSpPr>
        <xdr:cNvPr id="76" name="有形固定資産減価償却率該当値テキスト"/>
        <xdr:cNvSpPr txBox="1"/>
      </xdr:nvSpPr>
      <xdr:spPr>
        <a:xfrm>
          <a:off x="4813300" y="548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15748</xdr:rowOff>
    </xdr:from>
    <xdr:to>
      <xdr:col>3</xdr:col>
      <xdr:colOff>511175</xdr:colOff>
      <xdr:row>28</xdr:row>
      <xdr:rowOff>117348</xdr:rowOff>
    </xdr:to>
    <xdr:sp macro="" textlink="">
      <xdr:nvSpPr>
        <xdr:cNvPr id="77" name="円/楕円 76"/>
        <xdr:cNvSpPr/>
      </xdr:nvSpPr>
      <xdr:spPr>
        <a:xfrm>
          <a:off x="4000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1778</xdr:rowOff>
    </xdr:from>
    <xdr:to>
      <xdr:col>3</xdr:col>
      <xdr:colOff>1171575</xdr:colOff>
      <xdr:row>28</xdr:row>
      <xdr:rowOff>66548</xdr:rowOff>
    </xdr:to>
    <xdr:cxnSp macro="">
      <xdr:nvCxnSpPr>
        <xdr:cNvPr id="78" name="直線コネクタ 77"/>
        <xdr:cNvCxnSpPr/>
      </xdr:nvCxnSpPr>
      <xdr:spPr>
        <a:xfrm flipV="1">
          <a:off x="4051300" y="558342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112285</xdr:rowOff>
    </xdr:from>
    <xdr:ext cx="405111" cy="259045"/>
    <xdr:sp macro="" textlink="">
      <xdr:nvSpPr>
        <xdr:cNvPr id="79" name="n_1aveValue有形固定資産減価償却率"/>
        <xdr:cNvSpPr txBox="1"/>
      </xdr:nvSpPr>
      <xdr:spPr>
        <a:xfrm>
          <a:off x="3836043"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133875</xdr:rowOff>
    </xdr:from>
    <xdr:ext cx="405111" cy="259045"/>
    <xdr:sp macro="" textlink="">
      <xdr:nvSpPr>
        <xdr:cNvPr id="80" name="n_1mainValue有形固定資産減価償却率"/>
        <xdr:cNvSpPr txBox="1"/>
      </xdr:nvSpPr>
      <xdr:spPr>
        <a:xfrm>
          <a:off x="3836043" y="537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 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 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 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16890</xdr:rowOff>
    </xdr:from>
    <xdr:ext cx="405111" cy="259045"/>
    <xdr:sp macro="" textlink="">
      <xdr:nvSpPr>
        <xdr:cNvPr id="64" name="【道路】 有形固定資産減価償却率平均値テキスト"/>
        <xdr:cNvSpPr txBox="1"/>
      </xdr:nvSpPr>
      <xdr:spPr>
        <a:xfrm>
          <a:off x="47244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23767</xdr:rowOff>
    </xdr:from>
    <xdr:to>
      <xdr:col>6</xdr:col>
      <xdr:colOff>561975</xdr:colOff>
      <xdr:row>35</xdr:row>
      <xdr:rowOff>125367</xdr:rowOff>
    </xdr:to>
    <xdr:sp macro="" textlink="">
      <xdr:nvSpPr>
        <xdr:cNvPr id="72" name="円/楕円 71"/>
        <xdr:cNvSpPr/>
      </xdr:nvSpPr>
      <xdr:spPr>
        <a:xfrm>
          <a:off x="4584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46644</xdr:rowOff>
    </xdr:from>
    <xdr:ext cx="405111" cy="259045"/>
    <xdr:sp macro="" textlink="">
      <xdr:nvSpPr>
        <xdr:cNvPr id="73" name="【道路】 有形固定資産減価償却率該当値テキスト"/>
        <xdr:cNvSpPr txBox="1"/>
      </xdr:nvSpPr>
      <xdr:spPr>
        <a:xfrm>
          <a:off x="47244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40096</xdr:rowOff>
    </xdr:from>
    <xdr:to>
      <xdr:col>5</xdr:col>
      <xdr:colOff>409575</xdr:colOff>
      <xdr:row>35</xdr:row>
      <xdr:rowOff>141696</xdr:rowOff>
    </xdr:to>
    <xdr:sp macro="" textlink="">
      <xdr:nvSpPr>
        <xdr:cNvPr id="74" name="円/楕円 73"/>
        <xdr:cNvSpPr/>
      </xdr:nvSpPr>
      <xdr:spPr>
        <a:xfrm>
          <a:off x="3746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74567</xdr:rowOff>
    </xdr:from>
    <xdr:to>
      <xdr:col>6</xdr:col>
      <xdr:colOff>511175</xdr:colOff>
      <xdr:row>35</xdr:row>
      <xdr:rowOff>90896</xdr:rowOff>
    </xdr:to>
    <xdr:cxnSp macro="">
      <xdr:nvCxnSpPr>
        <xdr:cNvPr id="75" name="直線コネクタ 74"/>
        <xdr:cNvCxnSpPr/>
      </xdr:nvCxnSpPr>
      <xdr:spPr>
        <a:xfrm flipV="1">
          <a:off x="3797300" y="60753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43015</xdr:rowOff>
    </xdr:from>
    <xdr:ext cx="405111" cy="259045"/>
    <xdr:sp macro="" textlink="">
      <xdr:nvSpPr>
        <xdr:cNvPr id="76" name="n_1aveValue【道路】 有形固定資産減価償却率"/>
        <xdr:cNvSpPr txBox="1"/>
      </xdr:nvSpPr>
      <xdr:spPr>
        <a:xfrm>
          <a:off x="3582043"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158223</xdr:rowOff>
    </xdr:from>
    <xdr:ext cx="405111" cy="259045"/>
    <xdr:sp macro="" textlink="">
      <xdr:nvSpPr>
        <xdr:cNvPr id="77" name="n_1mainValue【道路】 有形固定資産減価償却率"/>
        <xdr:cNvSpPr txBox="1"/>
      </xdr:nvSpPr>
      <xdr:spPr>
        <a:xfrm>
          <a:off x="3582043"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 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101" name="直線コネクタ 100"/>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102" name="【道路】 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3" name="直線コネクタ 102"/>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4" name="【道路】 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5" name="直線コネクタ 104"/>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49039</xdr:rowOff>
    </xdr:from>
    <xdr:ext cx="534377" cy="259045"/>
    <xdr:sp macro="" textlink="">
      <xdr:nvSpPr>
        <xdr:cNvPr id="106" name="【道路】 一人当たり延長平均値テキスト"/>
        <xdr:cNvSpPr txBox="1"/>
      </xdr:nvSpPr>
      <xdr:spPr>
        <a:xfrm>
          <a:off x="10566400" y="6221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7" name="フローチャート : 判断 106"/>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8" name="フローチャート : 判断 107"/>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154369</xdr:rowOff>
    </xdr:from>
    <xdr:to>
      <xdr:col>15</xdr:col>
      <xdr:colOff>231775</xdr:colOff>
      <xdr:row>39</xdr:row>
      <xdr:rowOff>84519</xdr:rowOff>
    </xdr:to>
    <xdr:sp macro="" textlink="">
      <xdr:nvSpPr>
        <xdr:cNvPr id="114" name="円/楕円 113"/>
        <xdr:cNvSpPr/>
      </xdr:nvSpPr>
      <xdr:spPr>
        <a:xfrm>
          <a:off x="10426700" y="66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132796</xdr:rowOff>
    </xdr:from>
    <xdr:ext cx="534377" cy="259045"/>
    <xdr:sp macro="" textlink="">
      <xdr:nvSpPr>
        <xdr:cNvPr id="115" name="【道路】 一人当たり延長該当値テキスト"/>
        <xdr:cNvSpPr txBox="1"/>
      </xdr:nvSpPr>
      <xdr:spPr>
        <a:xfrm>
          <a:off x="10566400" y="6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161151</xdr:rowOff>
    </xdr:from>
    <xdr:to>
      <xdr:col>14</xdr:col>
      <xdr:colOff>79375</xdr:colOff>
      <xdr:row>39</xdr:row>
      <xdr:rowOff>91301</xdr:rowOff>
    </xdr:to>
    <xdr:sp macro="" textlink="">
      <xdr:nvSpPr>
        <xdr:cNvPr id="116" name="円/楕円 115"/>
        <xdr:cNvSpPr/>
      </xdr:nvSpPr>
      <xdr:spPr>
        <a:xfrm>
          <a:off x="9588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33719</xdr:rowOff>
    </xdr:from>
    <xdr:to>
      <xdr:col>15</xdr:col>
      <xdr:colOff>180975</xdr:colOff>
      <xdr:row>39</xdr:row>
      <xdr:rowOff>40501</xdr:rowOff>
    </xdr:to>
    <xdr:cxnSp macro="">
      <xdr:nvCxnSpPr>
        <xdr:cNvPr id="117" name="直線コネクタ 116"/>
        <xdr:cNvCxnSpPr/>
      </xdr:nvCxnSpPr>
      <xdr:spPr>
        <a:xfrm flipV="1">
          <a:off x="9639300" y="6720269"/>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84281</xdr:rowOff>
    </xdr:from>
    <xdr:ext cx="534377" cy="259045"/>
    <xdr:sp macro="" textlink="">
      <xdr:nvSpPr>
        <xdr:cNvPr id="118" name="n_1aveValue【道路】 一人当たり延長"/>
        <xdr:cNvSpPr txBox="1"/>
      </xdr:nvSpPr>
      <xdr:spPr>
        <a:xfrm>
          <a:off x="9359410" y="62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82428</xdr:rowOff>
    </xdr:from>
    <xdr:ext cx="534377" cy="259045"/>
    <xdr:sp macro="" textlink="">
      <xdr:nvSpPr>
        <xdr:cNvPr id="119" name="n_1mainValue【道路】 一人当たり延長"/>
        <xdr:cNvSpPr txBox="1"/>
      </xdr:nvSpPr>
      <xdr:spPr>
        <a:xfrm>
          <a:off x="9359410" y="67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 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6" name="直線コネクタ 145"/>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7" name="【橋りょう・トンネル】 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8" name="直線コネクタ 14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9" name="【橋りょう・トンネル】 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50" name="直線コネクタ 149"/>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51" name="【橋りょう・トンネル】 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52" name="フローチャート : 判断 151"/>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53" name="フローチャート : 判断 15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65133</xdr:rowOff>
    </xdr:from>
    <xdr:to>
      <xdr:col>6</xdr:col>
      <xdr:colOff>561975</xdr:colOff>
      <xdr:row>59</xdr:row>
      <xdr:rowOff>166733</xdr:rowOff>
    </xdr:to>
    <xdr:sp macro="" textlink="">
      <xdr:nvSpPr>
        <xdr:cNvPr id="159" name="円/楕円 158"/>
        <xdr:cNvSpPr/>
      </xdr:nvSpPr>
      <xdr:spPr>
        <a:xfrm>
          <a:off x="4584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88010</xdr:rowOff>
    </xdr:from>
    <xdr:ext cx="405111" cy="259045"/>
    <xdr:sp macro="" textlink="">
      <xdr:nvSpPr>
        <xdr:cNvPr id="160" name="【橋りょう・トンネル】 有形固定資産減価償却率該当値テキスト"/>
        <xdr:cNvSpPr txBox="1"/>
      </xdr:nvSpPr>
      <xdr:spPr>
        <a:xfrm>
          <a:off x="47244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117384</xdr:rowOff>
    </xdr:from>
    <xdr:to>
      <xdr:col>5</xdr:col>
      <xdr:colOff>409575</xdr:colOff>
      <xdr:row>60</xdr:row>
      <xdr:rowOff>47534</xdr:rowOff>
    </xdr:to>
    <xdr:sp macro="" textlink="">
      <xdr:nvSpPr>
        <xdr:cNvPr id="161" name="円/楕円 160"/>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115933</xdr:rowOff>
    </xdr:from>
    <xdr:to>
      <xdr:col>6</xdr:col>
      <xdr:colOff>511175</xdr:colOff>
      <xdr:row>59</xdr:row>
      <xdr:rowOff>168184</xdr:rowOff>
    </xdr:to>
    <xdr:cxnSp macro="">
      <xdr:nvCxnSpPr>
        <xdr:cNvPr id="162" name="直線コネクタ 161"/>
        <xdr:cNvCxnSpPr/>
      </xdr:nvCxnSpPr>
      <xdr:spPr>
        <a:xfrm flipV="1">
          <a:off x="3797300" y="102314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63154</xdr:rowOff>
    </xdr:from>
    <xdr:ext cx="405111" cy="259045"/>
    <xdr:sp macro="" textlink="">
      <xdr:nvSpPr>
        <xdr:cNvPr id="163" name="n_1aveValue【橋りょう・トンネル】 有形固定資産減価償却率"/>
        <xdr:cNvSpPr txBox="1"/>
      </xdr:nvSpPr>
      <xdr:spPr>
        <a:xfrm>
          <a:off x="3582043"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64061</xdr:rowOff>
    </xdr:from>
    <xdr:ext cx="405111" cy="259045"/>
    <xdr:sp macro="" textlink="">
      <xdr:nvSpPr>
        <xdr:cNvPr id="164" name="n_1mainValue【橋りょう・トンネル】 有形固定資産減価償却率"/>
        <xdr:cNvSpPr txBox="1"/>
      </xdr:nvSpPr>
      <xdr:spPr>
        <a:xfrm>
          <a:off x="3582043"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 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86" name="直線コネクタ 185"/>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87" name="【橋りょう・トンネル】 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88" name="直線コネクタ 187"/>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9" name="【橋りょう・トンネル】 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90" name="直線コネクタ 189"/>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39897</xdr:rowOff>
    </xdr:from>
    <xdr:ext cx="599010" cy="259045"/>
    <xdr:sp macro="" textlink="">
      <xdr:nvSpPr>
        <xdr:cNvPr id="191" name="【橋りょう・トンネル】 一人当たり有形固定資産（償却資産）額平均値テキスト"/>
        <xdr:cNvSpPr txBox="1"/>
      </xdr:nvSpPr>
      <xdr:spPr>
        <a:xfrm>
          <a:off x="10566400" y="10155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92" name="フローチャート : 判断 191"/>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93" name="フローチャート : 判断 192"/>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2788</xdr:rowOff>
    </xdr:from>
    <xdr:to>
      <xdr:col>15</xdr:col>
      <xdr:colOff>231775</xdr:colOff>
      <xdr:row>57</xdr:row>
      <xdr:rowOff>104388</xdr:rowOff>
    </xdr:to>
    <xdr:sp macro="" textlink="">
      <xdr:nvSpPr>
        <xdr:cNvPr id="199" name="円/楕円 198"/>
        <xdr:cNvSpPr/>
      </xdr:nvSpPr>
      <xdr:spPr>
        <a:xfrm>
          <a:off x="10426700" y="97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92330</xdr:rowOff>
    </xdr:from>
    <xdr:ext cx="599010" cy="259045"/>
    <xdr:sp macro="" textlink="">
      <xdr:nvSpPr>
        <xdr:cNvPr id="200" name="【橋りょう・トンネル】 一人当たり有形固定資産（償却資産）額該当値テキスト"/>
        <xdr:cNvSpPr txBox="1"/>
      </xdr:nvSpPr>
      <xdr:spPr>
        <a:xfrm>
          <a:off x="10566400" y="969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20354</xdr:rowOff>
    </xdr:from>
    <xdr:to>
      <xdr:col>14</xdr:col>
      <xdr:colOff>79375</xdr:colOff>
      <xdr:row>57</xdr:row>
      <xdr:rowOff>121954</xdr:rowOff>
    </xdr:to>
    <xdr:sp macro="" textlink="">
      <xdr:nvSpPr>
        <xdr:cNvPr id="201" name="円/楕円 200"/>
        <xdr:cNvSpPr/>
      </xdr:nvSpPr>
      <xdr:spPr>
        <a:xfrm>
          <a:off x="9588500" y="9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53588</xdr:rowOff>
    </xdr:from>
    <xdr:to>
      <xdr:col>15</xdr:col>
      <xdr:colOff>180975</xdr:colOff>
      <xdr:row>57</xdr:row>
      <xdr:rowOff>71154</xdr:rowOff>
    </xdr:to>
    <xdr:cxnSp macro="">
      <xdr:nvCxnSpPr>
        <xdr:cNvPr id="202" name="直線コネクタ 201"/>
        <xdr:cNvCxnSpPr/>
      </xdr:nvCxnSpPr>
      <xdr:spPr>
        <a:xfrm flipV="1">
          <a:off x="9639300" y="9826238"/>
          <a:ext cx="8382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63978</xdr:rowOff>
    </xdr:from>
    <xdr:ext cx="599010" cy="259045"/>
    <xdr:sp macro="" textlink="">
      <xdr:nvSpPr>
        <xdr:cNvPr id="203" name="n_1aveValue【橋りょう・トンネル】 一人当たり有形固定資産（償却資産）額"/>
        <xdr:cNvSpPr txBox="1"/>
      </xdr:nvSpPr>
      <xdr:spPr>
        <a:xfrm>
          <a:off x="9327094" y="1000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138481</xdr:rowOff>
    </xdr:from>
    <xdr:ext cx="599010" cy="259045"/>
    <xdr:sp macro="" textlink="">
      <xdr:nvSpPr>
        <xdr:cNvPr id="204" name="n_1mainValue【橋りょう・トンネル】 一人当たり有形固定資産（償却資産）額"/>
        <xdr:cNvSpPr txBox="1"/>
      </xdr:nvSpPr>
      <xdr:spPr>
        <a:xfrm>
          <a:off x="9327094" y="95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 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30" name="直線コネクタ 229"/>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31" name="【公営住宅】 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32" name="直線コネクタ 231"/>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33" name="【公営住宅】 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34" name="直線コネクタ 233"/>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35" name="【公営住宅】 有形固定資産減価償却率平均値テキスト"/>
        <xdr:cNvSpPr txBox="1"/>
      </xdr:nvSpPr>
      <xdr:spPr>
        <a:xfrm>
          <a:off x="4724400" y="1371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6" name="フローチャート : 判断 235"/>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37" name="フローチャート : 判断 236"/>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19957</xdr:rowOff>
    </xdr:from>
    <xdr:to>
      <xdr:col>6</xdr:col>
      <xdr:colOff>561975</xdr:colOff>
      <xdr:row>80</xdr:row>
      <xdr:rowOff>121557</xdr:rowOff>
    </xdr:to>
    <xdr:sp macro="" textlink="">
      <xdr:nvSpPr>
        <xdr:cNvPr id="243" name="円/楕円 242"/>
        <xdr:cNvSpPr/>
      </xdr:nvSpPr>
      <xdr:spPr>
        <a:xfrm>
          <a:off x="45847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42834</xdr:rowOff>
    </xdr:from>
    <xdr:ext cx="405111" cy="259045"/>
    <xdr:sp macro="" textlink="">
      <xdr:nvSpPr>
        <xdr:cNvPr id="244" name="【公営住宅】 有形固定資産減価償却率該当値テキスト"/>
        <xdr:cNvSpPr txBox="1"/>
      </xdr:nvSpPr>
      <xdr:spPr>
        <a:xfrm>
          <a:off x="4724400" y="1358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49349</xdr:rowOff>
    </xdr:from>
    <xdr:to>
      <xdr:col>5</xdr:col>
      <xdr:colOff>409575</xdr:colOff>
      <xdr:row>80</xdr:row>
      <xdr:rowOff>150949</xdr:rowOff>
    </xdr:to>
    <xdr:sp macro="" textlink="">
      <xdr:nvSpPr>
        <xdr:cNvPr id="245" name="円/楕円 244"/>
        <xdr:cNvSpPr/>
      </xdr:nvSpPr>
      <xdr:spPr>
        <a:xfrm>
          <a:off x="3746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70757</xdr:rowOff>
    </xdr:from>
    <xdr:to>
      <xdr:col>6</xdr:col>
      <xdr:colOff>511175</xdr:colOff>
      <xdr:row>80</xdr:row>
      <xdr:rowOff>100149</xdr:rowOff>
    </xdr:to>
    <xdr:cxnSp macro="">
      <xdr:nvCxnSpPr>
        <xdr:cNvPr id="246" name="直線コネクタ 245"/>
        <xdr:cNvCxnSpPr/>
      </xdr:nvCxnSpPr>
      <xdr:spPr>
        <a:xfrm flipV="1">
          <a:off x="3797300" y="137867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52269</xdr:rowOff>
    </xdr:from>
    <xdr:ext cx="405111" cy="259045"/>
    <xdr:sp macro="" textlink="">
      <xdr:nvSpPr>
        <xdr:cNvPr id="247" name="n_1aveValue【公営住宅】 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167476</xdr:rowOff>
    </xdr:from>
    <xdr:ext cx="405111" cy="259045"/>
    <xdr:sp macro="" textlink="">
      <xdr:nvSpPr>
        <xdr:cNvPr id="248" name="n_1mainValue【公営住宅】 有形固定資産減価償却率"/>
        <xdr:cNvSpPr txBox="1"/>
      </xdr:nvSpPr>
      <xdr:spPr>
        <a:xfrm>
          <a:off x="3582043"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公営住宅】 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72" name="直線コネクタ 271"/>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73" name="【公営住宅】 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74" name="直線コネクタ 273"/>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75" name="【公営住宅】 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76" name="直線コネクタ 27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8907</xdr:rowOff>
    </xdr:from>
    <xdr:ext cx="469744" cy="259045"/>
    <xdr:sp macro="" textlink="">
      <xdr:nvSpPr>
        <xdr:cNvPr id="277" name="【公営住宅】 一人当たり面積平均値テキスト"/>
        <xdr:cNvSpPr txBox="1"/>
      </xdr:nvSpPr>
      <xdr:spPr>
        <a:xfrm>
          <a:off x="10566400" y="1406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78" name="フローチャート : 判断 277"/>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79" name="フローチャート : 判断 278"/>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6350</xdr:rowOff>
    </xdr:from>
    <xdr:to>
      <xdr:col>15</xdr:col>
      <xdr:colOff>231775</xdr:colOff>
      <xdr:row>82</xdr:row>
      <xdr:rowOff>107950</xdr:rowOff>
    </xdr:to>
    <xdr:sp macro="" textlink="">
      <xdr:nvSpPr>
        <xdr:cNvPr id="285" name="円/楕円 284"/>
        <xdr:cNvSpPr/>
      </xdr:nvSpPr>
      <xdr:spPr>
        <a:xfrm>
          <a:off x="10426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29227</xdr:rowOff>
    </xdr:from>
    <xdr:ext cx="469744" cy="259045"/>
    <xdr:sp macro="" textlink="">
      <xdr:nvSpPr>
        <xdr:cNvPr id="286" name="【公営住宅】 一人当たり面積該当値テキスト"/>
        <xdr:cNvSpPr txBox="1"/>
      </xdr:nvSpPr>
      <xdr:spPr>
        <a:xfrm>
          <a:off x="105664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0.585</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15239</xdr:rowOff>
    </xdr:from>
    <xdr:to>
      <xdr:col>14</xdr:col>
      <xdr:colOff>79375</xdr:colOff>
      <xdr:row>82</xdr:row>
      <xdr:rowOff>116839</xdr:rowOff>
    </xdr:to>
    <xdr:sp macro="" textlink="">
      <xdr:nvSpPr>
        <xdr:cNvPr id="287" name="円/楕円 286"/>
        <xdr:cNvSpPr/>
      </xdr:nvSpPr>
      <xdr:spPr>
        <a:xfrm>
          <a:off x="95885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57150</xdr:rowOff>
    </xdr:from>
    <xdr:to>
      <xdr:col>15</xdr:col>
      <xdr:colOff>180975</xdr:colOff>
      <xdr:row>82</xdr:row>
      <xdr:rowOff>66039</xdr:rowOff>
    </xdr:to>
    <xdr:cxnSp macro="">
      <xdr:nvCxnSpPr>
        <xdr:cNvPr id="288" name="直線コネクタ 287"/>
        <xdr:cNvCxnSpPr/>
      </xdr:nvCxnSpPr>
      <xdr:spPr>
        <a:xfrm flipV="1">
          <a:off x="9639300" y="1411605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31766</xdr:rowOff>
    </xdr:from>
    <xdr:ext cx="469744" cy="259045"/>
    <xdr:sp macro="" textlink="">
      <xdr:nvSpPr>
        <xdr:cNvPr id="289" name="n_1aveValue【公営住宅】 一人当たり面積"/>
        <xdr:cNvSpPr txBox="1"/>
      </xdr:nvSpPr>
      <xdr:spPr>
        <a:xfrm>
          <a:off x="9391727" y="137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107966</xdr:rowOff>
    </xdr:from>
    <xdr:ext cx="469744" cy="259045"/>
    <xdr:sp macro="" textlink="">
      <xdr:nvSpPr>
        <xdr:cNvPr id="290" name="n_1mainValue【公営住宅】 一人当たり面積"/>
        <xdr:cNvSpPr txBox="1"/>
      </xdr:nvSpPr>
      <xdr:spPr>
        <a:xfrm>
          <a:off x="9391727" y="1416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2" name="正方形/長方形 29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3" name="正方形/長方形 29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4" name="正方形/長方形 29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5" name="正方形/長方形 29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3" name="テキスト ボックス 31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4" name="直線コネクタ 31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5" name="テキスト ボックス 31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6" name="直線コネクタ 31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7" name="テキスト ボックス 31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8" name="直線コネクタ 31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9" name="テキスト ボックス 31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0" name="直線コネクタ 31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21" name="テキスト ボックス 32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認定こども園・幼稚園・保育所】 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25" name="直線コネクタ 324"/>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26" name="【認定こども園・幼稚園・保育所】 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27" name="直線コネクタ 326"/>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8" name="【認定こども園・幼稚園・保育所】 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9" name="直線コネクタ 32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7129</xdr:rowOff>
    </xdr:from>
    <xdr:ext cx="405111" cy="259045"/>
    <xdr:sp macro="" textlink="">
      <xdr:nvSpPr>
        <xdr:cNvPr id="330" name="【認定こども園・幼稚園・保育所】 有形固定資産減価償却率平均値テキスト"/>
        <xdr:cNvSpPr txBox="1"/>
      </xdr:nvSpPr>
      <xdr:spPr>
        <a:xfrm>
          <a:off x="16408400" y="652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31" name="フローチャート : 判断 330"/>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32" name="フローチャート : 判断 331"/>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11684</xdr:rowOff>
    </xdr:from>
    <xdr:to>
      <xdr:col>23</xdr:col>
      <xdr:colOff>568325</xdr:colOff>
      <xdr:row>40</xdr:row>
      <xdr:rowOff>113284</xdr:rowOff>
    </xdr:to>
    <xdr:sp macro="" textlink="">
      <xdr:nvSpPr>
        <xdr:cNvPr id="338" name="円/楕円 337"/>
        <xdr:cNvSpPr/>
      </xdr:nvSpPr>
      <xdr:spPr>
        <a:xfrm>
          <a:off x="16268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161561</xdr:rowOff>
    </xdr:from>
    <xdr:ext cx="405111" cy="259045"/>
    <xdr:sp macro="" textlink="">
      <xdr:nvSpPr>
        <xdr:cNvPr id="339" name="【認定こども園・幼稚園・保育所】 有形固定資産減価償却率該当値テキスト"/>
        <xdr:cNvSpPr txBox="1"/>
      </xdr:nvSpPr>
      <xdr:spPr>
        <a:xfrm>
          <a:off x="16408400"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116840</xdr:rowOff>
    </xdr:from>
    <xdr:to>
      <xdr:col>22</xdr:col>
      <xdr:colOff>415925</xdr:colOff>
      <xdr:row>40</xdr:row>
      <xdr:rowOff>46990</xdr:rowOff>
    </xdr:to>
    <xdr:sp macro="" textlink="">
      <xdr:nvSpPr>
        <xdr:cNvPr id="340" name="円/楕円 339"/>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167640</xdr:rowOff>
    </xdr:from>
    <xdr:to>
      <xdr:col>23</xdr:col>
      <xdr:colOff>517525</xdr:colOff>
      <xdr:row>40</xdr:row>
      <xdr:rowOff>62484</xdr:rowOff>
    </xdr:to>
    <xdr:cxnSp macro="">
      <xdr:nvCxnSpPr>
        <xdr:cNvPr id="341" name="直線コネクタ 340"/>
        <xdr:cNvCxnSpPr/>
      </xdr:nvCxnSpPr>
      <xdr:spPr>
        <a:xfrm>
          <a:off x="15481300" y="685419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106951</xdr:rowOff>
    </xdr:from>
    <xdr:ext cx="405111" cy="259045"/>
    <xdr:sp macro="" textlink="">
      <xdr:nvSpPr>
        <xdr:cNvPr id="342" name="n_1aveValue【認定こども園・幼稚園・保育所】 有形固定資産減価償却率"/>
        <xdr:cNvSpPr txBox="1"/>
      </xdr:nvSpPr>
      <xdr:spPr>
        <a:xfrm>
          <a:off x="15266043"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38117</xdr:rowOff>
    </xdr:from>
    <xdr:ext cx="405111" cy="259045"/>
    <xdr:sp macro="" textlink="">
      <xdr:nvSpPr>
        <xdr:cNvPr id="343" name="n_1mainValue【認定こども園・幼稚園・保育所】 有形固定資産減価償却率"/>
        <xdr:cNvSpPr txBox="1"/>
      </xdr:nvSpPr>
      <xdr:spPr>
        <a:xfrm>
          <a:off x="15266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5" name="テキスト ボックス 3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7" name="テキスト ボックス 3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9" name="テキスト ボックス 3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1" name="テキスト ボックス 3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3" name="テキスト ボックス 3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 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67" name="直線コネクタ 366"/>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68" name="【認定こども園・幼稚園・保育所】 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69" name="直線コネクタ 368"/>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70" name="【認定こども園・幼稚園・保育所】 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71" name="直線コネクタ 370"/>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72" name="【認定こども園・幼稚園・保育所】 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73" name="フローチャート : 判断 372"/>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4" name="フローチャート : 判断 37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52070</xdr:rowOff>
    </xdr:from>
    <xdr:to>
      <xdr:col>32</xdr:col>
      <xdr:colOff>238125</xdr:colOff>
      <xdr:row>34</xdr:row>
      <xdr:rowOff>153670</xdr:rowOff>
    </xdr:to>
    <xdr:sp macro="" textlink="">
      <xdr:nvSpPr>
        <xdr:cNvPr id="380" name="円/楕円 379"/>
        <xdr:cNvSpPr/>
      </xdr:nvSpPr>
      <xdr:spPr>
        <a:xfrm>
          <a:off x="22110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5097</xdr:rowOff>
    </xdr:from>
    <xdr:ext cx="469744" cy="259045"/>
    <xdr:sp macro="" textlink="">
      <xdr:nvSpPr>
        <xdr:cNvPr id="381" name="【認定こども園・幼稚園・保育所】 一人当たり面積該当値テキスト"/>
        <xdr:cNvSpPr txBox="1"/>
      </xdr:nvSpPr>
      <xdr:spPr>
        <a:xfrm>
          <a:off x="22250400"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67310</xdr:rowOff>
    </xdr:from>
    <xdr:to>
      <xdr:col>31</xdr:col>
      <xdr:colOff>85725</xdr:colOff>
      <xdr:row>34</xdr:row>
      <xdr:rowOff>168910</xdr:rowOff>
    </xdr:to>
    <xdr:sp macro="" textlink="">
      <xdr:nvSpPr>
        <xdr:cNvPr id="382" name="円/楕円 381"/>
        <xdr:cNvSpPr/>
      </xdr:nvSpPr>
      <xdr:spPr>
        <a:xfrm>
          <a:off x="21272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102870</xdr:rowOff>
    </xdr:from>
    <xdr:to>
      <xdr:col>32</xdr:col>
      <xdr:colOff>187325</xdr:colOff>
      <xdr:row>34</xdr:row>
      <xdr:rowOff>118110</xdr:rowOff>
    </xdr:to>
    <xdr:cxnSp macro="">
      <xdr:nvCxnSpPr>
        <xdr:cNvPr id="383" name="直線コネクタ 382"/>
        <xdr:cNvCxnSpPr/>
      </xdr:nvCxnSpPr>
      <xdr:spPr>
        <a:xfrm flipV="1">
          <a:off x="21323300" y="59321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4" name="n_1aveValue【認定こども園・幼稚園・保育所】 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13987</xdr:rowOff>
    </xdr:from>
    <xdr:ext cx="469744" cy="259045"/>
    <xdr:sp macro="" textlink="">
      <xdr:nvSpPr>
        <xdr:cNvPr id="385" name="n_1mainValue【認定こども園・幼稚園・保育所】 一人当たり面積"/>
        <xdr:cNvSpPr txBox="1"/>
      </xdr:nvSpPr>
      <xdr:spPr>
        <a:xfrm>
          <a:off x="210757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1" name="【学校施設】 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12" name="直線コネクタ 41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13" name="【学校施設】 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14" name="直線コネクタ 41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15" name="【学校施設】 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16" name="直線コネクタ 41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417" name="【学校施設】 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18" name="フローチャート : 判断 41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419" name="フローチャート : 判断 418"/>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135346</xdr:rowOff>
    </xdr:from>
    <xdr:to>
      <xdr:col>23</xdr:col>
      <xdr:colOff>568325</xdr:colOff>
      <xdr:row>57</xdr:row>
      <xdr:rowOff>65496</xdr:rowOff>
    </xdr:to>
    <xdr:sp macro="" textlink="">
      <xdr:nvSpPr>
        <xdr:cNvPr id="425" name="円/楕円 424"/>
        <xdr:cNvSpPr/>
      </xdr:nvSpPr>
      <xdr:spPr>
        <a:xfrm>
          <a:off x="162687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158223</xdr:rowOff>
    </xdr:from>
    <xdr:ext cx="405111" cy="259045"/>
    <xdr:sp macro="" textlink="">
      <xdr:nvSpPr>
        <xdr:cNvPr id="426" name="【学校施設】 有形固定資産減価償却率該当値テキスト"/>
        <xdr:cNvSpPr txBox="1"/>
      </xdr:nvSpPr>
      <xdr:spPr>
        <a:xfrm>
          <a:off x="16408400" y="958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119017</xdr:rowOff>
    </xdr:from>
    <xdr:to>
      <xdr:col>22</xdr:col>
      <xdr:colOff>415925</xdr:colOff>
      <xdr:row>57</xdr:row>
      <xdr:rowOff>49167</xdr:rowOff>
    </xdr:to>
    <xdr:sp macro="" textlink="">
      <xdr:nvSpPr>
        <xdr:cNvPr id="427" name="円/楕円 426"/>
        <xdr:cNvSpPr/>
      </xdr:nvSpPr>
      <xdr:spPr>
        <a:xfrm>
          <a:off x="15430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169817</xdr:rowOff>
    </xdr:from>
    <xdr:to>
      <xdr:col>23</xdr:col>
      <xdr:colOff>517525</xdr:colOff>
      <xdr:row>57</xdr:row>
      <xdr:rowOff>14696</xdr:rowOff>
    </xdr:to>
    <xdr:cxnSp macro="">
      <xdr:nvCxnSpPr>
        <xdr:cNvPr id="428" name="直線コネクタ 427"/>
        <xdr:cNvCxnSpPr/>
      </xdr:nvCxnSpPr>
      <xdr:spPr>
        <a:xfrm>
          <a:off x="15481300" y="97710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113773</xdr:rowOff>
    </xdr:from>
    <xdr:ext cx="405111" cy="259045"/>
    <xdr:sp macro="" textlink="">
      <xdr:nvSpPr>
        <xdr:cNvPr id="429" name="n_1aveValue【学校施設】 有形固定資産減価償却率"/>
        <xdr:cNvSpPr txBox="1"/>
      </xdr:nvSpPr>
      <xdr:spPr>
        <a:xfrm>
          <a:off x="15266043"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65694</xdr:rowOff>
    </xdr:from>
    <xdr:ext cx="405111" cy="259045"/>
    <xdr:sp macro="" textlink="">
      <xdr:nvSpPr>
        <xdr:cNvPr id="430" name="n_1mainValue【学校施設】 有形固定資産減価償却率"/>
        <xdr:cNvSpPr txBox="1"/>
      </xdr:nvSpPr>
      <xdr:spPr>
        <a:xfrm>
          <a:off x="15266043"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1" name="テキスト ボックス 4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 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53" name="直線コネクタ 452"/>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54" name="【学校施設】 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55" name="直線コネクタ 454"/>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56" name="【学校施設】 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57" name="直線コネクタ 45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128795</xdr:rowOff>
    </xdr:from>
    <xdr:ext cx="469744" cy="259045"/>
    <xdr:sp macro="" textlink="">
      <xdr:nvSpPr>
        <xdr:cNvPr id="458" name="【学校施設】 一人当たり面積平均値テキスト"/>
        <xdr:cNvSpPr txBox="1"/>
      </xdr:nvSpPr>
      <xdr:spPr>
        <a:xfrm>
          <a:off x="22250400" y="1041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59" name="フローチャート : 判断 458"/>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60" name="フローチャート : 判断 459"/>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111506</xdr:rowOff>
    </xdr:from>
    <xdr:to>
      <xdr:col>32</xdr:col>
      <xdr:colOff>238125</xdr:colOff>
      <xdr:row>60</xdr:row>
      <xdr:rowOff>41656</xdr:rowOff>
    </xdr:to>
    <xdr:sp macro="" textlink="">
      <xdr:nvSpPr>
        <xdr:cNvPr id="466" name="円/楕円 465"/>
        <xdr:cNvSpPr/>
      </xdr:nvSpPr>
      <xdr:spPr>
        <a:xfrm>
          <a:off x="221107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134383</xdr:rowOff>
    </xdr:from>
    <xdr:ext cx="469744" cy="259045"/>
    <xdr:sp macro="" textlink="">
      <xdr:nvSpPr>
        <xdr:cNvPr id="467" name="【学校施設】 一人当たり面積該当値テキスト"/>
        <xdr:cNvSpPr txBox="1"/>
      </xdr:nvSpPr>
      <xdr:spPr>
        <a:xfrm>
          <a:off x="22250400"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161798</xdr:rowOff>
    </xdr:from>
    <xdr:to>
      <xdr:col>31</xdr:col>
      <xdr:colOff>85725</xdr:colOff>
      <xdr:row>60</xdr:row>
      <xdr:rowOff>91948</xdr:rowOff>
    </xdr:to>
    <xdr:sp macro="" textlink="">
      <xdr:nvSpPr>
        <xdr:cNvPr id="468" name="円/楕円 467"/>
        <xdr:cNvSpPr/>
      </xdr:nvSpPr>
      <xdr:spPr>
        <a:xfrm>
          <a:off x="21272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162306</xdr:rowOff>
    </xdr:from>
    <xdr:to>
      <xdr:col>32</xdr:col>
      <xdr:colOff>187325</xdr:colOff>
      <xdr:row>60</xdr:row>
      <xdr:rowOff>41148</xdr:rowOff>
    </xdr:to>
    <xdr:cxnSp macro="">
      <xdr:nvCxnSpPr>
        <xdr:cNvPr id="469" name="直線コネクタ 468"/>
        <xdr:cNvCxnSpPr/>
      </xdr:nvCxnSpPr>
      <xdr:spPr>
        <a:xfrm flipV="1">
          <a:off x="21323300" y="102778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94759</xdr:rowOff>
    </xdr:from>
    <xdr:ext cx="469744" cy="259045"/>
    <xdr:sp macro="" textlink="">
      <xdr:nvSpPr>
        <xdr:cNvPr id="470" name="n_1aveValue【学校施設】 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83075</xdr:rowOff>
    </xdr:from>
    <xdr:ext cx="469744" cy="259045"/>
    <xdr:sp macro="" textlink="">
      <xdr:nvSpPr>
        <xdr:cNvPr id="471" name="n_1mainValue【学校施設】 一人当たり面積"/>
        <xdr:cNvSpPr txBox="1"/>
      </xdr:nvSpPr>
      <xdr:spPr>
        <a:xfrm>
          <a:off x="21075727" y="103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8" name="正方形/長方形 4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5" name="正方形/長方形 4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9" name="直線コネクタ 4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0" name="テキスト ボックス 4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1" name="直線コネクタ 5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2" name="テキスト ボックス 5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3" name="直線コネクタ 5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4" name="テキスト ボックス 5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5" name="直線コネクタ 5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6" name="テキスト ボックス 5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7" name="直線コネクタ 5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8" name="テキスト ボックス 5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 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12" name="直線コネクタ 511"/>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13" name="【公民館】 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14" name="直線コネクタ 513"/>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15" name="【公民館】 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16" name="直線コネクタ 51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17" name="【公民館】 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18" name="フローチャート : 判断 517"/>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519" name="フローチャート : 判断 518"/>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33020</xdr:rowOff>
    </xdr:from>
    <xdr:to>
      <xdr:col>23</xdr:col>
      <xdr:colOff>568325</xdr:colOff>
      <xdr:row>102</xdr:row>
      <xdr:rowOff>134620</xdr:rowOff>
    </xdr:to>
    <xdr:sp macro="" textlink="">
      <xdr:nvSpPr>
        <xdr:cNvPr id="525" name="円/楕円 524"/>
        <xdr:cNvSpPr/>
      </xdr:nvSpPr>
      <xdr:spPr>
        <a:xfrm>
          <a:off x="16268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55897</xdr:rowOff>
    </xdr:from>
    <xdr:ext cx="405111" cy="259045"/>
    <xdr:sp macro="" textlink="">
      <xdr:nvSpPr>
        <xdr:cNvPr id="526" name="【公民館】 有形固定資産減価償却率該当値テキスト"/>
        <xdr:cNvSpPr txBox="1"/>
      </xdr:nvSpPr>
      <xdr:spPr>
        <a:xfrm>
          <a:off x="164084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55880</xdr:rowOff>
    </xdr:from>
    <xdr:to>
      <xdr:col>22</xdr:col>
      <xdr:colOff>415925</xdr:colOff>
      <xdr:row>102</xdr:row>
      <xdr:rowOff>157480</xdr:rowOff>
    </xdr:to>
    <xdr:sp macro="" textlink="">
      <xdr:nvSpPr>
        <xdr:cNvPr id="527" name="円/楕円 526"/>
        <xdr:cNvSpPr/>
      </xdr:nvSpPr>
      <xdr:spPr>
        <a:xfrm>
          <a:off x="15430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83820</xdr:rowOff>
    </xdr:from>
    <xdr:to>
      <xdr:col>23</xdr:col>
      <xdr:colOff>517525</xdr:colOff>
      <xdr:row>102</xdr:row>
      <xdr:rowOff>106680</xdr:rowOff>
    </xdr:to>
    <xdr:cxnSp macro="">
      <xdr:nvCxnSpPr>
        <xdr:cNvPr id="528" name="直線コネクタ 527"/>
        <xdr:cNvCxnSpPr/>
      </xdr:nvCxnSpPr>
      <xdr:spPr>
        <a:xfrm flipV="1">
          <a:off x="15481300" y="17571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9541</xdr:rowOff>
    </xdr:from>
    <xdr:ext cx="405111" cy="259045"/>
    <xdr:sp macro="" textlink="">
      <xdr:nvSpPr>
        <xdr:cNvPr id="529" name="n_1aveValue【公民館】 有形固定資産減価償却率"/>
        <xdr:cNvSpPr txBox="1"/>
      </xdr:nvSpPr>
      <xdr:spPr>
        <a:xfrm>
          <a:off x="15266043"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2557</xdr:rowOff>
    </xdr:from>
    <xdr:ext cx="405111" cy="259045"/>
    <xdr:sp macro="" textlink="">
      <xdr:nvSpPr>
        <xdr:cNvPr id="530" name="n_1mainValue【公民館】 有形固定資産減価償却率"/>
        <xdr:cNvSpPr txBox="1"/>
      </xdr:nvSpPr>
      <xdr:spPr>
        <a:xfrm>
          <a:off x="15266043"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1" name="直線コネクタ 5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2" name="テキスト ボックス 5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3" name="直線コネクタ 5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4" name="テキスト ボックス 5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5" name="直線コネクタ 5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6" name="テキスト ボックス 5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7" name="直線コネクタ 5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8" name="テキスト ボックス 5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9" name="直線コネクタ 5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0" name="テキスト ボックス 5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1" name="直線コネクタ 5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2" name="テキスト ボックス 5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3" name="直線コネクタ 5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4" name="テキスト ボックス 5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5" name="【公民館】 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56" name="直線コネクタ 555"/>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57" name="【公民館】 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58" name="直線コネクタ 557"/>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59" name="【公民館】 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60" name="直線コネクタ 55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561" name="【公民館】 一人当たり面積平均値テキスト"/>
        <xdr:cNvSpPr txBox="1"/>
      </xdr:nvSpPr>
      <xdr:spPr>
        <a:xfrm>
          <a:off x="22250400" y="1819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62" name="フローチャート : 判断 561"/>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563" name="フローチャート : 判断 562"/>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15602</xdr:rowOff>
    </xdr:from>
    <xdr:to>
      <xdr:col>32</xdr:col>
      <xdr:colOff>238125</xdr:colOff>
      <xdr:row>100</xdr:row>
      <xdr:rowOff>117202</xdr:rowOff>
    </xdr:to>
    <xdr:sp macro="" textlink="">
      <xdr:nvSpPr>
        <xdr:cNvPr id="569" name="円/楕円 568"/>
        <xdr:cNvSpPr/>
      </xdr:nvSpPr>
      <xdr:spPr>
        <a:xfrm>
          <a:off x="22110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140079</xdr:rowOff>
    </xdr:from>
    <xdr:ext cx="469744" cy="259045"/>
    <xdr:sp macro="" textlink="">
      <xdr:nvSpPr>
        <xdr:cNvPr id="570" name="【公民館】 一人当たり面積該当値テキスト"/>
        <xdr:cNvSpPr txBox="1"/>
      </xdr:nvSpPr>
      <xdr:spPr>
        <a:xfrm>
          <a:off x="22250400" y="171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0.926</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35198</xdr:rowOff>
    </xdr:from>
    <xdr:to>
      <xdr:col>31</xdr:col>
      <xdr:colOff>85725</xdr:colOff>
      <xdr:row>100</xdr:row>
      <xdr:rowOff>136798</xdr:rowOff>
    </xdr:to>
    <xdr:sp macro="" textlink="">
      <xdr:nvSpPr>
        <xdr:cNvPr id="571" name="円/楕円 570"/>
        <xdr:cNvSpPr/>
      </xdr:nvSpPr>
      <xdr:spPr>
        <a:xfrm>
          <a:off x="21272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66402</xdr:rowOff>
    </xdr:from>
    <xdr:to>
      <xdr:col>32</xdr:col>
      <xdr:colOff>187325</xdr:colOff>
      <xdr:row>100</xdr:row>
      <xdr:rowOff>85998</xdr:rowOff>
    </xdr:to>
    <xdr:cxnSp macro="">
      <xdr:nvCxnSpPr>
        <xdr:cNvPr id="572" name="直線コネクタ 571"/>
        <xdr:cNvCxnSpPr/>
      </xdr:nvCxnSpPr>
      <xdr:spPr>
        <a:xfrm flipV="1">
          <a:off x="21323300" y="1721140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10358</xdr:rowOff>
    </xdr:from>
    <xdr:ext cx="469744" cy="259045"/>
    <xdr:sp macro="" textlink="">
      <xdr:nvSpPr>
        <xdr:cNvPr id="573" name="n_1aveValue【公民館】 一人当たり面積"/>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153325</xdr:rowOff>
    </xdr:from>
    <xdr:ext cx="469744" cy="259045"/>
    <xdr:sp macro="" textlink="">
      <xdr:nvSpPr>
        <xdr:cNvPr id="574" name="n_1mainValue【公民館】 一人当たり面積"/>
        <xdr:cNvSpPr txBox="1"/>
      </xdr:nvSpPr>
      <xdr:spPr>
        <a:xfrm>
          <a:off x="21075727" y="169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トンネルなどのインフラ資産において、類似団体と比べ老朽化が進んでいる状況にあるなかで、現状としては社会資本整備総合交付金事業における補助金や起債を活用するなど、計画的な道路改良を行っている。</a:t>
          </a:r>
          <a:endParaRPr lang="ja-JP" altLang="ja-JP" sz="1400">
            <a:effectLst/>
          </a:endParaRPr>
        </a:p>
        <a:p>
          <a:r>
            <a:rPr kumimoji="1" lang="ja-JP" altLang="ja-JP" sz="1100">
              <a:solidFill>
                <a:schemeClr val="dk1"/>
              </a:solidFill>
              <a:effectLst/>
              <a:latin typeface="+mn-lt"/>
              <a:ea typeface="+mn-ea"/>
              <a:cs typeface="+mn-cs"/>
            </a:rPr>
            <a:t>保育園は町内に６園ある内の１園について、平成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年度に大規模改修工事を実施したことにより、前年比において減価償却率が減少している。</a:t>
          </a:r>
          <a:endParaRPr lang="ja-JP" altLang="ja-JP" sz="1400">
            <a:effectLst/>
          </a:endParaRPr>
        </a:p>
        <a:p>
          <a:r>
            <a:rPr kumimoji="1" lang="ja-JP" altLang="ja-JP" sz="1100">
              <a:solidFill>
                <a:schemeClr val="dk1"/>
              </a:solidFill>
              <a:effectLst/>
              <a:latin typeface="+mn-lt"/>
              <a:ea typeface="+mn-ea"/>
              <a:cs typeface="+mn-cs"/>
            </a:rPr>
            <a:t>学校施設は町内に小学校５校（内一校は組合立）、中学校１校がある中で、いずれの校舎も耐震化は終了しているものの、昭和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年代に建設された校舎をはじめ多くの建物で減価償却が終了しているなかで、施設の老朽化が進んでいる。現状は学校施設環境改善交付金や起債を活用して順次改修工事を行っている。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 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 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 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24401</xdr:rowOff>
    </xdr:from>
    <xdr:ext cx="405111" cy="259045"/>
    <xdr:sp macro="" textlink="">
      <xdr:nvSpPr>
        <xdr:cNvPr id="60" name="【図書館】 有形固定資産減価償却率平均値テキスト"/>
        <xdr:cNvSpPr txBox="1"/>
      </xdr:nvSpPr>
      <xdr:spPr>
        <a:xfrm>
          <a:off x="4724400" y="6539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82550</xdr:rowOff>
    </xdr:from>
    <xdr:to>
      <xdr:col>6</xdr:col>
      <xdr:colOff>561975</xdr:colOff>
      <xdr:row>35</xdr:row>
      <xdr:rowOff>12700</xdr:rowOff>
    </xdr:to>
    <xdr:sp macro="" textlink="">
      <xdr:nvSpPr>
        <xdr:cNvPr id="68" name="円/楕円 67"/>
        <xdr:cNvSpPr/>
      </xdr:nvSpPr>
      <xdr:spPr>
        <a:xfrm>
          <a:off x="4584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105427</xdr:rowOff>
    </xdr:from>
    <xdr:ext cx="405111" cy="259045"/>
    <xdr:sp macro="" textlink="">
      <xdr:nvSpPr>
        <xdr:cNvPr id="69" name="【図書館】 有形固定資産減価償却率該当値テキスト"/>
        <xdr:cNvSpPr txBox="1"/>
      </xdr:nvSpPr>
      <xdr:spPr>
        <a:xfrm>
          <a:off x="47244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116840</xdr:rowOff>
    </xdr:from>
    <xdr:to>
      <xdr:col>5</xdr:col>
      <xdr:colOff>409575</xdr:colOff>
      <xdr:row>35</xdr:row>
      <xdr:rowOff>46990</xdr:rowOff>
    </xdr:to>
    <xdr:sp macro="" textlink="">
      <xdr:nvSpPr>
        <xdr:cNvPr id="70" name="円/楕円 69"/>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133350</xdr:rowOff>
    </xdr:from>
    <xdr:to>
      <xdr:col>6</xdr:col>
      <xdr:colOff>511175</xdr:colOff>
      <xdr:row>34</xdr:row>
      <xdr:rowOff>167640</xdr:rowOff>
    </xdr:to>
    <xdr:cxnSp macro="">
      <xdr:nvCxnSpPr>
        <xdr:cNvPr id="71" name="直線コネクタ 70"/>
        <xdr:cNvCxnSpPr/>
      </xdr:nvCxnSpPr>
      <xdr:spPr>
        <a:xfrm flipV="1">
          <a:off x="3797300" y="5962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17543</xdr:rowOff>
    </xdr:from>
    <xdr:ext cx="405111" cy="259045"/>
    <xdr:sp macro="" textlink="">
      <xdr:nvSpPr>
        <xdr:cNvPr id="72" name="n_1aveValue【図書館】 有形固定資産減価償却率"/>
        <xdr:cNvSpPr txBox="1"/>
      </xdr:nvSpPr>
      <xdr:spPr>
        <a:xfrm>
          <a:off x="3582043"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63517</xdr:rowOff>
    </xdr:from>
    <xdr:ext cx="405111" cy="259045"/>
    <xdr:sp macro="" textlink="">
      <xdr:nvSpPr>
        <xdr:cNvPr id="73" name="n_1mainValue【図書館】 有形固定資産減価償却率"/>
        <xdr:cNvSpPr txBox="1"/>
      </xdr:nvSpPr>
      <xdr:spPr>
        <a:xfrm>
          <a:off x="3582043"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 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 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 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143527</xdr:rowOff>
    </xdr:from>
    <xdr:ext cx="469744" cy="259045"/>
    <xdr:sp macro="" textlink="">
      <xdr:nvSpPr>
        <xdr:cNvPr id="103" name="【図書館】 一人当たり面積平均値テキスト"/>
        <xdr:cNvSpPr txBox="1"/>
      </xdr:nvSpPr>
      <xdr:spPr>
        <a:xfrm>
          <a:off x="105664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5" name="フローチャート :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19050</xdr:rowOff>
    </xdr:from>
    <xdr:to>
      <xdr:col>15</xdr:col>
      <xdr:colOff>231775</xdr:colOff>
      <xdr:row>39</xdr:row>
      <xdr:rowOff>120650</xdr:rowOff>
    </xdr:to>
    <xdr:sp macro="" textlink="">
      <xdr:nvSpPr>
        <xdr:cNvPr id="111" name="円/楕円 110"/>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168927</xdr:rowOff>
    </xdr:from>
    <xdr:ext cx="469744" cy="259045"/>
    <xdr:sp macro="" textlink="">
      <xdr:nvSpPr>
        <xdr:cNvPr id="112" name="【図書館】 一人当たり面積該当値テキスト"/>
        <xdr:cNvSpPr txBox="1"/>
      </xdr:nvSpPr>
      <xdr:spPr>
        <a:xfrm>
          <a:off x="105664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31750</xdr:rowOff>
    </xdr:from>
    <xdr:to>
      <xdr:col>14</xdr:col>
      <xdr:colOff>79375</xdr:colOff>
      <xdr:row>39</xdr:row>
      <xdr:rowOff>133350</xdr:rowOff>
    </xdr:to>
    <xdr:sp macro="" textlink="">
      <xdr:nvSpPr>
        <xdr:cNvPr id="113" name="円/楕円 11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69850</xdr:rowOff>
    </xdr:from>
    <xdr:to>
      <xdr:col>15</xdr:col>
      <xdr:colOff>180975</xdr:colOff>
      <xdr:row>39</xdr:row>
      <xdr:rowOff>82550</xdr:rowOff>
    </xdr:to>
    <xdr:cxnSp macro="">
      <xdr:nvCxnSpPr>
        <xdr:cNvPr id="114" name="直線コネクタ 113"/>
        <xdr:cNvCxnSpPr/>
      </xdr:nvCxnSpPr>
      <xdr:spPr>
        <a:xfrm flipV="1">
          <a:off x="9639300" y="675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5" name="n_1aveValue【図書館】 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149877</xdr:rowOff>
    </xdr:from>
    <xdr:ext cx="469744" cy="259045"/>
    <xdr:sp macro="" textlink="">
      <xdr:nvSpPr>
        <xdr:cNvPr id="116" name="n_1mainValue【図書館】 一人当たり面積"/>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 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43" name="直線コネクタ 142"/>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44" name="【体育館・プール】 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5" name="直線コネクタ 144"/>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6" name="【体育館・プール】 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7" name="直線コネクタ 146"/>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31042</xdr:rowOff>
    </xdr:from>
    <xdr:ext cx="405111" cy="259045"/>
    <xdr:sp macro="" textlink="">
      <xdr:nvSpPr>
        <xdr:cNvPr id="148" name="【体育館・プール】 有形固定資産減価償却率平均値テキスト"/>
        <xdr:cNvSpPr txBox="1"/>
      </xdr:nvSpPr>
      <xdr:spPr>
        <a:xfrm>
          <a:off x="4724400" y="9975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9" name="フローチャート : 判断 148"/>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50" name="フローチャート : 判断 149"/>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85272</xdr:rowOff>
    </xdr:from>
    <xdr:to>
      <xdr:col>6</xdr:col>
      <xdr:colOff>561975</xdr:colOff>
      <xdr:row>55</xdr:row>
      <xdr:rowOff>15422</xdr:rowOff>
    </xdr:to>
    <xdr:sp macro="" textlink="">
      <xdr:nvSpPr>
        <xdr:cNvPr id="156" name="円/楕円 155"/>
        <xdr:cNvSpPr/>
      </xdr:nvSpPr>
      <xdr:spPr>
        <a:xfrm>
          <a:off x="4584700" y="93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38299</xdr:rowOff>
    </xdr:from>
    <xdr:ext cx="405111" cy="259045"/>
    <xdr:sp macro="" textlink="">
      <xdr:nvSpPr>
        <xdr:cNvPr id="157" name="【体育館・プール】 有形固定資産減価償却率該当値テキスト"/>
        <xdr:cNvSpPr txBox="1"/>
      </xdr:nvSpPr>
      <xdr:spPr>
        <a:xfrm>
          <a:off x="4724400" y="929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164193</xdr:rowOff>
    </xdr:from>
    <xdr:to>
      <xdr:col>5</xdr:col>
      <xdr:colOff>409575</xdr:colOff>
      <xdr:row>56</xdr:row>
      <xdr:rowOff>94343</xdr:rowOff>
    </xdr:to>
    <xdr:sp macro="" textlink="">
      <xdr:nvSpPr>
        <xdr:cNvPr id="158" name="円/楕円 157"/>
        <xdr:cNvSpPr/>
      </xdr:nvSpPr>
      <xdr:spPr>
        <a:xfrm>
          <a:off x="3746500" y="95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54</xdr:row>
      <xdr:rowOff>136072</xdr:rowOff>
    </xdr:from>
    <xdr:to>
      <xdr:col>6</xdr:col>
      <xdr:colOff>511175</xdr:colOff>
      <xdr:row>56</xdr:row>
      <xdr:rowOff>43543</xdr:rowOff>
    </xdr:to>
    <xdr:cxnSp macro="">
      <xdr:nvCxnSpPr>
        <xdr:cNvPr id="159" name="直線コネクタ 158"/>
        <xdr:cNvCxnSpPr/>
      </xdr:nvCxnSpPr>
      <xdr:spPr>
        <a:xfrm flipV="1">
          <a:off x="3797300" y="9394372"/>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148062</xdr:rowOff>
    </xdr:from>
    <xdr:ext cx="405111" cy="259045"/>
    <xdr:sp macro="" textlink="">
      <xdr:nvSpPr>
        <xdr:cNvPr id="160" name="n_1aveValue【体育館・プール】 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110870</xdr:rowOff>
    </xdr:from>
    <xdr:ext cx="405111" cy="259045"/>
    <xdr:sp macro="" textlink="">
      <xdr:nvSpPr>
        <xdr:cNvPr id="161" name="n_1mainValue【体育館・プール】 有形固定資産減価償却率"/>
        <xdr:cNvSpPr txBox="1"/>
      </xdr:nvSpPr>
      <xdr:spPr>
        <a:xfrm>
          <a:off x="3582043" y="936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 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8" name="直線コネクタ 187"/>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9" name="【体育館・プール】 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90" name="直線コネクタ 189"/>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91" name="【体育館・プール】 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92" name="直線コネクタ 191"/>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156590</xdr:rowOff>
    </xdr:from>
    <xdr:ext cx="469744" cy="259045"/>
    <xdr:sp macro="" textlink="">
      <xdr:nvSpPr>
        <xdr:cNvPr id="193" name="【体育館・プール】 一人当たり面積平均値テキスト"/>
        <xdr:cNvSpPr txBox="1"/>
      </xdr:nvSpPr>
      <xdr:spPr>
        <a:xfrm>
          <a:off x="10566400" y="1044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4" name="フローチャート : 判断 193"/>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95" name="フローチャート : 判断 194"/>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70031</xdr:rowOff>
    </xdr:from>
    <xdr:to>
      <xdr:col>15</xdr:col>
      <xdr:colOff>231775</xdr:colOff>
      <xdr:row>63</xdr:row>
      <xdr:rowOff>181</xdr:rowOff>
    </xdr:to>
    <xdr:sp macro="" textlink="">
      <xdr:nvSpPr>
        <xdr:cNvPr id="201" name="円/楕円 200"/>
        <xdr:cNvSpPr/>
      </xdr:nvSpPr>
      <xdr:spPr>
        <a:xfrm>
          <a:off x="10426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48458</xdr:rowOff>
    </xdr:from>
    <xdr:ext cx="469744" cy="259045"/>
    <xdr:sp macro="" textlink="">
      <xdr:nvSpPr>
        <xdr:cNvPr id="202" name="【体育館・プール】 一人当たり面積該当値テキスト"/>
        <xdr:cNvSpPr txBox="1"/>
      </xdr:nvSpPr>
      <xdr:spPr>
        <a:xfrm>
          <a:off x="10566400" y="106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79828</xdr:rowOff>
    </xdr:from>
    <xdr:to>
      <xdr:col>14</xdr:col>
      <xdr:colOff>79375</xdr:colOff>
      <xdr:row>63</xdr:row>
      <xdr:rowOff>9978</xdr:rowOff>
    </xdr:to>
    <xdr:sp macro="" textlink="">
      <xdr:nvSpPr>
        <xdr:cNvPr id="203" name="円/楕円 202"/>
        <xdr:cNvSpPr/>
      </xdr:nvSpPr>
      <xdr:spPr>
        <a:xfrm>
          <a:off x="9588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120831</xdr:rowOff>
    </xdr:from>
    <xdr:to>
      <xdr:col>15</xdr:col>
      <xdr:colOff>180975</xdr:colOff>
      <xdr:row>62</xdr:row>
      <xdr:rowOff>130628</xdr:rowOff>
    </xdr:to>
    <xdr:cxnSp macro="">
      <xdr:nvCxnSpPr>
        <xdr:cNvPr id="204" name="直線コネクタ 203"/>
        <xdr:cNvCxnSpPr/>
      </xdr:nvCxnSpPr>
      <xdr:spPr>
        <a:xfrm flipV="1">
          <a:off x="9639300" y="107507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104883</xdr:rowOff>
    </xdr:from>
    <xdr:ext cx="469744" cy="259045"/>
    <xdr:sp macro="" textlink="">
      <xdr:nvSpPr>
        <xdr:cNvPr id="205" name="n_1aveValue【体育館・プール】 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1105</xdr:rowOff>
    </xdr:from>
    <xdr:ext cx="469744" cy="259045"/>
    <xdr:sp macro="" textlink="">
      <xdr:nvSpPr>
        <xdr:cNvPr id="206" name="n_1mainValue【体育館・プール】 一人当たり面積"/>
        <xdr:cNvSpPr txBox="1"/>
      </xdr:nvSpPr>
      <xdr:spPr>
        <a:xfrm>
          <a:off x="9391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 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29" name="直線コネクタ 228"/>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30" name="【福祉施設】 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31" name="直線コネクタ 230"/>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32" name="【福祉施設】 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33" name="直線コネクタ 23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142764</xdr:rowOff>
    </xdr:from>
    <xdr:ext cx="405111" cy="259045"/>
    <xdr:sp macro="" textlink="">
      <xdr:nvSpPr>
        <xdr:cNvPr id="234" name="【福祉施設】 有形固定資産減価償却率平均値テキスト"/>
        <xdr:cNvSpPr txBox="1"/>
      </xdr:nvSpPr>
      <xdr:spPr>
        <a:xfrm>
          <a:off x="4724400" y="1437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35" name="フローチャート : 判断 234"/>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36" name="フローチャート : 判断 235"/>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44450</xdr:rowOff>
    </xdr:from>
    <xdr:to>
      <xdr:col>6</xdr:col>
      <xdr:colOff>561975</xdr:colOff>
      <xdr:row>85</xdr:row>
      <xdr:rowOff>146050</xdr:rowOff>
    </xdr:to>
    <xdr:sp macro="" textlink="">
      <xdr:nvSpPr>
        <xdr:cNvPr id="242" name="円/楕円 241"/>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22877</xdr:rowOff>
    </xdr:from>
    <xdr:ext cx="405111" cy="259045"/>
    <xdr:sp macro="" textlink="">
      <xdr:nvSpPr>
        <xdr:cNvPr id="243" name="【福祉施設】 有形固定資産減価償却率該当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14732</xdr:rowOff>
    </xdr:from>
    <xdr:to>
      <xdr:col>5</xdr:col>
      <xdr:colOff>409575</xdr:colOff>
      <xdr:row>86</xdr:row>
      <xdr:rowOff>116332</xdr:rowOff>
    </xdr:to>
    <xdr:sp macro="" textlink="">
      <xdr:nvSpPr>
        <xdr:cNvPr id="244" name="円/楕円 243"/>
        <xdr:cNvSpPr/>
      </xdr:nvSpPr>
      <xdr:spPr>
        <a:xfrm>
          <a:off x="3746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95250</xdr:rowOff>
    </xdr:from>
    <xdr:to>
      <xdr:col>6</xdr:col>
      <xdr:colOff>511175</xdr:colOff>
      <xdr:row>86</xdr:row>
      <xdr:rowOff>65532</xdr:rowOff>
    </xdr:to>
    <xdr:cxnSp macro="">
      <xdr:nvCxnSpPr>
        <xdr:cNvPr id="245" name="直線コネクタ 244"/>
        <xdr:cNvCxnSpPr/>
      </xdr:nvCxnSpPr>
      <xdr:spPr>
        <a:xfrm flipV="1">
          <a:off x="3797300" y="146685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32275</xdr:rowOff>
    </xdr:from>
    <xdr:ext cx="405111" cy="259045"/>
    <xdr:sp macro="" textlink="">
      <xdr:nvSpPr>
        <xdr:cNvPr id="246" name="n_1aveValue【福祉施設】 有形固定資産減価償却率"/>
        <xdr:cNvSpPr txBox="1"/>
      </xdr:nvSpPr>
      <xdr:spPr>
        <a:xfrm>
          <a:off x="3582043"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107459</xdr:rowOff>
    </xdr:from>
    <xdr:ext cx="405111" cy="259045"/>
    <xdr:sp macro="" textlink="">
      <xdr:nvSpPr>
        <xdr:cNvPr id="247" name="n_1mainValue【福祉施設】 有形固定資産減価償却率"/>
        <xdr:cNvSpPr txBox="1"/>
      </xdr:nvSpPr>
      <xdr:spPr>
        <a:xfrm>
          <a:off x="3582043"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 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73" name="直線コネクタ 272"/>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74" name="【福祉施設】 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75" name="直線コネクタ 274"/>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76" name="【福祉施設】 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77" name="直線コネクタ 27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78" name="【福祉施設】 一人当たり面積平均値テキスト"/>
        <xdr:cNvSpPr txBox="1"/>
      </xdr:nvSpPr>
      <xdr:spPr>
        <a:xfrm>
          <a:off x="10566400" y="1425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79" name="フローチャート : 判断 278"/>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80" name="フローチャート : 判断 279"/>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59145</xdr:rowOff>
    </xdr:from>
    <xdr:to>
      <xdr:col>15</xdr:col>
      <xdr:colOff>231775</xdr:colOff>
      <xdr:row>78</xdr:row>
      <xdr:rowOff>160745</xdr:rowOff>
    </xdr:to>
    <xdr:sp macro="" textlink="">
      <xdr:nvSpPr>
        <xdr:cNvPr id="286" name="円/楕円 285"/>
        <xdr:cNvSpPr/>
      </xdr:nvSpPr>
      <xdr:spPr>
        <a:xfrm>
          <a:off x="104267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12172</xdr:rowOff>
    </xdr:from>
    <xdr:ext cx="469744" cy="259045"/>
    <xdr:sp macro="" textlink="">
      <xdr:nvSpPr>
        <xdr:cNvPr id="287" name="【福祉施設】 一人当たり面積該当値テキスト"/>
        <xdr:cNvSpPr txBox="1"/>
      </xdr:nvSpPr>
      <xdr:spPr>
        <a:xfrm>
          <a:off x="10566400" y="133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78739</xdr:rowOff>
    </xdr:from>
    <xdr:to>
      <xdr:col>14</xdr:col>
      <xdr:colOff>79375</xdr:colOff>
      <xdr:row>79</xdr:row>
      <xdr:rowOff>8889</xdr:rowOff>
    </xdr:to>
    <xdr:sp macro="" textlink="">
      <xdr:nvSpPr>
        <xdr:cNvPr id="288" name="円/楕円 287"/>
        <xdr:cNvSpPr/>
      </xdr:nvSpPr>
      <xdr:spPr>
        <a:xfrm>
          <a:off x="958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109945</xdr:rowOff>
    </xdr:from>
    <xdr:to>
      <xdr:col>15</xdr:col>
      <xdr:colOff>180975</xdr:colOff>
      <xdr:row>78</xdr:row>
      <xdr:rowOff>129539</xdr:rowOff>
    </xdr:to>
    <xdr:cxnSp macro="">
      <xdr:nvCxnSpPr>
        <xdr:cNvPr id="289" name="直線コネクタ 288"/>
        <xdr:cNvCxnSpPr/>
      </xdr:nvCxnSpPr>
      <xdr:spPr>
        <a:xfrm flipV="1">
          <a:off x="9639300" y="134830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88191</xdr:rowOff>
    </xdr:from>
    <xdr:ext cx="469744" cy="259045"/>
    <xdr:sp macro="" textlink="">
      <xdr:nvSpPr>
        <xdr:cNvPr id="290" name="n_1aveValue【福祉施設】 一人当たり面積"/>
        <xdr:cNvSpPr txBox="1"/>
      </xdr:nvSpPr>
      <xdr:spPr>
        <a:xfrm>
          <a:off x="9391727"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25416</xdr:rowOff>
    </xdr:from>
    <xdr:ext cx="469744" cy="259045"/>
    <xdr:sp macro="" textlink="">
      <xdr:nvSpPr>
        <xdr:cNvPr id="291" name="n_1mainValue【福祉施設】 一人当たり面積"/>
        <xdr:cNvSpPr txBox="1"/>
      </xdr:nvSpPr>
      <xdr:spPr>
        <a:xfrm>
          <a:off x="9391727" y="132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4" name="正方形/長方形 3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5" name="正方形/長方形 3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6" name="正方形/長方形 3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7" name="正方形/長方形 3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8" name="正方形/長方形 3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9" name="正方形/長方形 3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0" name="正方形/長方形 3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1" name="正方形/長方形 3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2" name="テキスト ボックス 3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3" name="直線コネクタ 3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4" name="テキスト ボックス 3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5" name="直線コネクタ 3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6" name="テキスト ボックス 3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7" name="直線コネクタ 3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8" name="テキスト ボックス 3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9" name="直線コネクタ 3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40" name="テキスト ボックス 3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1" name="直線コネクタ 3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2" name="テキスト ボックス 3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3" name="直線コネクタ 3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44" name="テキスト ボックス 3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5" name="直線コネクタ 3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6" name="テキスト ボックス 3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7" name="【保健センター・保健所】 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48" name="直線コネクタ 347"/>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349" name="【保健センター・保健所】 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350" name="直線コネクタ 349"/>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51" name="【保健センター・保健所】 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52" name="直線コネクタ 35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109237</xdr:rowOff>
    </xdr:from>
    <xdr:ext cx="405111" cy="259045"/>
    <xdr:sp macro="" textlink="">
      <xdr:nvSpPr>
        <xdr:cNvPr id="353" name="【保健センター・保健所】 有形固定資産減価償却率平均値テキスト"/>
        <xdr:cNvSpPr txBox="1"/>
      </xdr:nvSpPr>
      <xdr:spPr>
        <a:xfrm>
          <a:off x="16408400" y="10396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354" name="フローチャート : 判断 353"/>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355" name="フローチャート : 判断 354"/>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6" name="テキスト ボックス 3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7" name="テキスト ボックス 3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8" name="テキスト ボックス 3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9" name="テキスト ボックス 3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0" name="テキスト ボックス 3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147320</xdr:rowOff>
    </xdr:from>
    <xdr:to>
      <xdr:col>23</xdr:col>
      <xdr:colOff>568325</xdr:colOff>
      <xdr:row>63</xdr:row>
      <xdr:rowOff>77470</xdr:rowOff>
    </xdr:to>
    <xdr:sp macro="" textlink="">
      <xdr:nvSpPr>
        <xdr:cNvPr id="361" name="円/楕円 360"/>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62247</xdr:rowOff>
    </xdr:from>
    <xdr:ext cx="405111" cy="259045"/>
    <xdr:sp macro="" textlink="">
      <xdr:nvSpPr>
        <xdr:cNvPr id="362" name="【保健センター・保健所】 有形固定資産減価償却率該当値テキスト"/>
        <xdr:cNvSpPr txBox="1"/>
      </xdr:nvSpPr>
      <xdr:spPr>
        <a:xfrm>
          <a:off x="16408400" y="1069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52070</xdr:rowOff>
    </xdr:from>
    <xdr:to>
      <xdr:col>22</xdr:col>
      <xdr:colOff>415925</xdr:colOff>
      <xdr:row>63</xdr:row>
      <xdr:rowOff>153670</xdr:rowOff>
    </xdr:to>
    <xdr:sp macro="" textlink="">
      <xdr:nvSpPr>
        <xdr:cNvPr id="363" name="円/楕円 362"/>
        <xdr:cNvSpPr/>
      </xdr:nvSpPr>
      <xdr:spPr>
        <a:xfrm>
          <a:off x="1543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26670</xdr:rowOff>
    </xdr:from>
    <xdr:to>
      <xdr:col>23</xdr:col>
      <xdr:colOff>517525</xdr:colOff>
      <xdr:row>63</xdr:row>
      <xdr:rowOff>102870</xdr:rowOff>
    </xdr:to>
    <xdr:cxnSp macro="">
      <xdr:nvCxnSpPr>
        <xdr:cNvPr id="364" name="直線コネクタ 363"/>
        <xdr:cNvCxnSpPr/>
      </xdr:nvCxnSpPr>
      <xdr:spPr>
        <a:xfrm flipV="1">
          <a:off x="15481300" y="10828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158767</xdr:rowOff>
    </xdr:from>
    <xdr:ext cx="405111" cy="259045"/>
    <xdr:sp macro="" textlink="">
      <xdr:nvSpPr>
        <xdr:cNvPr id="365" name="n_1aveValue【保健センター・保健所】 有形固定資産減価償却率"/>
        <xdr:cNvSpPr txBox="1"/>
      </xdr:nvSpPr>
      <xdr:spPr>
        <a:xfrm>
          <a:off x="15266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144797</xdr:rowOff>
    </xdr:from>
    <xdr:ext cx="405111" cy="259045"/>
    <xdr:sp macro="" textlink="">
      <xdr:nvSpPr>
        <xdr:cNvPr id="366" name="n_1mainValue【保健センター・保健所】 有形固定資産減価償却率"/>
        <xdr:cNvSpPr txBox="1"/>
      </xdr:nvSpPr>
      <xdr:spPr>
        <a:xfrm>
          <a:off x="15266043"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7" name="テキスト ボックス 3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78" name="直線コネクタ 3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9" name="テキスト ボックス 3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80" name="直線コネクタ 3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81" name="テキスト ボックス 3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82" name="直線コネクタ 3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3" name="テキスト ボックス 3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4" name="直線コネクタ 3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5" name="テキスト ボックス 3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8" name="【保健センター・保健所】 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389" name="直線コネクタ 388"/>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390" name="【保健センター・保健所】 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391" name="直線コネクタ 390"/>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392" name="【保健センター・保健所】 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393" name="直線コネクタ 392"/>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92219</xdr:rowOff>
    </xdr:from>
    <xdr:ext cx="469744" cy="259045"/>
    <xdr:sp macro="" textlink="">
      <xdr:nvSpPr>
        <xdr:cNvPr id="394" name="【保健センター・保健所】 一人当たり面積平均値テキスト"/>
        <xdr:cNvSpPr txBox="1"/>
      </xdr:nvSpPr>
      <xdr:spPr>
        <a:xfrm>
          <a:off x="222504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395" name="フローチャート : 判断 394"/>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8636</xdr:rowOff>
    </xdr:from>
    <xdr:to>
      <xdr:col>31</xdr:col>
      <xdr:colOff>85725</xdr:colOff>
      <xdr:row>62</xdr:row>
      <xdr:rowOff>110236</xdr:rowOff>
    </xdr:to>
    <xdr:sp macro="" textlink="">
      <xdr:nvSpPr>
        <xdr:cNvPr id="396" name="フローチャート : 判断 395"/>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7" name="テキスト ボックス 3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8" name="テキスト ボックス 3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9" name="テキスト ボックス 3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0" name="テキスト ボックス 3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1" name="テキスト ボックス 4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65786</xdr:rowOff>
    </xdr:from>
    <xdr:to>
      <xdr:col>32</xdr:col>
      <xdr:colOff>238125</xdr:colOff>
      <xdr:row>59</xdr:row>
      <xdr:rowOff>167386</xdr:rowOff>
    </xdr:to>
    <xdr:sp macro="" textlink="">
      <xdr:nvSpPr>
        <xdr:cNvPr id="402" name="円/楕円 401"/>
        <xdr:cNvSpPr/>
      </xdr:nvSpPr>
      <xdr:spPr>
        <a:xfrm>
          <a:off x="22110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88663</xdr:rowOff>
    </xdr:from>
    <xdr:ext cx="469744" cy="259045"/>
    <xdr:sp macro="" textlink="">
      <xdr:nvSpPr>
        <xdr:cNvPr id="403" name="【保健センター・保健所】 一人当たり面積該当値テキスト"/>
        <xdr:cNvSpPr txBox="1"/>
      </xdr:nvSpPr>
      <xdr:spPr>
        <a:xfrm>
          <a:off x="22250400"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84074</xdr:rowOff>
    </xdr:from>
    <xdr:to>
      <xdr:col>31</xdr:col>
      <xdr:colOff>85725</xdr:colOff>
      <xdr:row>60</xdr:row>
      <xdr:rowOff>14224</xdr:rowOff>
    </xdr:to>
    <xdr:sp macro="" textlink="">
      <xdr:nvSpPr>
        <xdr:cNvPr id="404" name="円/楕円 403"/>
        <xdr:cNvSpPr/>
      </xdr:nvSpPr>
      <xdr:spPr>
        <a:xfrm>
          <a:off x="21272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116586</xdr:rowOff>
    </xdr:from>
    <xdr:to>
      <xdr:col>32</xdr:col>
      <xdr:colOff>187325</xdr:colOff>
      <xdr:row>59</xdr:row>
      <xdr:rowOff>134874</xdr:rowOff>
    </xdr:to>
    <xdr:cxnSp macro="">
      <xdr:nvCxnSpPr>
        <xdr:cNvPr id="405" name="直線コネクタ 404"/>
        <xdr:cNvCxnSpPr/>
      </xdr:nvCxnSpPr>
      <xdr:spPr>
        <a:xfrm flipV="1">
          <a:off x="21323300" y="102321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101363</xdr:rowOff>
    </xdr:from>
    <xdr:ext cx="469744" cy="259045"/>
    <xdr:sp macro="" textlink="">
      <xdr:nvSpPr>
        <xdr:cNvPr id="406" name="n_1aveValue【保健センター・保健所】 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30751</xdr:rowOff>
    </xdr:from>
    <xdr:ext cx="469744" cy="259045"/>
    <xdr:sp macro="" textlink="">
      <xdr:nvSpPr>
        <xdr:cNvPr id="407" name="n_1mainValue【保健センター・保健所】 一人当たり面積"/>
        <xdr:cNvSpPr txBox="1"/>
      </xdr:nvSpPr>
      <xdr:spPr>
        <a:xfrm>
          <a:off x="210757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8" name="正方形/長方形 4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9" name="正方形/長方形 4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0" name="正方形/長方形 4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1" name="正方形/長方形 4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2" name="正方形/長方形 4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3" name="正方形/長方形 4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4" name="正方形/長方形 4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5" name="正方形/長方形 4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6" name="テキスト ボックス 4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7" name="直線コネクタ 4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8" name="テキスト ボックス 4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9" name="直線コネクタ 4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0" name="テキスト ボックス 4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1" name="直線コネクタ 4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2" name="テキスト ボックス 4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3" name="直線コネクタ 4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4" name="テキスト ボックス 4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5" name="直線コネクタ 4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6" name="テキスト ボックス 4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7" name="直線コネクタ 4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8" name="テキスト ボックス 4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0" name="テキスト ボックス 4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1" name="【消防施設】 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432" name="直線コネクタ 431"/>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433" name="【消防施設】 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434" name="直線コネクタ 433"/>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435" name="【消防施設】 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436" name="直線コネクタ 435"/>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5732</xdr:rowOff>
    </xdr:from>
    <xdr:ext cx="405111" cy="259045"/>
    <xdr:sp macro="" textlink="">
      <xdr:nvSpPr>
        <xdr:cNvPr id="437" name="【消防施設】 有形固定資産減価償却率平均値テキスト"/>
        <xdr:cNvSpPr txBox="1"/>
      </xdr:nvSpPr>
      <xdr:spPr>
        <a:xfrm>
          <a:off x="164084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438" name="フローチャート : 判断 437"/>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93980</xdr:rowOff>
    </xdr:from>
    <xdr:to>
      <xdr:col>22</xdr:col>
      <xdr:colOff>415925</xdr:colOff>
      <xdr:row>82</xdr:row>
      <xdr:rowOff>24130</xdr:rowOff>
    </xdr:to>
    <xdr:sp macro="" textlink="">
      <xdr:nvSpPr>
        <xdr:cNvPr id="439" name="フローチャート : 判断 438"/>
        <xdr:cNvSpPr/>
      </xdr:nvSpPr>
      <xdr:spPr>
        <a:xfrm>
          <a:off x="15430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0" name="テキスト ボックス 4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1" name="テキスト ボックス 4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2" name="テキスト ボックス 4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3" name="テキスト ボックス 4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4" name="テキスト ボックス 4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445" name="円/楕円 444"/>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153052</xdr:rowOff>
    </xdr:from>
    <xdr:ext cx="405111" cy="259045"/>
    <xdr:sp macro="" textlink="">
      <xdr:nvSpPr>
        <xdr:cNvPr id="446" name="【消防施設】 有形固定資産減価償却率該当値テキスト"/>
        <xdr:cNvSpPr txBox="1"/>
      </xdr:nvSpPr>
      <xdr:spPr>
        <a:xfrm>
          <a:off x="16408400"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6350</xdr:rowOff>
    </xdr:from>
    <xdr:to>
      <xdr:col>22</xdr:col>
      <xdr:colOff>415925</xdr:colOff>
      <xdr:row>83</xdr:row>
      <xdr:rowOff>107950</xdr:rowOff>
    </xdr:to>
    <xdr:sp macro="" textlink="">
      <xdr:nvSpPr>
        <xdr:cNvPr id="447" name="円/楕円 446"/>
        <xdr:cNvSpPr/>
      </xdr:nvSpPr>
      <xdr:spPr>
        <a:xfrm>
          <a:off x="15430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9525</xdr:rowOff>
    </xdr:from>
    <xdr:to>
      <xdr:col>23</xdr:col>
      <xdr:colOff>517525</xdr:colOff>
      <xdr:row>83</xdr:row>
      <xdr:rowOff>57150</xdr:rowOff>
    </xdr:to>
    <xdr:cxnSp macro="">
      <xdr:nvCxnSpPr>
        <xdr:cNvPr id="448" name="直線コネクタ 447"/>
        <xdr:cNvCxnSpPr/>
      </xdr:nvCxnSpPr>
      <xdr:spPr>
        <a:xfrm flipV="1">
          <a:off x="15481300" y="142398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40657</xdr:rowOff>
    </xdr:from>
    <xdr:ext cx="405111" cy="259045"/>
    <xdr:sp macro="" textlink="">
      <xdr:nvSpPr>
        <xdr:cNvPr id="449" name="n_1aveValue【消防施設】 有形固定資産減価償却率"/>
        <xdr:cNvSpPr txBox="1"/>
      </xdr:nvSpPr>
      <xdr:spPr>
        <a:xfrm>
          <a:off x="15266043"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99077</xdr:rowOff>
    </xdr:from>
    <xdr:ext cx="405111" cy="259045"/>
    <xdr:sp macro="" textlink="">
      <xdr:nvSpPr>
        <xdr:cNvPr id="450" name="n_1mainValue【消防施設】 有形固定資産減価償却率"/>
        <xdr:cNvSpPr txBox="1"/>
      </xdr:nvSpPr>
      <xdr:spPr>
        <a:xfrm>
          <a:off x="15266043"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1" name="テキスト ボックス 46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2" name="直線コネクタ 4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3" name="テキスト ボックス 4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4" name="直線コネクタ 4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5" name="テキスト ボックス 4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6" name="直線コネクタ 4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7" name="テキスト ボックス 4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8" name="直線コネクタ 4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9" name="テキスト ボックス 4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0" name="直線コネクタ 4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1" name="テキスト ボックス 4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4" name="【消防施設】 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82550</xdr:rowOff>
    </xdr:from>
    <xdr:to>
      <xdr:col>32</xdr:col>
      <xdr:colOff>186689</xdr:colOff>
      <xdr:row>86</xdr:row>
      <xdr:rowOff>127000</xdr:rowOff>
    </xdr:to>
    <xdr:cxnSp macro="">
      <xdr:nvCxnSpPr>
        <xdr:cNvPr id="475" name="直線コネクタ 474"/>
        <xdr:cNvCxnSpPr/>
      </xdr:nvCxnSpPr>
      <xdr:spPr>
        <a:xfrm flipV="1">
          <a:off x="22160864" y="136271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130827</xdr:rowOff>
    </xdr:from>
    <xdr:ext cx="469744" cy="259045"/>
    <xdr:sp macro="" textlink="">
      <xdr:nvSpPr>
        <xdr:cNvPr id="476" name="【消防施設】 一人当たり面積最小値テキスト"/>
        <xdr:cNvSpPr txBox="1"/>
      </xdr:nvSpPr>
      <xdr:spPr>
        <a:xfrm>
          <a:off x="22250400"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86</xdr:row>
      <xdr:rowOff>127000</xdr:rowOff>
    </xdr:from>
    <xdr:to>
      <xdr:col>32</xdr:col>
      <xdr:colOff>276225</xdr:colOff>
      <xdr:row>86</xdr:row>
      <xdr:rowOff>127000</xdr:rowOff>
    </xdr:to>
    <xdr:cxnSp macro="">
      <xdr:nvCxnSpPr>
        <xdr:cNvPr id="477" name="直線コネクタ 476"/>
        <xdr:cNvCxnSpPr/>
      </xdr:nvCxnSpPr>
      <xdr:spPr>
        <a:xfrm>
          <a:off x="22072600" y="148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29227</xdr:rowOff>
    </xdr:from>
    <xdr:ext cx="469744" cy="259045"/>
    <xdr:sp macro="" textlink="">
      <xdr:nvSpPr>
        <xdr:cNvPr id="478" name="【消防施設】 一人当たり面積最大値テキスト"/>
        <xdr:cNvSpPr txBox="1"/>
      </xdr:nvSpPr>
      <xdr:spPr>
        <a:xfrm>
          <a:off x="222504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79</xdr:row>
      <xdr:rowOff>82550</xdr:rowOff>
    </xdr:from>
    <xdr:to>
      <xdr:col>32</xdr:col>
      <xdr:colOff>276225</xdr:colOff>
      <xdr:row>79</xdr:row>
      <xdr:rowOff>82550</xdr:rowOff>
    </xdr:to>
    <xdr:cxnSp macro="">
      <xdr:nvCxnSpPr>
        <xdr:cNvPr id="479" name="直線コネクタ 478"/>
        <xdr:cNvCxnSpPr/>
      </xdr:nvCxnSpPr>
      <xdr:spPr>
        <a:xfrm>
          <a:off x="22072600" y="136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99077</xdr:rowOff>
    </xdr:from>
    <xdr:ext cx="469744" cy="259045"/>
    <xdr:sp macro="" textlink="">
      <xdr:nvSpPr>
        <xdr:cNvPr id="480" name="【消防施設】 一人当たり面積平均値テキスト"/>
        <xdr:cNvSpPr txBox="1"/>
      </xdr:nvSpPr>
      <xdr:spPr>
        <a:xfrm>
          <a:off x="22250400" y="1398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481" name="フローチャート : 判断 480"/>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101600</xdr:rowOff>
    </xdr:from>
    <xdr:to>
      <xdr:col>31</xdr:col>
      <xdr:colOff>85725</xdr:colOff>
      <xdr:row>79</xdr:row>
      <xdr:rowOff>31750</xdr:rowOff>
    </xdr:to>
    <xdr:sp macro="" textlink="">
      <xdr:nvSpPr>
        <xdr:cNvPr id="482" name="フローチャート : 判断 481"/>
        <xdr:cNvSpPr/>
      </xdr:nvSpPr>
      <xdr:spPr>
        <a:xfrm>
          <a:off x="21272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3" name="テキスト ボックス 4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4" name="テキスト ボックス 4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5" name="テキスト ボックス 4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6" name="テキスト ボックス 4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7" name="テキスト ボックス 4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88" name="円/楕円 487"/>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118127</xdr:rowOff>
    </xdr:from>
    <xdr:ext cx="469744" cy="259045"/>
    <xdr:sp macro="" textlink="">
      <xdr:nvSpPr>
        <xdr:cNvPr id="489" name="【消防施設】 一人当たり面積該当値テキスト"/>
        <xdr:cNvSpPr txBox="1"/>
      </xdr:nvSpPr>
      <xdr:spPr>
        <a:xfrm>
          <a:off x="222504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152400</xdr:rowOff>
    </xdr:from>
    <xdr:to>
      <xdr:col>31</xdr:col>
      <xdr:colOff>85725</xdr:colOff>
      <xdr:row>83</xdr:row>
      <xdr:rowOff>82550</xdr:rowOff>
    </xdr:to>
    <xdr:sp macro="" textlink="">
      <xdr:nvSpPr>
        <xdr:cNvPr id="490" name="円/楕円 489"/>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19050</xdr:rowOff>
    </xdr:from>
    <xdr:to>
      <xdr:col>32</xdr:col>
      <xdr:colOff>187325</xdr:colOff>
      <xdr:row>83</xdr:row>
      <xdr:rowOff>31750</xdr:rowOff>
    </xdr:to>
    <xdr:cxnSp macro="">
      <xdr:nvCxnSpPr>
        <xdr:cNvPr id="491" name="直線コネクタ 490"/>
        <xdr:cNvCxnSpPr/>
      </xdr:nvCxnSpPr>
      <xdr:spPr>
        <a:xfrm flipV="1">
          <a:off x="21323300" y="1424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48277</xdr:rowOff>
    </xdr:from>
    <xdr:ext cx="469744" cy="259045"/>
    <xdr:sp macro="" textlink="">
      <xdr:nvSpPr>
        <xdr:cNvPr id="492" name="n_1aveValue【消防施設】 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73677</xdr:rowOff>
    </xdr:from>
    <xdr:ext cx="469744" cy="259045"/>
    <xdr:sp macro="" textlink="">
      <xdr:nvSpPr>
        <xdr:cNvPr id="493" name="n_1mainValue【消防施設】 一人当たり面積"/>
        <xdr:cNvSpPr txBox="1"/>
      </xdr:nvSpPr>
      <xdr:spPr>
        <a:xfrm>
          <a:off x="21075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04" name="直線コネクタ 5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05" name="テキスト ボックス 5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6" name="直線コネクタ 5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7" name="テキスト ボックス 5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8" name="直線コネクタ 5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9" name="テキスト ボックス 5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0" name="直線コネクタ 5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1" name="テキスト ボックス 5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2" name="直線コネクタ 5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3" name="テキスト ボックス 5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4" name="直線コネクタ 5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5" name="テキスト ボックス 5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7" name="テキスト ボックス 5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8" name="【庁舎】 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19" name="直線コネクタ 518"/>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20" name="【庁舎】 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21" name="直線コネクタ 520"/>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22" name="【庁舎】 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23" name="直線コネクタ 522"/>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524" name="【庁舎】 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25" name="フローチャート : 判断 524"/>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26" name="フローチャート : 判断 525"/>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129902</xdr:rowOff>
    </xdr:from>
    <xdr:to>
      <xdr:col>23</xdr:col>
      <xdr:colOff>568325</xdr:colOff>
      <xdr:row>102</xdr:row>
      <xdr:rowOff>60052</xdr:rowOff>
    </xdr:to>
    <xdr:sp macro="" textlink="">
      <xdr:nvSpPr>
        <xdr:cNvPr id="532" name="円/楕円 531"/>
        <xdr:cNvSpPr/>
      </xdr:nvSpPr>
      <xdr:spPr>
        <a:xfrm>
          <a:off x="16268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152779</xdr:rowOff>
    </xdr:from>
    <xdr:ext cx="405111" cy="259045"/>
    <xdr:sp macro="" textlink="">
      <xdr:nvSpPr>
        <xdr:cNvPr id="533" name="【庁舎】 有形固定資産減価償却率該当値テキスト"/>
        <xdr:cNvSpPr txBox="1"/>
      </xdr:nvSpPr>
      <xdr:spPr>
        <a:xfrm>
          <a:off x="164084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164193</xdr:rowOff>
    </xdr:from>
    <xdr:to>
      <xdr:col>22</xdr:col>
      <xdr:colOff>415925</xdr:colOff>
      <xdr:row>102</xdr:row>
      <xdr:rowOff>94343</xdr:rowOff>
    </xdr:to>
    <xdr:sp macro="" textlink="">
      <xdr:nvSpPr>
        <xdr:cNvPr id="534" name="円/楕円 533"/>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9252</xdr:rowOff>
    </xdr:from>
    <xdr:to>
      <xdr:col>23</xdr:col>
      <xdr:colOff>517525</xdr:colOff>
      <xdr:row>102</xdr:row>
      <xdr:rowOff>43543</xdr:rowOff>
    </xdr:to>
    <xdr:cxnSp macro="">
      <xdr:nvCxnSpPr>
        <xdr:cNvPr id="535" name="直線コネクタ 534"/>
        <xdr:cNvCxnSpPr/>
      </xdr:nvCxnSpPr>
      <xdr:spPr>
        <a:xfrm flipV="1">
          <a:off x="15481300" y="174971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157315</xdr:rowOff>
    </xdr:from>
    <xdr:ext cx="405111" cy="259045"/>
    <xdr:sp macro="" textlink="">
      <xdr:nvSpPr>
        <xdr:cNvPr id="536" name="n_1aveValue【庁舎】 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110870</xdr:rowOff>
    </xdr:from>
    <xdr:ext cx="405111" cy="259045"/>
    <xdr:sp macro="" textlink="">
      <xdr:nvSpPr>
        <xdr:cNvPr id="537" name="n_1mainValue【庁舎】 有形固定資産減価償却率"/>
        <xdr:cNvSpPr txBox="1"/>
      </xdr:nvSpPr>
      <xdr:spPr>
        <a:xfrm>
          <a:off x="15266043"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9" name="直線コネクタ 5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0" name="テキスト ボックス 5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1" name="直線コネクタ 5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2" name="テキスト ボックス 5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3" name="直線コネクタ 5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4" name="テキスト ボックス 5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5" name="直線コネクタ 5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6" name="テキスト ボックス 5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7" name="直線コネクタ 5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8" name="テキスト ボックス 5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9" name="直線コネクタ 5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0" name="テキスト ボックス 5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庁舎】 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564" name="直線コネクタ 563"/>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65" name="【庁舎】 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66" name="直線コネクタ 565"/>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567" name="【庁舎】 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568" name="直線コネクタ 567"/>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569" name="【庁舎】 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70" name="フローチャート : 判断 5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71" name="フローチャート : 判断 570"/>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577" name="円/楕円 576"/>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26688</xdr:rowOff>
    </xdr:from>
    <xdr:ext cx="469744" cy="259045"/>
    <xdr:sp macro="" textlink="">
      <xdr:nvSpPr>
        <xdr:cNvPr id="578" name="【庁舎】 一人当たり面積該当値テキスト"/>
        <xdr:cNvSpPr txBox="1"/>
      </xdr:nvSpPr>
      <xdr:spPr>
        <a:xfrm>
          <a:off x="22250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61323</xdr:rowOff>
    </xdr:from>
    <xdr:to>
      <xdr:col>31</xdr:col>
      <xdr:colOff>85725</xdr:colOff>
      <xdr:row>106</xdr:row>
      <xdr:rowOff>162923</xdr:rowOff>
    </xdr:to>
    <xdr:sp macro="" textlink="">
      <xdr:nvSpPr>
        <xdr:cNvPr id="579" name="円/楕円 578"/>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99061</xdr:rowOff>
    </xdr:from>
    <xdr:to>
      <xdr:col>32</xdr:col>
      <xdr:colOff>187325</xdr:colOff>
      <xdr:row>106</xdr:row>
      <xdr:rowOff>112123</xdr:rowOff>
    </xdr:to>
    <xdr:cxnSp macro="">
      <xdr:nvCxnSpPr>
        <xdr:cNvPr id="580" name="直線コネクタ 579"/>
        <xdr:cNvCxnSpPr/>
      </xdr:nvCxnSpPr>
      <xdr:spPr>
        <a:xfrm flipV="1">
          <a:off x="21323300" y="182727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125565</xdr:rowOff>
    </xdr:from>
    <xdr:ext cx="469744" cy="259045"/>
    <xdr:sp macro="" textlink="">
      <xdr:nvSpPr>
        <xdr:cNvPr id="581" name="n_1aveValue【庁舎】 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154050</xdr:rowOff>
    </xdr:from>
    <xdr:ext cx="469744" cy="259045"/>
    <xdr:sp macro="" textlink="">
      <xdr:nvSpPr>
        <xdr:cNvPr id="582" name="n_1mainValue【庁舎】 一人当たり面積"/>
        <xdr:cNvSpPr txBox="1"/>
      </xdr:nvSpPr>
      <xdr:spPr>
        <a:xfrm>
          <a:off x="21075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福祉施設や消防施設においては、類似団体とほぼ同様に推移している。</a:t>
          </a:r>
          <a:endParaRPr lang="ja-JP" altLang="ja-JP" sz="1400">
            <a:effectLst/>
          </a:endParaRPr>
        </a:p>
        <a:p>
          <a:r>
            <a:rPr kumimoji="1" lang="ja-JP" altLang="ja-JP" sz="1100">
              <a:solidFill>
                <a:schemeClr val="dk1"/>
              </a:solidFill>
              <a:effectLst/>
              <a:latin typeface="+mn-lt"/>
              <a:ea typeface="+mn-ea"/>
              <a:cs typeface="+mn-cs"/>
            </a:rPr>
            <a:t>図書館については類似団体と比較して</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％と大幅に数値が上回っている。要因としては昭和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年代に建設され、減価償却が終了している建物や昭和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年代に建設され減価償却の残存年数が短く、老朽化が進んでいることが挙げられる。</a:t>
          </a:r>
          <a:endParaRPr lang="ja-JP" altLang="ja-JP" sz="1400">
            <a:effectLst/>
          </a:endParaRPr>
        </a:p>
        <a:p>
          <a:r>
            <a:rPr kumimoji="1" lang="ja-JP" altLang="ja-JP" sz="1100">
              <a:solidFill>
                <a:schemeClr val="dk1"/>
              </a:solidFill>
              <a:effectLst/>
              <a:latin typeface="+mn-lt"/>
              <a:ea typeface="+mn-ea"/>
              <a:cs typeface="+mn-cs"/>
            </a:rPr>
            <a:t>保健センターについては類似団体と比較して</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％下回っている。要因としては平成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年に建設した保健センターの減価償却残存年数が確保されていることが挙げられる。</a:t>
          </a:r>
          <a:endParaRPr lang="ja-JP" altLang="ja-JP" sz="1400">
            <a:effectLst/>
          </a:endParaRPr>
        </a:p>
        <a:p>
          <a:r>
            <a:rPr kumimoji="1" lang="ja-JP" altLang="ja-JP" sz="1100">
              <a:solidFill>
                <a:schemeClr val="dk1"/>
              </a:solidFill>
              <a:effectLst/>
              <a:latin typeface="+mn-lt"/>
              <a:ea typeface="+mn-ea"/>
              <a:cs typeface="+mn-cs"/>
            </a:rPr>
            <a:t>体育館については類似団体と比較し６％上回っている。要因としては昭和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年代に建設された町民体育館、昭和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年代に建設された社会体育館の減価償却の残存年数が短く、老朽化が進んでいることが挙げられる。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庁舎については類似団体と比較し</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％上回っている。要因としては昭和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年代に建設された役場庁舎の減価償却の残存年数が短く、老朽化が進んでいることが挙げられる。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長引く地方の景気低迷による個人・法人住民税関係の減収や地価の下落等により固定資産税が減収したものの</a:t>
          </a:r>
          <a:r>
            <a:rPr kumimoji="1" lang="ja-JP" altLang="en-US" sz="1100">
              <a:solidFill>
                <a:schemeClr val="dk1"/>
              </a:solidFill>
              <a:effectLst/>
              <a:latin typeface="+mn-lt"/>
              <a:ea typeface="+mn-ea"/>
              <a:cs typeface="+mn-cs"/>
            </a:rPr>
            <a:t>対前年比で</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の減少でとどまり</a:t>
          </a:r>
          <a:r>
            <a:rPr kumimoji="1" lang="ja-JP" altLang="ja-JP" sz="1100">
              <a:solidFill>
                <a:schemeClr val="dk1"/>
              </a:solidFill>
              <a:effectLst/>
              <a:latin typeface="+mn-lt"/>
              <a:ea typeface="+mn-ea"/>
              <a:cs typeface="+mn-cs"/>
            </a:rPr>
            <a:t>、類似団体平均値と同数値であった。今後も職員の適正配置による人件費の抑制、緊急に必要な事業を峻別し、投資的経費を抑制する等、歳出の徹底的な見直しを実施するとともに、税収の徴収率向上対策を中心とする歳入確保</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70" name="直線コネクタ 69"/>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6" name="直線コネクタ 75"/>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145143</xdr:rowOff>
    </xdr:from>
    <xdr:to>
      <xdr:col>4</xdr:col>
      <xdr:colOff>533400</xdr:colOff>
      <xdr:row>41</xdr:row>
      <xdr:rowOff>75293</xdr:rowOff>
    </xdr:to>
    <xdr:sp macro="" textlink="">
      <xdr:nvSpPr>
        <xdr:cNvPr id="77" name="フローチャート : 判断 76"/>
        <xdr:cNvSpPr/>
      </xdr:nvSpPr>
      <xdr:spPr>
        <a:xfrm>
          <a:off x="3175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78" name="テキスト ボックス 77"/>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2" name="フローチャート :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90"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1" name="円/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2" name="テキスト ボックス 91"/>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3" name="円/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類似団体平均を下回っている一方で対前年比において</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の増となった。</a:t>
          </a:r>
          <a:r>
            <a:rPr lang="ja-JP" altLang="ja-JP" sz="1100">
              <a:solidFill>
                <a:schemeClr val="dk1"/>
              </a:solidFill>
              <a:effectLst/>
              <a:latin typeface="+mn-lt"/>
              <a:ea typeface="+mn-ea"/>
              <a:cs typeface="+mn-cs"/>
            </a:rPr>
            <a:t>主な要因としては、平成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年度に起債を活用し実施した防災行政無線デジタル化事業などにおいて、前年度までは据置措置により利子のみを償還していたが、平成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年度から元金償還が始まったことにより単年度の元金支払額が増加したこと</a:t>
          </a:r>
          <a:r>
            <a:rPr lang="ja-JP" altLang="en-US"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身体障者</a:t>
          </a:r>
          <a:r>
            <a:rPr lang="ja-JP" altLang="en-US" sz="1100" b="0" i="0" baseline="0">
              <a:solidFill>
                <a:schemeClr val="dk1"/>
              </a:solidFill>
              <a:effectLst/>
              <a:latin typeface="+mn-lt"/>
              <a:ea typeface="+mn-ea"/>
              <a:cs typeface="+mn-cs"/>
            </a:rPr>
            <a:t>自立</a:t>
          </a:r>
          <a:r>
            <a:rPr lang="ja-JP" altLang="ja-JP" sz="1100" b="0" i="0" baseline="0">
              <a:solidFill>
                <a:schemeClr val="dk1"/>
              </a:solidFill>
              <a:effectLst/>
              <a:latin typeface="+mn-lt"/>
              <a:ea typeface="+mn-ea"/>
              <a:cs typeface="+mn-cs"/>
            </a:rPr>
            <a:t>支援事業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などが挙げられる</a:t>
          </a:r>
          <a:r>
            <a:rPr lang="ja-JP" altLang="ja-JP" sz="1100" b="0" i="0" baseline="0">
              <a:solidFill>
                <a:schemeClr val="dk1"/>
              </a:solidFill>
              <a:effectLst/>
              <a:latin typeface="+mn-lt"/>
              <a:ea typeface="+mn-ea"/>
              <a:cs typeface="+mn-cs"/>
            </a:rPr>
            <a:t>。今後は、地方債の借換やより有利な地方債の借入先の峻別による利子償還金の抑制</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61</xdr:row>
      <xdr:rowOff>95250</xdr:rowOff>
    </xdr:to>
    <xdr:cxnSp macro="">
      <xdr:nvCxnSpPr>
        <xdr:cNvPr id="133" name="直線コネクタ 132"/>
        <xdr:cNvCxnSpPr/>
      </xdr:nvCxnSpPr>
      <xdr:spPr>
        <a:xfrm>
          <a:off x="4114800" y="10408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62</xdr:row>
      <xdr:rowOff>100754</xdr:rowOff>
    </xdr:to>
    <xdr:cxnSp macro="">
      <xdr:nvCxnSpPr>
        <xdr:cNvPr id="136" name="直線コネクタ 135"/>
        <xdr:cNvCxnSpPr/>
      </xdr:nvCxnSpPr>
      <xdr:spPr>
        <a:xfrm flipV="1">
          <a:off x="3225800" y="1040892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100754</xdr:rowOff>
    </xdr:to>
    <xdr:cxnSp macro="">
      <xdr:nvCxnSpPr>
        <xdr:cNvPr id="139" name="直線コネクタ 138"/>
        <xdr:cNvCxnSpPr/>
      </xdr:nvCxnSpPr>
      <xdr:spPr>
        <a:xfrm>
          <a:off x="2336800" y="1065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40" name="フローチャート : 判断 139"/>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1" name="テキスト ボックス 140"/>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62</xdr:row>
      <xdr:rowOff>20320</xdr:rowOff>
    </xdr:to>
    <xdr:cxnSp macro="">
      <xdr:nvCxnSpPr>
        <xdr:cNvPr id="142" name="直線コネクタ 141"/>
        <xdr:cNvCxnSpPr/>
      </xdr:nvCxnSpPr>
      <xdr:spPr>
        <a:xfrm>
          <a:off x="1447800" y="104813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44" name="テキスト ボックス 143"/>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5" name="フローチャート : 判断 144"/>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6" name="テキスト ボックス 145"/>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52" name="円/楕円 151"/>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3"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4" name="円/楕円 153"/>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5" name="テキスト ボックス 154"/>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6" name="円/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8" name="円/楕円 157"/>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59" name="テキスト ボックス 158"/>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60" name="円/楕円 159"/>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61" name="テキスト ボックス 160"/>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平均を下回っており</a:t>
          </a:r>
          <a:r>
            <a:rPr kumimoji="1" lang="ja-JP" altLang="ja-JP" sz="1100">
              <a:solidFill>
                <a:schemeClr val="dk1"/>
              </a:solidFill>
              <a:effectLst/>
              <a:latin typeface="+mn-lt"/>
              <a:ea typeface="+mn-ea"/>
              <a:cs typeface="+mn-cs"/>
            </a:rPr>
            <a:t>対前年比</a:t>
          </a:r>
          <a:r>
            <a:rPr kumimoji="1" lang="ja-JP" altLang="en-US" sz="1100">
              <a:solidFill>
                <a:schemeClr val="dk1"/>
              </a:solidFill>
              <a:effectLst/>
              <a:latin typeface="+mn-lt"/>
              <a:ea typeface="+mn-ea"/>
              <a:cs typeface="+mn-cs"/>
            </a:rPr>
            <a:t>においても</a:t>
          </a:r>
          <a:r>
            <a:rPr kumimoji="1" lang="en-US" altLang="ja-JP" sz="1100">
              <a:solidFill>
                <a:schemeClr val="dk1"/>
              </a:solidFill>
              <a:effectLst/>
              <a:latin typeface="+mn-lt"/>
              <a:ea typeface="+mn-ea"/>
              <a:cs typeface="+mn-cs"/>
            </a:rPr>
            <a:t>2,603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の減となった。一方で、一昨年との比較では</a:t>
          </a:r>
          <a:r>
            <a:rPr kumimoji="1" lang="en-US" altLang="ja-JP" sz="1100">
              <a:solidFill>
                <a:schemeClr val="dk1"/>
              </a:solidFill>
              <a:effectLst/>
              <a:latin typeface="+mn-lt"/>
              <a:ea typeface="+mn-ea"/>
              <a:cs typeface="+mn-cs"/>
            </a:rPr>
            <a:t>9,161</a:t>
          </a:r>
          <a:r>
            <a:rPr kumimoji="1" lang="ja-JP" altLang="en-US" sz="1100">
              <a:solidFill>
                <a:schemeClr val="dk1"/>
              </a:solidFill>
              <a:effectLst/>
              <a:latin typeface="+mn-lt"/>
              <a:ea typeface="+mn-ea"/>
              <a:cs typeface="+mn-cs"/>
            </a:rPr>
            <a:t>円の増となり、過去の推移をみると増加傾向にある。</a:t>
          </a:r>
          <a:r>
            <a:rPr kumimoji="1" lang="ja-JP" altLang="ja-JP" sz="1100">
              <a:solidFill>
                <a:schemeClr val="dk1"/>
              </a:solidFill>
              <a:effectLst/>
              <a:latin typeface="+mn-lt"/>
              <a:ea typeface="+mn-ea"/>
              <a:cs typeface="+mn-cs"/>
            </a:rPr>
            <a:t>要因としては保育業務を充実すべく学童保育や保育士の非常勤職員を増加したこと、また、ふるさと納税による収入対策強化への取り組みにおいて納税者への返礼品に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経費が増加したことが</a:t>
          </a:r>
          <a:r>
            <a:rPr kumimoji="1" lang="ja-JP" altLang="en-US" sz="1100">
              <a:solidFill>
                <a:schemeClr val="dk1"/>
              </a:solidFill>
              <a:effectLst/>
              <a:latin typeface="+mn-lt"/>
              <a:ea typeface="+mn-ea"/>
              <a:cs typeface="+mn-cs"/>
            </a:rPr>
            <a:t>挙げられる</a:t>
          </a:r>
          <a:r>
            <a:rPr kumimoji="1" lang="ja-JP" altLang="ja-JP" sz="1100">
              <a:solidFill>
                <a:schemeClr val="dk1"/>
              </a:solidFill>
              <a:effectLst/>
              <a:latin typeface="+mn-lt"/>
              <a:ea typeface="+mn-ea"/>
              <a:cs typeface="+mn-cs"/>
            </a:rPr>
            <a:t>。</a:t>
          </a:r>
          <a:endParaRPr lang="ja-JP" altLang="ja-JP" sz="1400">
            <a:effectLst/>
          </a:endParaRPr>
        </a:p>
        <a:p>
          <a:pPr rtl="0"/>
          <a:r>
            <a:rPr kumimoji="1" lang="ja-JP" altLang="ja-JP" sz="1100">
              <a:solidFill>
                <a:schemeClr val="dk1"/>
              </a:solidFill>
              <a:effectLst/>
              <a:latin typeface="+mn-lt"/>
              <a:ea typeface="+mn-ea"/>
              <a:cs typeface="+mn-cs"/>
            </a:rPr>
            <a:t>今後も引き続き、必要な施策を選択し、不要な支出の抑制に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114043</xdr:rowOff>
    </xdr:from>
    <xdr:to>
      <xdr:col>7</xdr:col>
      <xdr:colOff>152400</xdr:colOff>
      <xdr:row>81</xdr:row>
      <xdr:rowOff>134979</xdr:rowOff>
    </xdr:to>
    <xdr:cxnSp macro="">
      <xdr:nvCxnSpPr>
        <xdr:cNvPr id="196" name="直線コネクタ 195"/>
        <xdr:cNvCxnSpPr/>
      </xdr:nvCxnSpPr>
      <xdr:spPr>
        <a:xfrm flipV="1">
          <a:off x="4114800" y="14001493"/>
          <a:ext cx="8382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40357</xdr:rowOff>
    </xdr:from>
    <xdr:to>
      <xdr:col>6</xdr:col>
      <xdr:colOff>0</xdr:colOff>
      <xdr:row>81</xdr:row>
      <xdr:rowOff>134979</xdr:rowOff>
    </xdr:to>
    <xdr:cxnSp macro="">
      <xdr:nvCxnSpPr>
        <xdr:cNvPr id="199" name="直線コネクタ 198"/>
        <xdr:cNvCxnSpPr/>
      </xdr:nvCxnSpPr>
      <xdr:spPr>
        <a:xfrm>
          <a:off x="3225800" y="13927807"/>
          <a:ext cx="889000" cy="9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201" name="テキスト ボックス 200"/>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143326</xdr:rowOff>
    </xdr:from>
    <xdr:to>
      <xdr:col>4</xdr:col>
      <xdr:colOff>482600</xdr:colOff>
      <xdr:row>81</xdr:row>
      <xdr:rowOff>40357</xdr:rowOff>
    </xdr:to>
    <xdr:cxnSp macro="">
      <xdr:nvCxnSpPr>
        <xdr:cNvPr id="202" name="直線コネクタ 201"/>
        <xdr:cNvCxnSpPr/>
      </xdr:nvCxnSpPr>
      <xdr:spPr>
        <a:xfrm>
          <a:off x="2336800" y="13859326"/>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159511</xdr:rowOff>
    </xdr:from>
    <xdr:to>
      <xdr:col>4</xdr:col>
      <xdr:colOff>533400</xdr:colOff>
      <xdr:row>81</xdr:row>
      <xdr:rowOff>89661</xdr:rowOff>
    </xdr:to>
    <xdr:sp macro="" textlink="">
      <xdr:nvSpPr>
        <xdr:cNvPr id="203" name="フローチャート : 判断 202"/>
        <xdr:cNvSpPr/>
      </xdr:nvSpPr>
      <xdr:spPr>
        <a:xfrm>
          <a:off x="3175000" y="1387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99838</xdr:rowOff>
    </xdr:from>
    <xdr:ext cx="762000" cy="259045"/>
    <xdr:sp macro="" textlink="">
      <xdr:nvSpPr>
        <xdr:cNvPr id="204" name="テキスト ボックス 203"/>
        <xdr:cNvSpPr txBox="1"/>
      </xdr:nvSpPr>
      <xdr:spPr>
        <a:xfrm>
          <a:off x="2844800" y="1364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141670</xdr:rowOff>
    </xdr:from>
    <xdr:to>
      <xdr:col>3</xdr:col>
      <xdr:colOff>279400</xdr:colOff>
      <xdr:row>80</xdr:row>
      <xdr:rowOff>143326</xdr:rowOff>
    </xdr:to>
    <xdr:cxnSp macro="">
      <xdr:nvCxnSpPr>
        <xdr:cNvPr id="205" name="直線コネクタ 204"/>
        <xdr:cNvCxnSpPr/>
      </xdr:nvCxnSpPr>
      <xdr:spPr>
        <a:xfrm>
          <a:off x="1447800" y="13857670"/>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111066</xdr:rowOff>
    </xdr:from>
    <xdr:to>
      <xdr:col>3</xdr:col>
      <xdr:colOff>330200</xdr:colOff>
      <xdr:row>81</xdr:row>
      <xdr:rowOff>41216</xdr:rowOff>
    </xdr:to>
    <xdr:sp macro="" textlink="">
      <xdr:nvSpPr>
        <xdr:cNvPr id="206" name="フローチャート : 判断 205"/>
        <xdr:cNvSpPr/>
      </xdr:nvSpPr>
      <xdr:spPr>
        <a:xfrm>
          <a:off x="2286000" y="1382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25993</xdr:rowOff>
    </xdr:from>
    <xdr:ext cx="762000" cy="259045"/>
    <xdr:sp macro="" textlink="">
      <xdr:nvSpPr>
        <xdr:cNvPr id="207" name="テキスト ボックス 206"/>
        <xdr:cNvSpPr txBox="1"/>
      </xdr:nvSpPr>
      <xdr:spPr>
        <a:xfrm>
          <a:off x="1955800" y="139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112917</xdr:rowOff>
    </xdr:from>
    <xdr:to>
      <xdr:col>2</xdr:col>
      <xdr:colOff>127000</xdr:colOff>
      <xdr:row>81</xdr:row>
      <xdr:rowOff>43067</xdr:rowOff>
    </xdr:to>
    <xdr:sp macro="" textlink="">
      <xdr:nvSpPr>
        <xdr:cNvPr id="208" name="フローチャート : 判断 207"/>
        <xdr:cNvSpPr/>
      </xdr:nvSpPr>
      <xdr:spPr>
        <a:xfrm>
          <a:off x="1397000" y="1382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27844</xdr:rowOff>
    </xdr:from>
    <xdr:ext cx="762000" cy="259045"/>
    <xdr:sp macro="" textlink="">
      <xdr:nvSpPr>
        <xdr:cNvPr id="209" name="テキスト ボックス 208"/>
        <xdr:cNvSpPr txBox="1"/>
      </xdr:nvSpPr>
      <xdr:spPr>
        <a:xfrm>
          <a:off x="1066800" y="1391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63243</xdr:rowOff>
    </xdr:from>
    <xdr:to>
      <xdr:col>7</xdr:col>
      <xdr:colOff>203200</xdr:colOff>
      <xdr:row>81</xdr:row>
      <xdr:rowOff>164843</xdr:rowOff>
    </xdr:to>
    <xdr:sp macro="" textlink="">
      <xdr:nvSpPr>
        <xdr:cNvPr id="215" name="円/楕円 214"/>
        <xdr:cNvSpPr/>
      </xdr:nvSpPr>
      <xdr:spPr>
        <a:xfrm>
          <a:off x="4902200" y="13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155970</xdr:rowOff>
    </xdr:from>
    <xdr:ext cx="762000" cy="259045"/>
    <xdr:sp macro="" textlink="">
      <xdr:nvSpPr>
        <xdr:cNvPr id="216" name="人件費・物件費等の状況該当値テキスト"/>
        <xdr:cNvSpPr txBox="1"/>
      </xdr:nvSpPr>
      <xdr:spPr>
        <a:xfrm>
          <a:off x="5041900" y="1387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84179</xdr:rowOff>
    </xdr:from>
    <xdr:to>
      <xdr:col>6</xdr:col>
      <xdr:colOff>50800</xdr:colOff>
      <xdr:row>82</xdr:row>
      <xdr:rowOff>14329</xdr:rowOff>
    </xdr:to>
    <xdr:sp macro="" textlink="">
      <xdr:nvSpPr>
        <xdr:cNvPr id="217" name="円/楕円 216"/>
        <xdr:cNvSpPr/>
      </xdr:nvSpPr>
      <xdr:spPr>
        <a:xfrm>
          <a:off x="4064000" y="139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24506</xdr:rowOff>
    </xdr:from>
    <xdr:ext cx="736600" cy="259045"/>
    <xdr:sp macro="" textlink="">
      <xdr:nvSpPr>
        <xdr:cNvPr id="218" name="テキスト ボックス 217"/>
        <xdr:cNvSpPr txBox="1"/>
      </xdr:nvSpPr>
      <xdr:spPr>
        <a:xfrm>
          <a:off x="3733800" y="1374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127,571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161007</xdr:rowOff>
    </xdr:from>
    <xdr:to>
      <xdr:col>4</xdr:col>
      <xdr:colOff>533400</xdr:colOff>
      <xdr:row>81</xdr:row>
      <xdr:rowOff>91157</xdr:rowOff>
    </xdr:to>
    <xdr:sp macro="" textlink="">
      <xdr:nvSpPr>
        <xdr:cNvPr id="219" name="円/楕円 218"/>
        <xdr:cNvSpPr/>
      </xdr:nvSpPr>
      <xdr:spPr>
        <a:xfrm>
          <a:off x="3175000" y="138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75934</xdr:rowOff>
    </xdr:from>
    <xdr:ext cx="762000" cy="259045"/>
    <xdr:sp macro="" textlink="">
      <xdr:nvSpPr>
        <xdr:cNvPr id="220" name="テキスト ボックス 219"/>
        <xdr:cNvSpPr txBox="1"/>
      </xdr:nvSpPr>
      <xdr:spPr>
        <a:xfrm>
          <a:off x="2844800" y="1396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92526</xdr:rowOff>
    </xdr:from>
    <xdr:to>
      <xdr:col>3</xdr:col>
      <xdr:colOff>330200</xdr:colOff>
      <xdr:row>81</xdr:row>
      <xdr:rowOff>22676</xdr:rowOff>
    </xdr:to>
    <xdr:sp macro="" textlink="">
      <xdr:nvSpPr>
        <xdr:cNvPr id="221" name="円/楕円 220"/>
        <xdr:cNvSpPr/>
      </xdr:nvSpPr>
      <xdr:spPr>
        <a:xfrm>
          <a:off x="2286000" y="138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32853</xdr:rowOff>
    </xdr:from>
    <xdr:ext cx="762000" cy="259045"/>
    <xdr:sp macro="" textlink="">
      <xdr:nvSpPr>
        <xdr:cNvPr id="222" name="テキスト ボックス 221"/>
        <xdr:cNvSpPr txBox="1"/>
      </xdr:nvSpPr>
      <xdr:spPr>
        <a:xfrm>
          <a:off x="1955800" y="1357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90870</xdr:rowOff>
    </xdr:from>
    <xdr:to>
      <xdr:col>2</xdr:col>
      <xdr:colOff>127000</xdr:colOff>
      <xdr:row>81</xdr:row>
      <xdr:rowOff>21020</xdr:rowOff>
    </xdr:to>
    <xdr:sp macro="" textlink="">
      <xdr:nvSpPr>
        <xdr:cNvPr id="223" name="円/楕円 222"/>
        <xdr:cNvSpPr/>
      </xdr:nvSpPr>
      <xdr:spPr>
        <a:xfrm>
          <a:off x="1397000" y="13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31197</xdr:rowOff>
    </xdr:from>
    <xdr:ext cx="762000" cy="259045"/>
    <xdr:sp macro="" textlink="">
      <xdr:nvSpPr>
        <xdr:cNvPr id="224" name="テキスト ボックス 223"/>
        <xdr:cNvSpPr txBox="1"/>
      </xdr:nvSpPr>
      <xdr:spPr>
        <a:xfrm>
          <a:off x="1066800" y="135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類似団体平均を下回った一方で対前年比においては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の増となった。</a:t>
          </a:r>
          <a:r>
            <a:rPr lang="ja-JP" altLang="en-US" sz="1100">
              <a:solidFill>
                <a:schemeClr val="dk1"/>
              </a:solidFill>
              <a:effectLst/>
              <a:latin typeface="+mn-lt"/>
              <a:ea typeface="+mn-ea"/>
              <a:cs typeface="+mn-cs"/>
            </a:rPr>
            <a:t>主な要因としては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年度から上級</a:t>
          </a:r>
          <a:r>
            <a:rPr kumimoji="1" lang="ja-JP" altLang="en-US" sz="1100">
              <a:solidFill>
                <a:schemeClr val="dk1"/>
              </a:solidFill>
              <a:effectLst/>
              <a:latin typeface="+mn-lt"/>
              <a:ea typeface="+mn-ea"/>
              <a:cs typeface="+mn-cs"/>
            </a:rPr>
            <a:t>職の</a:t>
          </a:r>
          <a:r>
            <a:rPr kumimoji="1" lang="ja-JP" altLang="ja-JP" sz="1100">
              <a:solidFill>
                <a:schemeClr val="dk1"/>
              </a:solidFill>
              <a:effectLst/>
              <a:latin typeface="+mn-lt"/>
              <a:ea typeface="+mn-ea"/>
              <a:cs typeface="+mn-cs"/>
            </a:rPr>
            <a:t>採用が始ま</a:t>
          </a:r>
          <a:r>
            <a:rPr kumimoji="1" lang="ja-JP" altLang="en-US" sz="1100">
              <a:solidFill>
                <a:schemeClr val="dk1"/>
              </a:solidFill>
              <a:effectLst/>
              <a:latin typeface="+mn-lt"/>
              <a:ea typeface="+mn-ea"/>
              <a:cs typeface="+mn-cs"/>
            </a:rPr>
            <a:t>り処遇改善が図られたことなどが挙げられる。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今後も人事評価制度の運用や適切な人員配置に努める。</a:t>
          </a:r>
          <a:endParaRPr kumimoji="1" lang="en-US"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5" name="直線コネクタ 254"/>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6"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7" name="直線コネクタ 256"/>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8"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9" name="直線コネクタ 258"/>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75898</xdr:rowOff>
    </xdr:to>
    <xdr:cxnSp macro="">
      <xdr:nvCxnSpPr>
        <xdr:cNvPr id="260" name="直線コネクタ 259"/>
        <xdr:cNvCxnSpPr/>
      </xdr:nvCxnSpPr>
      <xdr:spPr>
        <a:xfrm>
          <a:off x="16179800" y="142602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1"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52916</xdr:rowOff>
    </xdr:to>
    <xdr:cxnSp macro="">
      <xdr:nvCxnSpPr>
        <xdr:cNvPr id="263" name="直線コネクタ 262"/>
        <xdr:cNvCxnSpPr/>
      </xdr:nvCxnSpPr>
      <xdr:spPr>
        <a:xfrm flipV="1">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4" name="フローチャート : 判断 263"/>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5" name="テキスト ボックス 264"/>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83</xdr:row>
      <xdr:rowOff>52916</xdr:rowOff>
    </xdr:to>
    <xdr:cxnSp macro="">
      <xdr:nvCxnSpPr>
        <xdr:cNvPr id="266" name="直線コネクタ 265"/>
        <xdr:cNvCxnSpPr/>
      </xdr:nvCxnSpPr>
      <xdr:spPr>
        <a:xfrm>
          <a:off x="14401800" y="14133891"/>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7" name="フローチャート : 判断 266"/>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8" name="テキスト ボックス 267"/>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86</xdr:row>
      <xdr:rowOff>90109</xdr:rowOff>
    </xdr:to>
    <xdr:cxnSp macro="">
      <xdr:nvCxnSpPr>
        <xdr:cNvPr id="269" name="直線コネクタ 268"/>
        <xdr:cNvCxnSpPr/>
      </xdr:nvCxnSpPr>
      <xdr:spPr>
        <a:xfrm flipV="1">
          <a:off x="13512800" y="14133891"/>
          <a:ext cx="889000" cy="7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70" name="フローチャート : 判断 269"/>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1" name="テキスト ボックス 27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72" name="フローチャート : 判断 271"/>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73" name="テキスト ボックス 272"/>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9" name="円/楕円 278"/>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80"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81" name="円/楕円 280"/>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2" name="テキスト ボックス 281"/>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3" name="円/楕円 282"/>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4" name="テキスト ボックス 283"/>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85" name="円/楕円 284"/>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6" name="テキスト ボックス 285"/>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7" name="円/楕円 286"/>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8" name="テキスト ボックス 287"/>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類似団体平均を下回った一方で対前年比においては</a:t>
          </a:r>
          <a:r>
            <a:rPr lang="en-US" altLang="ja-JP" sz="1100">
              <a:solidFill>
                <a:schemeClr val="dk1"/>
              </a:solidFill>
              <a:effectLst/>
              <a:latin typeface="+mn-lt"/>
              <a:ea typeface="+mn-ea"/>
              <a:cs typeface="+mn-cs"/>
            </a:rPr>
            <a:t>0.52</a:t>
          </a:r>
          <a:r>
            <a:rPr lang="ja-JP" altLang="en-US" sz="1100">
              <a:solidFill>
                <a:schemeClr val="dk1"/>
              </a:solidFill>
              <a:effectLst/>
              <a:latin typeface="+mn-lt"/>
              <a:ea typeface="+mn-ea"/>
              <a:cs typeface="+mn-cs"/>
            </a:rPr>
            <a:t>人</a:t>
          </a:r>
          <a:r>
            <a:rPr lang="ja-JP" altLang="ja-JP" sz="1100">
              <a:solidFill>
                <a:schemeClr val="dk1"/>
              </a:solidFill>
              <a:effectLst/>
              <a:latin typeface="+mn-lt"/>
              <a:ea typeface="+mn-ea"/>
              <a:cs typeface="+mn-cs"/>
            </a:rPr>
            <a:t>の増となった。</a:t>
          </a:r>
          <a:r>
            <a:rPr lang="ja-JP" altLang="en-US" sz="1100">
              <a:solidFill>
                <a:schemeClr val="dk1"/>
              </a:solidFill>
              <a:effectLst/>
              <a:latin typeface="+mn-lt"/>
              <a:ea typeface="+mn-ea"/>
              <a:cs typeface="+mn-cs"/>
            </a:rPr>
            <a:t>増加内訳は保育士</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名、保育園栄養士</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名等であり、</a:t>
          </a:r>
          <a:r>
            <a:rPr kumimoji="1" lang="ja-JP" altLang="ja-JP" sz="1100">
              <a:solidFill>
                <a:schemeClr val="dk1"/>
              </a:solidFill>
              <a:effectLst/>
              <a:latin typeface="+mn-lt"/>
              <a:ea typeface="+mn-ea"/>
              <a:cs typeface="+mn-cs"/>
            </a:rPr>
            <a:t>町土の</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を占める山林が形成した谷間の地形により、保育園</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園</a:t>
          </a:r>
          <a:r>
            <a:rPr kumimoji="1" lang="ja-JP" altLang="ja-JP"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校</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施設数</a:t>
          </a:r>
          <a:r>
            <a:rPr kumimoji="1" lang="ja-JP" altLang="ja-JP" sz="1100">
              <a:solidFill>
                <a:schemeClr val="dk1"/>
              </a:solidFill>
              <a:effectLst/>
              <a:latin typeface="+mn-lt"/>
              <a:ea typeface="+mn-ea"/>
              <a:cs typeface="+mn-cs"/>
            </a:rPr>
            <a:t>が多く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保育、教育、衛生等に携わる職員数が多くなる傾向にある。既に取り組んでいる行財政改革に基づき、引き続き職員の適正配置に努める。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8" name="直線コネクタ 317"/>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9"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20" name="直線コネクタ 319"/>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21"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2" name="直線コネクタ 321"/>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16828</xdr:rowOff>
    </xdr:from>
    <xdr:to>
      <xdr:col>24</xdr:col>
      <xdr:colOff>558800</xdr:colOff>
      <xdr:row>61</xdr:row>
      <xdr:rowOff>121391</xdr:rowOff>
    </xdr:to>
    <xdr:cxnSp macro="">
      <xdr:nvCxnSpPr>
        <xdr:cNvPr id="323" name="直線コネクタ 322"/>
        <xdr:cNvCxnSpPr/>
      </xdr:nvCxnSpPr>
      <xdr:spPr>
        <a:xfrm>
          <a:off x="16179800" y="10475278"/>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4"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5" name="フローチャート : 判断 324"/>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16828</xdr:rowOff>
    </xdr:from>
    <xdr:to>
      <xdr:col>23</xdr:col>
      <xdr:colOff>406400</xdr:colOff>
      <xdr:row>61</xdr:row>
      <xdr:rowOff>26881</xdr:rowOff>
    </xdr:to>
    <xdr:cxnSp macro="">
      <xdr:nvCxnSpPr>
        <xdr:cNvPr id="326" name="直線コネクタ 325"/>
        <xdr:cNvCxnSpPr/>
      </xdr:nvCxnSpPr>
      <xdr:spPr>
        <a:xfrm flipV="1">
          <a:off x="15290800" y="1047527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7" name="フローチャート : 判断 326"/>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8" name="テキスト ボックス 327"/>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4763</xdr:rowOff>
    </xdr:from>
    <xdr:to>
      <xdr:col>22</xdr:col>
      <xdr:colOff>203200</xdr:colOff>
      <xdr:row>61</xdr:row>
      <xdr:rowOff>26881</xdr:rowOff>
    </xdr:to>
    <xdr:cxnSp macro="">
      <xdr:nvCxnSpPr>
        <xdr:cNvPr id="329" name="直線コネクタ 328"/>
        <xdr:cNvCxnSpPr/>
      </xdr:nvCxnSpPr>
      <xdr:spPr>
        <a:xfrm>
          <a:off x="14401800" y="1046321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99801</xdr:rowOff>
    </xdr:from>
    <xdr:to>
      <xdr:col>22</xdr:col>
      <xdr:colOff>254000</xdr:colOff>
      <xdr:row>60</xdr:row>
      <xdr:rowOff>29951</xdr:rowOff>
    </xdr:to>
    <xdr:sp macro="" textlink="">
      <xdr:nvSpPr>
        <xdr:cNvPr id="330" name="フローチャート : 判断 329"/>
        <xdr:cNvSpPr/>
      </xdr:nvSpPr>
      <xdr:spPr>
        <a:xfrm>
          <a:off x="15240000" y="10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40128</xdr:rowOff>
    </xdr:from>
    <xdr:ext cx="762000" cy="259045"/>
    <xdr:sp macro="" textlink="">
      <xdr:nvSpPr>
        <xdr:cNvPr id="331" name="テキスト ボックス 330"/>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103822</xdr:rowOff>
    </xdr:from>
    <xdr:to>
      <xdr:col>21</xdr:col>
      <xdr:colOff>0</xdr:colOff>
      <xdr:row>61</xdr:row>
      <xdr:rowOff>4763</xdr:rowOff>
    </xdr:to>
    <xdr:cxnSp macro="">
      <xdr:nvCxnSpPr>
        <xdr:cNvPr id="332" name="直線コネクタ 331"/>
        <xdr:cNvCxnSpPr/>
      </xdr:nvCxnSpPr>
      <xdr:spPr>
        <a:xfrm>
          <a:off x="13512800" y="103908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93769</xdr:rowOff>
    </xdr:from>
    <xdr:to>
      <xdr:col>21</xdr:col>
      <xdr:colOff>50800</xdr:colOff>
      <xdr:row>60</xdr:row>
      <xdr:rowOff>23919</xdr:rowOff>
    </xdr:to>
    <xdr:sp macro="" textlink="">
      <xdr:nvSpPr>
        <xdr:cNvPr id="333" name="フローチャート : 判断 332"/>
        <xdr:cNvSpPr/>
      </xdr:nvSpPr>
      <xdr:spPr>
        <a:xfrm>
          <a:off x="14351000" y="102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34096</xdr:rowOff>
    </xdr:from>
    <xdr:ext cx="762000" cy="259045"/>
    <xdr:sp macro="" textlink="">
      <xdr:nvSpPr>
        <xdr:cNvPr id="334" name="テキスト ボックス 333"/>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83714</xdr:rowOff>
    </xdr:from>
    <xdr:to>
      <xdr:col>19</xdr:col>
      <xdr:colOff>533400</xdr:colOff>
      <xdr:row>60</xdr:row>
      <xdr:rowOff>13864</xdr:rowOff>
    </xdr:to>
    <xdr:sp macro="" textlink="">
      <xdr:nvSpPr>
        <xdr:cNvPr id="335" name="フローチャート : 判断 334"/>
        <xdr:cNvSpPr/>
      </xdr:nvSpPr>
      <xdr:spPr>
        <a:xfrm>
          <a:off x="13462000" y="1019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24041</xdr:rowOff>
    </xdr:from>
    <xdr:ext cx="762000" cy="259045"/>
    <xdr:sp macro="" textlink="">
      <xdr:nvSpPr>
        <xdr:cNvPr id="336" name="テキスト ボックス 335"/>
        <xdr:cNvSpPr txBox="1"/>
      </xdr:nvSpPr>
      <xdr:spPr>
        <a:xfrm>
          <a:off x="13131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70591</xdr:rowOff>
    </xdr:from>
    <xdr:to>
      <xdr:col>24</xdr:col>
      <xdr:colOff>609600</xdr:colOff>
      <xdr:row>62</xdr:row>
      <xdr:rowOff>741</xdr:rowOff>
    </xdr:to>
    <xdr:sp macro="" textlink="">
      <xdr:nvSpPr>
        <xdr:cNvPr id="342" name="円/楕円 341"/>
        <xdr:cNvSpPr/>
      </xdr:nvSpPr>
      <xdr:spPr>
        <a:xfrm>
          <a:off x="169672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87118</xdr:rowOff>
    </xdr:from>
    <xdr:ext cx="762000" cy="259045"/>
    <xdr:sp macro="" textlink="">
      <xdr:nvSpPr>
        <xdr:cNvPr id="343" name="定員管理の状況該当値テキスト"/>
        <xdr:cNvSpPr txBox="1"/>
      </xdr:nvSpPr>
      <xdr:spPr>
        <a:xfrm>
          <a:off x="17106900" y="103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137478</xdr:rowOff>
    </xdr:from>
    <xdr:to>
      <xdr:col>23</xdr:col>
      <xdr:colOff>457200</xdr:colOff>
      <xdr:row>61</xdr:row>
      <xdr:rowOff>67628</xdr:rowOff>
    </xdr:to>
    <xdr:sp macro="" textlink="">
      <xdr:nvSpPr>
        <xdr:cNvPr id="344" name="円/楕円 343"/>
        <xdr:cNvSpPr/>
      </xdr:nvSpPr>
      <xdr:spPr>
        <a:xfrm>
          <a:off x="16129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77805</xdr:rowOff>
    </xdr:from>
    <xdr:ext cx="736600" cy="259045"/>
    <xdr:sp macro="" textlink="">
      <xdr:nvSpPr>
        <xdr:cNvPr id="345" name="テキスト ボックス 344"/>
        <xdr:cNvSpPr txBox="1"/>
      </xdr:nvSpPr>
      <xdr:spPr>
        <a:xfrm>
          <a:off x="15798800" y="1019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147531</xdr:rowOff>
    </xdr:from>
    <xdr:to>
      <xdr:col>22</xdr:col>
      <xdr:colOff>254000</xdr:colOff>
      <xdr:row>61</xdr:row>
      <xdr:rowOff>77681</xdr:rowOff>
    </xdr:to>
    <xdr:sp macro="" textlink="">
      <xdr:nvSpPr>
        <xdr:cNvPr id="346" name="円/楕円 345"/>
        <xdr:cNvSpPr/>
      </xdr:nvSpPr>
      <xdr:spPr>
        <a:xfrm>
          <a:off x="15240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62458</xdr:rowOff>
    </xdr:from>
    <xdr:ext cx="762000" cy="259045"/>
    <xdr:sp macro="" textlink="">
      <xdr:nvSpPr>
        <xdr:cNvPr id="347" name="テキスト ボックス 346"/>
        <xdr:cNvSpPr txBox="1"/>
      </xdr:nvSpPr>
      <xdr:spPr>
        <a:xfrm>
          <a:off x="14909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125413</xdr:rowOff>
    </xdr:from>
    <xdr:to>
      <xdr:col>21</xdr:col>
      <xdr:colOff>50800</xdr:colOff>
      <xdr:row>61</xdr:row>
      <xdr:rowOff>55563</xdr:rowOff>
    </xdr:to>
    <xdr:sp macro="" textlink="">
      <xdr:nvSpPr>
        <xdr:cNvPr id="348" name="円/楕円 347"/>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40340</xdr:rowOff>
    </xdr:from>
    <xdr:ext cx="762000" cy="259045"/>
    <xdr:sp macro="" textlink="">
      <xdr:nvSpPr>
        <xdr:cNvPr id="349" name="テキスト ボックス 348"/>
        <xdr:cNvSpPr txBox="1"/>
      </xdr:nvSpPr>
      <xdr:spPr>
        <a:xfrm>
          <a:off x="14020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53022</xdr:rowOff>
    </xdr:from>
    <xdr:to>
      <xdr:col>19</xdr:col>
      <xdr:colOff>533400</xdr:colOff>
      <xdr:row>60</xdr:row>
      <xdr:rowOff>154622</xdr:rowOff>
    </xdr:to>
    <xdr:sp macro="" textlink="">
      <xdr:nvSpPr>
        <xdr:cNvPr id="350" name="円/楕円 349"/>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139399</xdr:rowOff>
    </xdr:from>
    <xdr:ext cx="762000" cy="259045"/>
    <xdr:sp macro="" textlink="">
      <xdr:nvSpPr>
        <xdr:cNvPr id="351" name="テキスト ボックス 350"/>
        <xdr:cNvSpPr txBox="1"/>
      </xdr:nvSpPr>
      <xdr:spPr>
        <a:xfrm>
          <a:off x="131318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った一方で</a:t>
          </a:r>
          <a:r>
            <a:rPr lang="ja-JP" altLang="ja-JP" sz="1100">
              <a:solidFill>
                <a:schemeClr val="dk1"/>
              </a:solidFill>
              <a:effectLst/>
              <a:latin typeface="+mn-lt"/>
              <a:ea typeface="+mn-ea"/>
              <a:cs typeface="+mn-cs"/>
            </a:rPr>
            <a:t>対前年比において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の増</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。主な要因としては、平成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年度に起債を活用し実施した防災行政無線デジタル化事業などにおいて、前年度までは据置措置により利子のみを償還していたが、平成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年度から元金償還が始まったことにより単年度の元金支払額が増加したことがあげられる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今後も今以上に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計画性を持ちつつ状況に即した事業実施に努め</a:t>
          </a:r>
          <a:r>
            <a:rPr kumimoji="1" lang="ja-JP" altLang="ja-JP" sz="1100">
              <a:solidFill>
                <a:schemeClr val="dk1"/>
              </a:solidFill>
              <a:effectLst/>
              <a:latin typeface="+mn-lt"/>
              <a:ea typeface="+mn-ea"/>
              <a:cs typeface="+mn-cs"/>
            </a:rPr>
            <a:t>、実質公債費比率の減少を目指す。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80" name="直線コネクタ 379"/>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81"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2" name="直線コネクタ 381"/>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6350</xdr:rowOff>
    </xdr:to>
    <xdr:cxnSp macro="">
      <xdr:nvCxnSpPr>
        <xdr:cNvPr id="385" name="直線コネクタ 384"/>
        <xdr:cNvCxnSpPr/>
      </xdr:nvCxnSpPr>
      <xdr:spPr>
        <a:xfrm>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6"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7" name="フローチャート : 判断 386"/>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145627</xdr:rowOff>
    </xdr:from>
    <xdr:to>
      <xdr:col>23</xdr:col>
      <xdr:colOff>406400</xdr:colOff>
      <xdr:row>39</xdr:row>
      <xdr:rowOff>169756</xdr:rowOff>
    </xdr:to>
    <xdr:cxnSp macro="">
      <xdr:nvCxnSpPr>
        <xdr:cNvPr id="388" name="直線コネクタ 387"/>
        <xdr:cNvCxnSpPr/>
      </xdr:nvCxnSpPr>
      <xdr:spPr>
        <a:xfrm flipV="1">
          <a:off x="15290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9" name="フローチャート :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169756</xdr:rowOff>
    </xdr:from>
    <xdr:to>
      <xdr:col>22</xdr:col>
      <xdr:colOff>203200</xdr:colOff>
      <xdr:row>40</xdr:row>
      <xdr:rowOff>70696</xdr:rowOff>
    </xdr:to>
    <xdr:cxnSp macro="">
      <xdr:nvCxnSpPr>
        <xdr:cNvPr id="391" name="直線コネクタ 390"/>
        <xdr:cNvCxnSpPr/>
      </xdr:nvCxnSpPr>
      <xdr:spPr>
        <a:xfrm flipV="1">
          <a:off x="14401800" y="6856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94827</xdr:rowOff>
    </xdr:from>
    <xdr:to>
      <xdr:col>22</xdr:col>
      <xdr:colOff>254000</xdr:colOff>
      <xdr:row>40</xdr:row>
      <xdr:rowOff>24977</xdr:rowOff>
    </xdr:to>
    <xdr:sp macro="" textlink="">
      <xdr:nvSpPr>
        <xdr:cNvPr id="392" name="フローチャート : 判断 391"/>
        <xdr:cNvSpPr/>
      </xdr:nvSpPr>
      <xdr:spPr>
        <a:xfrm>
          <a:off x="15240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35154</xdr:rowOff>
    </xdr:from>
    <xdr:ext cx="762000" cy="259045"/>
    <xdr:sp macro="" textlink="">
      <xdr:nvSpPr>
        <xdr:cNvPr id="393" name="テキスト ボックス 392"/>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70696</xdr:rowOff>
    </xdr:from>
    <xdr:to>
      <xdr:col>21</xdr:col>
      <xdr:colOff>0</xdr:colOff>
      <xdr:row>40</xdr:row>
      <xdr:rowOff>151130</xdr:rowOff>
    </xdr:to>
    <xdr:cxnSp macro="">
      <xdr:nvCxnSpPr>
        <xdr:cNvPr id="394" name="直線コネクタ 393"/>
        <xdr:cNvCxnSpPr/>
      </xdr:nvCxnSpPr>
      <xdr:spPr>
        <a:xfrm flipV="1">
          <a:off x="13512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5" name="フローチャート :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7" name="フローチャート :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4" name="円/楕円 403"/>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5"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94827</xdr:rowOff>
    </xdr:from>
    <xdr:to>
      <xdr:col>23</xdr:col>
      <xdr:colOff>457200</xdr:colOff>
      <xdr:row>40</xdr:row>
      <xdr:rowOff>24977</xdr:rowOff>
    </xdr:to>
    <xdr:sp macro="" textlink="">
      <xdr:nvSpPr>
        <xdr:cNvPr id="406" name="円/楕円 405"/>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35154</xdr:rowOff>
    </xdr:from>
    <xdr:ext cx="736600" cy="259045"/>
    <xdr:sp macro="" textlink="">
      <xdr:nvSpPr>
        <xdr:cNvPr id="407" name="テキスト ボックス 406"/>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118956</xdr:rowOff>
    </xdr:from>
    <xdr:to>
      <xdr:col>22</xdr:col>
      <xdr:colOff>254000</xdr:colOff>
      <xdr:row>40</xdr:row>
      <xdr:rowOff>49106</xdr:rowOff>
    </xdr:to>
    <xdr:sp macro="" textlink="">
      <xdr:nvSpPr>
        <xdr:cNvPr id="408" name="円/楕円 407"/>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33883</xdr:rowOff>
    </xdr:from>
    <xdr:ext cx="762000" cy="259045"/>
    <xdr:sp macro="" textlink="">
      <xdr:nvSpPr>
        <xdr:cNvPr id="409" name="テキスト ボックス 408"/>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19896</xdr:rowOff>
    </xdr:from>
    <xdr:to>
      <xdr:col>21</xdr:col>
      <xdr:colOff>50800</xdr:colOff>
      <xdr:row>40</xdr:row>
      <xdr:rowOff>121496</xdr:rowOff>
    </xdr:to>
    <xdr:sp macro="" textlink="">
      <xdr:nvSpPr>
        <xdr:cNvPr id="410" name="円/楕円 409"/>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131673</xdr:rowOff>
    </xdr:from>
    <xdr:ext cx="762000" cy="259045"/>
    <xdr:sp macro="" textlink="">
      <xdr:nvSpPr>
        <xdr:cNvPr id="411" name="テキスト ボックス 410"/>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12" name="円/楕円 411"/>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413" name="テキスト ボックス 412"/>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類似団体平均を下回</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対前年比</a:t>
          </a:r>
          <a:r>
            <a:rPr lang="ja-JP" altLang="en-US" sz="1100">
              <a:solidFill>
                <a:schemeClr val="dk1"/>
              </a:solidFill>
              <a:effectLst/>
              <a:latin typeface="+mn-lt"/>
              <a:ea typeface="+mn-ea"/>
              <a:cs typeface="+mn-cs"/>
            </a:rPr>
            <a:t>においても</a:t>
          </a:r>
          <a:r>
            <a:rPr lang="en-US" altLang="ja-JP" sz="1100">
              <a:solidFill>
                <a:schemeClr val="dk1"/>
              </a:solidFill>
              <a:effectLst/>
              <a:latin typeface="+mn-lt"/>
              <a:ea typeface="+mn-ea"/>
              <a:cs typeface="+mn-cs"/>
            </a:rPr>
            <a:t>17.0%</a:t>
          </a:r>
          <a:r>
            <a:rPr lang="ja-JP" altLang="en-US" sz="1100">
              <a:solidFill>
                <a:schemeClr val="dk1"/>
              </a:solidFill>
              <a:effectLst/>
              <a:latin typeface="+mn-lt"/>
              <a:ea typeface="+mn-ea"/>
              <a:cs typeface="+mn-cs"/>
            </a:rPr>
            <a:t>の減</a:t>
          </a:r>
          <a:r>
            <a:rPr lang="ja-JP" altLang="ja-JP" sz="1100">
              <a:solidFill>
                <a:schemeClr val="dk1"/>
              </a:solidFill>
              <a:effectLst/>
              <a:latin typeface="+mn-lt"/>
              <a:ea typeface="+mn-ea"/>
              <a:cs typeface="+mn-cs"/>
            </a:rPr>
            <a:t>となった。主な要因としては</a:t>
          </a:r>
          <a:r>
            <a:rPr lang="ja-JP" altLang="en-US" sz="1100">
              <a:solidFill>
                <a:schemeClr val="dk1"/>
              </a:solidFill>
              <a:effectLst/>
              <a:latin typeface="+mn-lt"/>
              <a:ea typeface="+mn-ea"/>
              <a:cs typeface="+mn-cs"/>
            </a:rPr>
            <a:t>下水道事業及び病院事業における起債について新規借入を抑制した結果、対前年比における元金残高が下水道事業で</a:t>
          </a:r>
          <a:r>
            <a:rPr lang="en-US" altLang="ja-JP" sz="1100">
              <a:solidFill>
                <a:schemeClr val="dk1"/>
              </a:solidFill>
              <a:effectLst/>
              <a:latin typeface="+mn-lt"/>
              <a:ea typeface="+mn-ea"/>
              <a:cs typeface="+mn-cs"/>
            </a:rPr>
            <a:t>402,821</a:t>
          </a:r>
          <a:r>
            <a:rPr lang="ja-JP" altLang="en-US" sz="1100">
              <a:solidFill>
                <a:schemeClr val="dk1"/>
              </a:solidFill>
              <a:effectLst/>
              <a:latin typeface="+mn-lt"/>
              <a:ea typeface="+mn-ea"/>
              <a:cs typeface="+mn-cs"/>
            </a:rPr>
            <a:t>千円、病院事業で</a:t>
          </a:r>
          <a:r>
            <a:rPr lang="en-US" altLang="ja-JP" sz="1100">
              <a:solidFill>
                <a:schemeClr val="dk1"/>
              </a:solidFill>
              <a:effectLst/>
              <a:latin typeface="+mn-lt"/>
              <a:ea typeface="+mn-ea"/>
              <a:cs typeface="+mn-cs"/>
            </a:rPr>
            <a:t>217,388</a:t>
          </a:r>
          <a:r>
            <a:rPr lang="ja-JP" altLang="en-US" sz="1100">
              <a:solidFill>
                <a:schemeClr val="dk1"/>
              </a:solidFill>
              <a:effectLst/>
              <a:latin typeface="+mn-lt"/>
              <a:ea typeface="+mn-ea"/>
              <a:cs typeface="+mn-cs"/>
            </a:rPr>
            <a:t>千円減少したことによる、公営企業債等繰入見込額の減少、また、退職者に対する補充人員について、定年退職後の再任用や新入職員により補充したことで退職手当支給予定額が減少した</a:t>
          </a:r>
          <a:r>
            <a:rPr lang="ja-JP" altLang="ja-JP" sz="1100">
              <a:solidFill>
                <a:schemeClr val="dk1"/>
              </a:solidFill>
              <a:effectLst/>
              <a:latin typeface="+mn-lt"/>
              <a:ea typeface="+mn-ea"/>
              <a:cs typeface="+mn-cs"/>
            </a:rPr>
            <a:t>ことがあげられる。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も引き続き</a:t>
          </a:r>
          <a:r>
            <a:rPr lang="ja-JP" altLang="ja-JP" sz="1100">
              <a:solidFill>
                <a:schemeClr val="dk1"/>
              </a:solidFill>
              <a:effectLst/>
              <a:latin typeface="+mn-lt"/>
              <a:ea typeface="+mn-ea"/>
              <a:cs typeface="+mn-cs"/>
            </a:rPr>
            <a:t>公債費等義務的経費の</a:t>
          </a:r>
          <a:r>
            <a:rPr lang="ja-JP" altLang="en-US" sz="1100">
              <a:solidFill>
                <a:schemeClr val="dk1"/>
              </a:solidFill>
              <a:effectLst/>
              <a:latin typeface="+mn-lt"/>
              <a:ea typeface="+mn-ea"/>
              <a:cs typeface="+mn-cs"/>
            </a:rPr>
            <a:t>抑制に努め、</a:t>
          </a:r>
          <a:r>
            <a:rPr lang="ja-JP" altLang="ja-JP" sz="1100">
              <a:solidFill>
                <a:schemeClr val="dk1"/>
              </a:solidFill>
              <a:effectLst/>
              <a:latin typeface="+mn-lt"/>
              <a:ea typeface="+mn-ea"/>
              <a:cs typeface="+mn-cs"/>
            </a:rPr>
            <a:t>財政の健全化</a:t>
          </a:r>
          <a:r>
            <a:rPr lang="ja-JP" altLang="en-US" sz="1100">
              <a:solidFill>
                <a:schemeClr val="dk1"/>
              </a:solidFill>
              <a:effectLst/>
              <a:latin typeface="+mn-lt"/>
              <a:ea typeface="+mn-ea"/>
              <a:cs typeface="+mn-cs"/>
            </a:rPr>
            <a:t>を図る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4" name="直線コネクタ 443"/>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5"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6" name="直線コネクタ 445"/>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24130</xdr:rowOff>
    </xdr:from>
    <xdr:to>
      <xdr:col>24</xdr:col>
      <xdr:colOff>558800</xdr:colOff>
      <xdr:row>16</xdr:row>
      <xdr:rowOff>48018</xdr:rowOff>
    </xdr:to>
    <xdr:cxnSp macro="">
      <xdr:nvCxnSpPr>
        <xdr:cNvPr id="449" name="直線コネクタ 448"/>
        <xdr:cNvCxnSpPr/>
      </xdr:nvCxnSpPr>
      <xdr:spPr>
        <a:xfrm flipV="1">
          <a:off x="16179800" y="2595880"/>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50"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1" name="フローチャート : 判断 450"/>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19292</xdr:rowOff>
    </xdr:from>
    <xdr:to>
      <xdr:col>23</xdr:col>
      <xdr:colOff>406400</xdr:colOff>
      <xdr:row>16</xdr:row>
      <xdr:rowOff>48018</xdr:rowOff>
    </xdr:to>
    <xdr:cxnSp macro="">
      <xdr:nvCxnSpPr>
        <xdr:cNvPr id="452" name="直線コネクタ 451"/>
        <xdr:cNvCxnSpPr/>
      </xdr:nvCxnSpPr>
      <xdr:spPr>
        <a:xfrm>
          <a:off x="15290800" y="276249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3" name="フローチャート : 判断 452"/>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4" name="テキスト ボックス 453"/>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11249</xdr:rowOff>
    </xdr:from>
    <xdr:to>
      <xdr:col>22</xdr:col>
      <xdr:colOff>203200</xdr:colOff>
      <xdr:row>16</xdr:row>
      <xdr:rowOff>19292</xdr:rowOff>
    </xdr:to>
    <xdr:cxnSp macro="">
      <xdr:nvCxnSpPr>
        <xdr:cNvPr id="455" name="直線コネクタ 454"/>
        <xdr:cNvCxnSpPr/>
      </xdr:nvCxnSpPr>
      <xdr:spPr>
        <a:xfrm>
          <a:off x="14401800" y="27544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6" name="フローチャート : 判断 455"/>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7" name="テキスト ボックス 456"/>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11249</xdr:rowOff>
    </xdr:from>
    <xdr:to>
      <xdr:col>21</xdr:col>
      <xdr:colOff>0</xdr:colOff>
      <xdr:row>16</xdr:row>
      <xdr:rowOff>134197</xdr:rowOff>
    </xdr:to>
    <xdr:cxnSp macro="">
      <xdr:nvCxnSpPr>
        <xdr:cNvPr id="458" name="直線コネクタ 457"/>
        <xdr:cNvCxnSpPr/>
      </xdr:nvCxnSpPr>
      <xdr:spPr>
        <a:xfrm flipV="1">
          <a:off x="13512800" y="2754449"/>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9" name="フローチャート : 判断 458"/>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60" name="テキスト ボックス 459"/>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61" name="フローチャート : 判断 460"/>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62" name="テキスト ボックス 461"/>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144780</xdr:rowOff>
    </xdr:from>
    <xdr:to>
      <xdr:col>24</xdr:col>
      <xdr:colOff>609600</xdr:colOff>
      <xdr:row>15</xdr:row>
      <xdr:rowOff>74930</xdr:rowOff>
    </xdr:to>
    <xdr:sp macro="" textlink="">
      <xdr:nvSpPr>
        <xdr:cNvPr id="468" name="円/楕円 467"/>
        <xdr:cNvSpPr/>
      </xdr:nvSpPr>
      <xdr:spPr>
        <a:xfrm>
          <a:off x="16967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161307</xdr:rowOff>
    </xdr:from>
    <xdr:ext cx="762000" cy="259045"/>
    <xdr:sp macro="" textlink="">
      <xdr:nvSpPr>
        <xdr:cNvPr id="469" name="将来負担の状況該当値テキスト"/>
        <xdr:cNvSpPr txBox="1"/>
      </xdr:nvSpPr>
      <xdr:spPr>
        <a:xfrm>
          <a:off x="17106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168668</xdr:rowOff>
    </xdr:from>
    <xdr:to>
      <xdr:col>23</xdr:col>
      <xdr:colOff>457200</xdr:colOff>
      <xdr:row>16</xdr:row>
      <xdr:rowOff>98818</xdr:rowOff>
    </xdr:to>
    <xdr:sp macro="" textlink="">
      <xdr:nvSpPr>
        <xdr:cNvPr id="470" name="円/楕円 469"/>
        <xdr:cNvSpPr/>
      </xdr:nvSpPr>
      <xdr:spPr>
        <a:xfrm>
          <a:off x="16129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108995</xdr:rowOff>
    </xdr:from>
    <xdr:ext cx="736600" cy="259045"/>
    <xdr:sp macro="" textlink="">
      <xdr:nvSpPr>
        <xdr:cNvPr id="471" name="テキスト ボックス 470"/>
        <xdr:cNvSpPr txBox="1"/>
      </xdr:nvSpPr>
      <xdr:spPr>
        <a:xfrm>
          <a:off x="15798800" y="250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139942</xdr:rowOff>
    </xdr:from>
    <xdr:to>
      <xdr:col>22</xdr:col>
      <xdr:colOff>254000</xdr:colOff>
      <xdr:row>16</xdr:row>
      <xdr:rowOff>70092</xdr:rowOff>
    </xdr:to>
    <xdr:sp macro="" textlink="">
      <xdr:nvSpPr>
        <xdr:cNvPr id="472" name="円/楕円 471"/>
        <xdr:cNvSpPr/>
      </xdr:nvSpPr>
      <xdr:spPr>
        <a:xfrm>
          <a:off x="15240000" y="27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54869</xdr:rowOff>
    </xdr:from>
    <xdr:ext cx="762000" cy="259045"/>
    <xdr:sp macro="" textlink="">
      <xdr:nvSpPr>
        <xdr:cNvPr id="473" name="テキスト ボックス 472"/>
        <xdr:cNvSpPr txBox="1"/>
      </xdr:nvSpPr>
      <xdr:spPr>
        <a:xfrm>
          <a:off x="14909800" y="27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131899</xdr:rowOff>
    </xdr:from>
    <xdr:to>
      <xdr:col>21</xdr:col>
      <xdr:colOff>50800</xdr:colOff>
      <xdr:row>16</xdr:row>
      <xdr:rowOff>62049</xdr:rowOff>
    </xdr:to>
    <xdr:sp macro="" textlink="">
      <xdr:nvSpPr>
        <xdr:cNvPr id="474" name="円/楕円 473"/>
        <xdr:cNvSpPr/>
      </xdr:nvSpPr>
      <xdr:spPr>
        <a:xfrm>
          <a:off x="14351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46826</xdr:rowOff>
    </xdr:from>
    <xdr:ext cx="762000" cy="259045"/>
    <xdr:sp macro="" textlink="">
      <xdr:nvSpPr>
        <xdr:cNvPr id="475" name="テキスト ボックス 474"/>
        <xdr:cNvSpPr txBox="1"/>
      </xdr:nvSpPr>
      <xdr:spPr>
        <a:xfrm>
          <a:off x="14020800" y="27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83397</xdr:rowOff>
    </xdr:from>
    <xdr:to>
      <xdr:col>19</xdr:col>
      <xdr:colOff>533400</xdr:colOff>
      <xdr:row>17</xdr:row>
      <xdr:rowOff>13547</xdr:rowOff>
    </xdr:to>
    <xdr:sp macro="" textlink="">
      <xdr:nvSpPr>
        <xdr:cNvPr id="476" name="円/楕円 475"/>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169774</xdr:rowOff>
    </xdr:from>
    <xdr:ext cx="762000" cy="259045"/>
    <xdr:sp macro="" textlink="">
      <xdr:nvSpPr>
        <xdr:cNvPr id="477" name="テキスト ボックス 476"/>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は同数値となっている。</a:t>
          </a:r>
          <a:r>
            <a:rPr kumimoji="1" lang="ja-JP" altLang="ja-JP" sz="1100">
              <a:solidFill>
                <a:schemeClr val="dk1"/>
              </a:solidFill>
              <a:effectLst/>
              <a:latin typeface="+mn-lt"/>
              <a:ea typeface="+mn-ea"/>
              <a:cs typeface="+mn-cs"/>
            </a:rPr>
            <a:t>経常経費ベースでは</a:t>
          </a:r>
          <a:r>
            <a:rPr kumimoji="1" lang="ja-JP" altLang="en-US" sz="1100">
              <a:solidFill>
                <a:schemeClr val="dk1"/>
              </a:solidFill>
              <a:effectLst/>
              <a:latin typeface="+mn-lt"/>
              <a:ea typeface="+mn-ea"/>
              <a:cs typeface="+mn-cs"/>
            </a:rPr>
            <a:t>定年退職者に対する人員補充について、新規採用職員を充てたことにより人件費が削減となっている。</a:t>
          </a:r>
          <a:r>
            <a:rPr kumimoji="1" lang="ja-JP" altLang="ja-JP" sz="1100">
              <a:solidFill>
                <a:schemeClr val="dk1"/>
              </a:solidFill>
              <a:effectLst/>
              <a:latin typeface="+mn-lt"/>
              <a:ea typeface="+mn-ea"/>
              <a:cs typeface="+mn-cs"/>
            </a:rPr>
            <a:t>今後は現在も進めている行財政改革に基づき適正な定員の配置を行い、人件費の抑制に努める。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34</xdr:row>
      <xdr:rowOff>165100</xdr:rowOff>
    </xdr:to>
    <xdr:cxnSp macro="">
      <xdr:nvCxnSpPr>
        <xdr:cNvPr id="66" name="直線コネクタ 65"/>
        <xdr:cNvCxnSpPr/>
      </xdr:nvCxnSpPr>
      <xdr:spPr>
        <a:xfrm>
          <a:off x="3987800" y="599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16510</xdr:rowOff>
    </xdr:to>
    <xdr:cxnSp macro="">
      <xdr:nvCxnSpPr>
        <xdr:cNvPr id="69" name="直線コネクタ 68"/>
        <xdr:cNvCxnSpPr/>
      </xdr:nvCxnSpPr>
      <xdr:spPr>
        <a:xfrm flipV="1">
          <a:off x="3098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16510</xdr:rowOff>
    </xdr:to>
    <xdr:cxnSp macro="">
      <xdr:nvCxnSpPr>
        <xdr:cNvPr id="72" name="直線コネクタ 71"/>
        <xdr:cNvCxnSpPr/>
      </xdr:nvCxnSpPr>
      <xdr:spPr>
        <a:xfrm>
          <a:off x="2209800" y="5918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34</xdr:row>
      <xdr:rowOff>88900</xdr:rowOff>
    </xdr:to>
    <xdr:cxnSp macro="">
      <xdr:nvCxnSpPr>
        <xdr:cNvPr id="75" name="直線コネクタ 74"/>
        <xdr:cNvCxnSpPr/>
      </xdr:nvCxnSpPr>
      <xdr:spPr>
        <a:xfrm>
          <a:off x="1320800" y="586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9" name="円/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93" name="円/楕円 92"/>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94" name="テキスト ボックス 93"/>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類似団体平均を下回っており</a:t>
          </a:r>
          <a:r>
            <a:rPr kumimoji="1" lang="ja-JP" altLang="ja-JP" sz="1100">
              <a:solidFill>
                <a:sysClr val="windowText" lastClr="000000"/>
              </a:solidFill>
              <a:effectLst/>
              <a:latin typeface="+mn-lt"/>
              <a:ea typeface="+mn-ea"/>
              <a:cs typeface="+mn-cs"/>
            </a:rPr>
            <a:t>対前年比において</a:t>
          </a:r>
          <a:r>
            <a:rPr kumimoji="1" lang="ja-JP" altLang="en-US" sz="1100">
              <a:solidFill>
                <a:sysClr val="windowText" lastClr="000000"/>
              </a:solidFill>
              <a:effectLst/>
              <a:latin typeface="+mn-lt"/>
              <a:ea typeface="+mn-ea"/>
              <a:cs typeface="+mn-cs"/>
            </a:rPr>
            <a:t>も</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の減</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主な</a:t>
          </a:r>
          <a:r>
            <a:rPr kumimoji="1" lang="ja-JP" altLang="ja-JP" sz="1100">
              <a:solidFill>
                <a:sysClr val="windowText" lastClr="000000"/>
              </a:solidFill>
              <a:effectLst/>
              <a:latin typeface="+mn-lt"/>
              <a:ea typeface="+mn-ea"/>
              <a:cs typeface="+mn-cs"/>
            </a:rPr>
            <a:t>要因としては、平成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年度からこれまで臨時職員であった者を１年雇用とすることで一般非常勤職員となり、その分の物件費（賃金等）が減となった</a:t>
          </a:r>
          <a:r>
            <a:rPr kumimoji="1" lang="ja-JP" altLang="en-US" sz="1100">
              <a:solidFill>
                <a:sysClr val="windowText" lastClr="000000"/>
              </a:solidFill>
              <a:effectLst/>
              <a:latin typeface="+mn-lt"/>
              <a:ea typeface="+mn-ea"/>
              <a:cs typeface="+mn-cs"/>
            </a:rPr>
            <a:t>ことが挙げられる</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今後は、省エネルギー法に基づく光熱水費の抑制や消耗品の一元発注、</a:t>
          </a:r>
          <a:r>
            <a:rPr kumimoji="1" lang="ja-JP" altLang="en-US" sz="1100">
              <a:solidFill>
                <a:sysClr val="windowText" lastClr="000000"/>
              </a:solidFill>
              <a:effectLst/>
              <a:latin typeface="+mn-lt"/>
              <a:ea typeface="+mn-ea"/>
              <a:cs typeface="+mn-cs"/>
            </a:rPr>
            <a:t>また、既存の指定管理制度の推進により</a:t>
          </a:r>
          <a:r>
            <a:rPr kumimoji="1" lang="ja-JP" altLang="ja-JP" sz="1100">
              <a:solidFill>
                <a:sysClr val="windowText" lastClr="000000"/>
              </a:solidFill>
              <a:effectLst/>
              <a:latin typeface="+mn-lt"/>
              <a:ea typeface="+mn-ea"/>
              <a:cs typeface="+mn-cs"/>
            </a:rPr>
            <a:t>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129721</xdr:rowOff>
    </xdr:to>
    <xdr:cxnSp macro="">
      <xdr:nvCxnSpPr>
        <xdr:cNvPr id="129" name="直線コネクタ 128"/>
        <xdr:cNvCxnSpPr/>
      </xdr:nvCxnSpPr>
      <xdr:spPr>
        <a:xfrm flipV="1">
          <a:off x="15671800" y="2690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129721</xdr:rowOff>
    </xdr:to>
    <xdr:cxnSp macro="">
      <xdr:nvCxnSpPr>
        <xdr:cNvPr id="132" name="直線コネクタ 131"/>
        <xdr:cNvCxnSpPr/>
      </xdr:nvCxnSpPr>
      <xdr:spPr>
        <a:xfrm>
          <a:off x="14782800" y="2527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148771</xdr:rowOff>
    </xdr:to>
    <xdr:cxnSp macro="">
      <xdr:nvCxnSpPr>
        <xdr:cNvPr id="135" name="直線コネクタ 134"/>
        <xdr:cNvCxnSpPr/>
      </xdr:nvCxnSpPr>
      <xdr:spPr>
        <a:xfrm flipV="1">
          <a:off x="13893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117021</xdr:rowOff>
    </xdr:from>
    <xdr:to>
      <xdr:col>21</xdr:col>
      <xdr:colOff>412750</xdr:colOff>
      <xdr:row>18</xdr:row>
      <xdr:rowOff>47171</xdr:rowOff>
    </xdr:to>
    <xdr:sp macro="" textlink="">
      <xdr:nvSpPr>
        <xdr:cNvPr id="136" name="フローチャート : 判断 135"/>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37" name="テキスト ボックス 136"/>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14</xdr:row>
      <xdr:rowOff>148771</xdr:rowOff>
    </xdr:to>
    <xdr:cxnSp macro="">
      <xdr:nvCxnSpPr>
        <xdr:cNvPr id="138" name="直線コネクタ 137"/>
        <xdr:cNvCxnSpPr/>
      </xdr:nvCxnSpPr>
      <xdr:spPr>
        <a:xfrm>
          <a:off x="13004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84364</xdr:rowOff>
    </xdr:from>
    <xdr:to>
      <xdr:col>20</xdr:col>
      <xdr:colOff>209550</xdr:colOff>
      <xdr:row>18</xdr:row>
      <xdr:rowOff>14514</xdr:rowOff>
    </xdr:to>
    <xdr:sp macro="" textlink="">
      <xdr:nvSpPr>
        <xdr:cNvPr id="139" name="フローチャート : 判断 138"/>
        <xdr:cNvSpPr/>
      </xdr:nvSpPr>
      <xdr:spPr>
        <a:xfrm>
          <a:off x="13843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40" name="テキスト ボックス 139"/>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41" name="フローチャート : 判断 140"/>
        <xdr:cNvSpPr/>
      </xdr:nvSpPr>
      <xdr:spPr>
        <a:xfrm>
          <a:off x="12954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42" name="テキスト ボックス 141"/>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6" name="円/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類似団体平均を下回って</a:t>
          </a:r>
          <a:r>
            <a:rPr lang="ja-JP" altLang="en-US" sz="1100">
              <a:solidFill>
                <a:schemeClr val="dk1"/>
              </a:solidFill>
              <a:effectLst/>
              <a:latin typeface="+mn-lt"/>
              <a:ea typeface="+mn-ea"/>
              <a:cs typeface="+mn-cs"/>
            </a:rPr>
            <a:t>いる一方で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高齢化が急激に上昇（高齢化率Ｈ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％）していることから、社会保障関連経費の支出が増加している</a:t>
          </a:r>
          <a:r>
            <a:rPr kumimoji="1" lang="ja-JP" altLang="en-US" sz="1100">
              <a:solidFill>
                <a:schemeClr val="dk1"/>
              </a:solidFill>
              <a:effectLst/>
              <a:latin typeface="+mn-lt"/>
              <a:ea typeface="+mn-ea"/>
              <a:cs typeface="+mn-cs"/>
            </a:rPr>
            <a:t>ことや</a:t>
          </a:r>
          <a:r>
            <a:rPr lang="ja-JP" altLang="ja-JP" sz="1100" b="0" i="0" baseline="0">
              <a:solidFill>
                <a:schemeClr val="dk1"/>
              </a:solidFill>
              <a:effectLst/>
              <a:latin typeface="+mn-lt"/>
              <a:ea typeface="+mn-ea"/>
              <a:cs typeface="+mn-cs"/>
            </a:rPr>
            <a:t>身体障者自立支援事業の増加など</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挙げられる</a:t>
          </a:r>
          <a:r>
            <a:rPr lang="ja-JP" altLang="en-US"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引き続き資格審査等の適正化や</a:t>
          </a:r>
          <a:r>
            <a:rPr lang="ja-JP" altLang="en-US" sz="1100">
              <a:solidFill>
                <a:schemeClr val="dk1"/>
              </a:solidFill>
              <a:effectLst/>
              <a:latin typeface="+mn-lt"/>
              <a:ea typeface="+mn-ea"/>
              <a:cs typeface="+mn-cs"/>
            </a:rPr>
            <a:t>介護予防事業の実施等により</a:t>
          </a:r>
          <a:r>
            <a:rPr lang="ja-JP" altLang="ja-JP" sz="1100">
              <a:solidFill>
                <a:schemeClr val="dk1"/>
              </a:solidFill>
              <a:effectLst/>
              <a:latin typeface="+mn-lt"/>
              <a:ea typeface="+mn-ea"/>
              <a:cs typeface="+mn-cs"/>
            </a:rPr>
            <a:t>、財政を圧迫する上昇傾向に歯止めをかけるよう努める。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50800</xdr:rowOff>
    </xdr:to>
    <xdr:cxnSp macro="">
      <xdr:nvCxnSpPr>
        <xdr:cNvPr id="190" name="直線コネクタ 189"/>
        <xdr:cNvCxnSpPr/>
      </xdr:nvCxnSpPr>
      <xdr:spPr>
        <a:xfrm>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58</xdr:row>
      <xdr:rowOff>12700</xdr:rowOff>
    </xdr:to>
    <xdr:cxnSp macro="">
      <xdr:nvCxnSpPr>
        <xdr:cNvPr id="193" name="直線コネクタ 192"/>
        <xdr:cNvCxnSpPr/>
      </xdr:nvCxnSpPr>
      <xdr:spPr>
        <a:xfrm flipV="1">
          <a:off x="3098800" y="9575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12700</xdr:rowOff>
    </xdr:to>
    <xdr:cxnSp macro="">
      <xdr:nvCxnSpPr>
        <xdr:cNvPr id="196" name="直線コネクタ 195"/>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95250</xdr:rowOff>
    </xdr:from>
    <xdr:to>
      <xdr:col>4</xdr:col>
      <xdr:colOff>396875</xdr:colOff>
      <xdr:row>59</xdr:row>
      <xdr:rowOff>25400</xdr:rowOff>
    </xdr:to>
    <xdr:sp macro="" textlink="">
      <xdr:nvSpPr>
        <xdr:cNvPr id="197" name="フローチャート : 判断 196"/>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198" name="テキスト ボックス 197"/>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50800</xdr:rowOff>
    </xdr:to>
    <xdr:cxnSp macro="">
      <xdr:nvCxnSpPr>
        <xdr:cNvPr id="199" name="直線コネクタ 198"/>
        <xdr:cNvCxnSpPr/>
      </xdr:nvCxnSpPr>
      <xdr:spPr>
        <a:xfrm flipV="1">
          <a:off x="1320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38100</xdr:rowOff>
    </xdr:from>
    <xdr:to>
      <xdr:col>3</xdr:col>
      <xdr:colOff>193675</xdr:colOff>
      <xdr:row>58</xdr:row>
      <xdr:rowOff>139700</xdr:rowOff>
    </xdr:to>
    <xdr:sp macro="" textlink="">
      <xdr:nvSpPr>
        <xdr:cNvPr id="200" name="フローチャート :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01" name="テキスト ボックス 20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02" name="フローチャート : 判断 201"/>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203" name="テキスト ボックス 20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9" name="円/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4" name="テキスト ボックス 21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5" name="円/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6" name="テキスト ボックス 215"/>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7" name="円/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8" name="テキスト ボックス 217"/>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の増となっている。</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国民健康保険</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や介護保険</a:t>
          </a:r>
          <a:r>
            <a:rPr kumimoji="1" lang="ja-JP" altLang="en-US" sz="1100">
              <a:solidFill>
                <a:schemeClr val="dk1"/>
              </a:solidFill>
              <a:effectLst/>
              <a:latin typeface="+mn-lt"/>
              <a:ea typeface="+mn-ea"/>
              <a:cs typeface="+mn-cs"/>
            </a:rPr>
            <a:t>特別会計、後期高齢者医療特別会計へ</a:t>
          </a:r>
          <a:r>
            <a:rPr kumimoji="1" lang="ja-JP" altLang="ja-JP" sz="1100">
              <a:solidFill>
                <a:schemeClr val="dk1"/>
              </a:solidFill>
              <a:effectLst/>
              <a:latin typeface="+mn-lt"/>
              <a:ea typeface="+mn-ea"/>
              <a:cs typeface="+mn-cs"/>
            </a:rPr>
            <a:t>の繰出金</a:t>
          </a:r>
          <a:r>
            <a:rPr kumimoji="1" lang="ja-JP" altLang="en-US" sz="1100">
              <a:solidFill>
                <a:schemeClr val="dk1"/>
              </a:solidFill>
              <a:effectLst/>
              <a:latin typeface="+mn-lt"/>
              <a:ea typeface="+mn-ea"/>
              <a:cs typeface="+mn-cs"/>
            </a:rPr>
            <a:t>は減少したものの、公共下水道会計への繰出金の</a:t>
          </a:r>
          <a:r>
            <a:rPr kumimoji="1" lang="ja-JP" altLang="ja-JP" sz="1100">
              <a:solidFill>
                <a:schemeClr val="dk1"/>
              </a:solidFill>
              <a:effectLst/>
              <a:latin typeface="+mn-lt"/>
              <a:ea typeface="+mn-ea"/>
              <a:cs typeface="+mn-cs"/>
            </a:rPr>
            <a:t>増加が主な要因である。</a:t>
          </a:r>
          <a:r>
            <a:rPr kumimoji="1" lang="ja-JP" altLang="en-US" sz="1100">
              <a:solidFill>
                <a:schemeClr val="dk1"/>
              </a:solidFill>
              <a:effectLst/>
              <a:latin typeface="+mn-lt"/>
              <a:ea typeface="+mn-ea"/>
              <a:cs typeface="+mn-cs"/>
            </a:rPr>
            <a:t>今後は、独立採算の原則に立ち返った料金や</a:t>
          </a:r>
          <a:r>
            <a:rPr kumimoji="1" lang="ja-JP" altLang="ja-JP" sz="1100">
              <a:solidFill>
                <a:schemeClr val="dk1"/>
              </a:solidFill>
              <a:effectLst/>
              <a:latin typeface="+mn-lt"/>
              <a:ea typeface="+mn-ea"/>
              <a:cs typeface="+mn-cs"/>
            </a:rPr>
            <a:t>保険料の見直しを行うなど</a:t>
          </a:r>
          <a:r>
            <a:rPr kumimoji="1" lang="ja-JP" altLang="en-US" sz="1100">
              <a:solidFill>
                <a:schemeClr val="dk1"/>
              </a:solidFill>
              <a:effectLst/>
              <a:latin typeface="+mn-lt"/>
              <a:ea typeface="+mn-ea"/>
              <a:cs typeface="+mn-cs"/>
            </a:rPr>
            <a:t>普通会計の負担額軽減に努める。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138430</xdr:rowOff>
    </xdr:to>
    <xdr:cxnSp macro="">
      <xdr:nvCxnSpPr>
        <xdr:cNvPr id="251" name="直線コネクタ 250"/>
        <xdr:cNvCxnSpPr/>
      </xdr:nvCxnSpPr>
      <xdr:spPr>
        <a:xfrm flipV="1">
          <a:off x="15671800" y="10200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60</xdr:row>
      <xdr:rowOff>88900</xdr:rowOff>
    </xdr:to>
    <xdr:cxnSp macro="">
      <xdr:nvCxnSpPr>
        <xdr:cNvPr id="254" name="直線コネクタ 253"/>
        <xdr:cNvCxnSpPr/>
      </xdr:nvCxnSpPr>
      <xdr:spPr>
        <a:xfrm flipV="1">
          <a:off x="14782800" y="10253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60</xdr:row>
      <xdr:rowOff>104140</xdr:rowOff>
    </xdr:to>
    <xdr:cxnSp macro="">
      <xdr:nvCxnSpPr>
        <xdr:cNvPr id="257" name="直線コネクタ 256"/>
        <xdr:cNvCxnSpPr/>
      </xdr:nvCxnSpPr>
      <xdr:spPr>
        <a:xfrm flipV="1">
          <a:off x="13893800" y="1037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60</xdr:row>
      <xdr:rowOff>104140</xdr:rowOff>
    </xdr:to>
    <xdr:cxnSp macro="">
      <xdr:nvCxnSpPr>
        <xdr:cNvPr id="260" name="直線コネクタ 259"/>
        <xdr:cNvCxnSpPr/>
      </xdr:nvCxnSpPr>
      <xdr:spPr>
        <a:xfrm>
          <a:off x="13004800" y="10185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3" name="フローチャート : 判断 262"/>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4" name="テキスト ボックス 263"/>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70" name="円/楕円 269"/>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71"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72" name="円/楕円 271"/>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73" name="テキスト ボックス 272"/>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38100</xdr:rowOff>
    </xdr:from>
    <xdr:to>
      <xdr:col>21</xdr:col>
      <xdr:colOff>412750</xdr:colOff>
      <xdr:row>60</xdr:row>
      <xdr:rowOff>139700</xdr:rowOff>
    </xdr:to>
    <xdr:sp macro="" textlink="">
      <xdr:nvSpPr>
        <xdr:cNvPr id="274" name="円/楕円 273"/>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124477</xdr:rowOff>
    </xdr:from>
    <xdr:ext cx="762000" cy="259045"/>
    <xdr:sp macro="" textlink="">
      <xdr:nvSpPr>
        <xdr:cNvPr id="275" name="テキスト ボックス 274"/>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53340</xdr:rowOff>
    </xdr:from>
    <xdr:to>
      <xdr:col>20</xdr:col>
      <xdr:colOff>209550</xdr:colOff>
      <xdr:row>60</xdr:row>
      <xdr:rowOff>154940</xdr:rowOff>
    </xdr:to>
    <xdr:sp macro="" textlink="">
      <xdr:nvSpPr>
        <xdr:cNvPr id="276" name="円/楕円 275"/>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139717</xdr:rowOff>
    </xdr:from>
    <xdr:ext cx="762000" cy="259045"/>
    <xdr:sp macro="" textlink="">
      <xdr:nvSpPr>
        <xdr:cNvPr id="277" name="テキスト ボックス 276"/>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8" name="円/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a:t>
          </a:r>
          <a:r>
            <a:rPr kumimoji="1" lang="ja-JP" altLang="ja-JP" sz="1100">
              <a:solidFill>
                <a:schemeClr val="dk1"/>
              </a:solidFill>
              <a:effectLst/>
              <a:latin typeface="+mn-lt"/>
              <a:ea typeface="+mn-ea"/>
              <a:cs typeface="+mn-cs"/>
            </a:rPr>
            <a:t>対前年比においても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主な要因としては移住定住施策に係る新設の補助金の増加が挙げられる。</a:t>
          </a:r>
          <a:r>
            <a:rPr kumimoji="1" lang="ja-JP" altLang="ja-JP" sz="1100">
              <a:solidFill>
                <a:schemeClr val="dk1"/>
              </a:solidFill>
              <a:effectLst/>
              <a:latin typeface="+mn-lt"/>
              <a:ea typeface="+mn-ea"/>
              <a:cs typeface="+mn-cs"/>
            </a:rPr>
            <a:t>引き続き各種団体等への補助金交付についてのあり方の見直しを行うとともに、交付に妥当な事業であるかなど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より慎重に判断していく。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69850</xdr:rowOff>
    </xdr:to>
    <xdr:cxnSp macro="">
      <xdr:nvCxnSpPr>
        <xdr:cNvPr id="312" name="直線コネクタ 311"/>
        <xdr:cNvCxnSpPr/>
      </xdr:nvCxnSpPr>
      <xdr:spPr>
        <a:xfrm>
          <a:off x="15671800" y="632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62230</xdr:rowOff>
    </xdr:to>
    <xdr:cxnSp macro="">
      <xdr:nvCxnSpPr>
        <xdr:cNvPr id="315" name="直線コネクタ 314"/>
        <xdr:cNvCxnSpPr/>
      </xdr:nvCxnSpPr>
      <xdr:spPr>
        <a:xfrm flipV="1">
          <a:off x="14782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62230</xdr:rowOff>
    </xdr:from>
    <xdr:to>
      <xdr:col>21</xdr:col>
      <xdr:colOff>361950</xdr:colOff>
      <xdr:row>37</xdr:row>
      <xdr:rowOff>138430</xdr:rowOff>
    </xdr:to>
    <xdr:cxnSp macro="">
      <xdr:nvCxnSpPr>
        <xdr:cNvPr id="318" name="直線コネクタ 317"/>
        <xdr:cNvCxnSpPr/>
      </xdr:nvCxnSpPr>
      <xdr:spPr>
        <a:xfrm flipV="1">
          <a:off x="13893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37</xdr:row>
      <xdr:rowOff>138430</xdr:rowOff>
    </xdr:to>
    <xdr:cxnSp macro="">
      <xdr:nvCxnSpPr>
        <xdr:cNvPr id="321" name="直線コネクタ 320"/>
        <xdr:cNvCxnSpPr/>
      </xdr:nvCxnSpPr>
      <xdr:spPr>
        <a:xfrm>
          <a:off x="13004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167640</xdr:rowOff>
    </xdr:from>
    <xdr:to>
      <xdr:col>20</xdr:col>
      <xdr:colOff>209550</xdr:colOff>
      <xdr:row>37</xdr:row>
      <xdr:rowOff>97790</xdr:rowOff>
    </xdr:to>
    <xdr:sp macro="" textlink="">
      <xdr:nvSpPr>
        <xdr:cNvPr id="322" name="フローチャート : 判断 321"/>
        <xdr:cNvSpPr/>
      </xdr:nvSpPr>
      <xdr:spPr>
        <a:xfrm>
          <a:off x="13843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107967</xdr:rowOff>
    </xdr:from>
    <xdr:ext cx="762000" cy="259045"/>
    <xdr:sp macro="" textlink="">
      <xdr:nvSpPr>
        <xdr:cNvPr id="323" name="テキスト ボックス 322"/>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137160</xdr:rowOff>
    </xdr:from>
    <xdr:to>
      <xdr:col>19</xdr:col>
      <xdr:colOff>6350</xdr:colOff>
      <xdr:row>37</xdr:row>
      <xdr:rowOff>67310</xdr:rowOff>
    </xdr:to>
    <xdr:sp macro="" textlink="">
      <xdr:nvSpPr>
        <xdr:cNvPr id="324" name="フローチャート : 判断 323"/>
        <xdr:cNvSpPr/>
      </xdr:nvSpPr>
      <xdr:spPr>
        <a:xfrm>
          <a:off x="12954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77487</xdr:rowOff>
    </xdr:from>
    <xdr:ext cx="762000" cy="259045"/>
    <xdr:sp macro="" textlink="">
      <xdr:nvSpPr>
        <xdr:cNvPr id="325" name="テキスト ボックス 324"/>
        <xdr:cNvSpPr txBox="1"/>
      </xdr:nvSpPr>
      <xdr:spPr>
        <a:xfrm>
          <a:off x="12623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3" name="円/楕円 33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4" name="テキスト ボックス 333"/>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11430</xdr:rowOff>
    </xdr:from>
    <xdr:to>
      <xdr:col>21</xdr:col>
      <xdr:colOff>412750</xdr:colOff>
      <xdr:row>37</xdr:row>
      <xdr:rowOff>113030</xdr:rowOff>
    </xdr:to>
    <xdr:sp macro="" textlink="">
      <xdr:nvSpPr>
        <xdr:cNvPr id="335" name="円/楕円 334"/>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97807</xdr:rowOff>
    </xdr:from>
    <xdr:ext cx="762000" cy="259045"/>
    <xdr:sp macro="" textlink="">
      <xdr:nvSpPr>
        <xdr:cNvPr id="336" name="テキスト ボックス 335"/>
        <xdr:cNvSpPr txBox="1"/>
      </xdr:nvSpPr>
      <xdr:spPr>
        <a:xfrm>
          <a:off x="1440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7" name="円/楕円 336"/>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8" name="テキスト ボックス 337"/>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39" name="円/楕円 338"/>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0" name="テキスト ボックス 339"/>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類似団体平均を下回っている一方で</a:t>
          </a:r>
          <a:r>
            <a:rPr kumimoji="1" lang="ja-JP" altLang="ja-JP" sz="1100">
              <a:solidFill>
                <a:schemeClr val="dk1"/>
              </a:solidFill>
              <a:effectLst/>
              <a:latin typeface="+mn-lt"/>
              <a:ea typeface="+mn-ea"/>
              <a:cs typeface="+mn-cs"/>
            </a:rPr>
            <a:t>対前年比においては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の増となっている</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主な要因としては、平成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年度に起債を活用し実施した防災行政無線デジタル化事業などにおいて、前年度までは据置措置により利子のみを償還していたが、平成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年度から元金償還が始まったことにより単年度の元金支払額が増加したこと</a:t>
          </a:r>
          <a:r>
            <a:rPr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。引き続き地方債を活用する事業の計画的な運用により、公債費の抑制</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76</xdr:row>
      <xdr:rowOff>12700</xdr:rowOff>
    </xdr:to>
    <xdr:cxnSp macro="">
      <xdr:nvCxnSpPr>
        <xdr:cNvPr id="373" name="直線コネクタ 372"/>
        <xdr:cNvCxnSpPr/>
      </xdr:nvCxnSpPr>
      <xdr:spPr>
        <a:xfrm>
          <a:off x="3987800" y="1296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153670</xdr:rowOff>
    </xdr:to>
    <xdr:cxnSp macro="">
      <xdr:nvCxnSpPr>
        <xdr:cNvPr id="376" name="直線コネクタ 375"/>
        <xdr:cNvCxnSpPr/>
      </xdr:nvCxnSpPr>
      <xdr:spPr>
        <a:xfrm flipV="1">
          <a:off x="3098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153670</xdr:rowOff>
    </xdr:to>
    <xdr:cxnSp macro="">
      <xdr:nvCxnSpPr>
        <xdr:cNvPr id="379" name="直線コネクタ 378"/>
        <xdr:cNvCxnSpPr/>
      </xdr:nvCxnSpPr>
      <xdr:spPr>
        <a:xfrm>
          <a:off x="2209800" y="12959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80" name="フローチャート : 判断 379"/>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1" name="テキスト ボックス 380"/>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20320</xdr:rowOff>
    </xdr:to>
    <xdr:cxnSp macro="">
      <xdr:nvCxnSpPr>
        <xdr:cNvPr id="382" name="直線コネクタ 381"/>
        <xdr:cNvCxnSpPr/>
      </xdr:nvCxnSpPr>
      <xdr:spPr>
        <a:xfrm flipV="1">
          <a:off x="1320800" y="12959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3" name="フローチャート : 判断 382"/>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4" name="テキスト ボックス 383"/>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5" name="フローチャート : 判断 384"/>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6" name="テキスト ボックス 385"/>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92" name="円/楕円 39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4" name="円/楕円 39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5" name="テキスト ボックス 39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6" name="円/楕円 39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7" name="テキスト ボックス 39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8" name="円/楕円 397"/>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9" name="テキスト ボックス 398"/>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400" name="円/楕円 399"/>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401" name="テキスト ボックス 400"/>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a:t>
          </a:r>
          <a:r>
            <a:rPr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対前年比において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一方で一昨年との比較では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の減となっている。学校・保育園等の施設整備事業については、国庫補助事業や</a:t>
          </a:r>
          <a:r>
            <a:rPr kumimoji="1" lang="ja-JP" altLang="ja-JP" sz="1100">
              <a:solidFill>
                <a:schemeClr val="dk1"/>
              </a:solidFill>
              <a:effectLst/>
              <a:latin typeface="+mn-lt"/>
              <a:ea typeface="+mn-ea"/>
              <a:cs typeface="+mn-cs"/>
            </a:rPr>
            <a:t>地方債を活用したため、</a:t>
          </a:r>
          <a:r>
            <a:rPr kumimoji="1" lang="ja-JP" altLang="en-US" sz="1100">
              <a:solidFill>
                <a:schemeClr val="dk1"/>
              </a:solidFill>
              <a:effectLst/>
              <a:latin typeface="+mn-lt"/>
              <a:ea typeface="+mn-ea"/>
              <a:cs typeface="+mn-cs"/>
            </a:rPr>
            <a:t>ここ数年の流れでは緩やかに</a:t>
          </a:r>
          <a:r>
            <a:rPr kumimoji="1" lang="ja-JP" altLang="ja-JP" sz="1100">
              <a:solidFill>
                <a:schemeClr val="dk1"/>
              </a:solidFill>
              <a:effectLst/>
              <a:latin typeface="+mn-lt"/>
              <a:ea typeface="+mn-ea"/>
              <a:cs typeface="+mn-cs"/>
            </a:rPr>
            <a:t>減少傾向となっている。今後も引き続き</a:t>
          </a:r>
          <a:r>
            <a:rPr kumimoji="1" lang="ja-JP" altLang="en-US" sz="1100">
              <a:solidFill>
                <a:schemeClr val="dk1"/>
              </a:solidFill>
              <a:effectLst/>
              <a:latin typeface="+mn-lt"/>
              <a:ea typeface="+mn-ea"/>
              <a:cs typeface="+mn-cs"/>
            </a:rPr>
            <a:t>小・中</a:t>
          </a:r>
          <a:r>
            <a:rPr kumimoji="1" lang="ja-JP" altLang="ja-JP" sz="1100">
              <a:solidFill>
                <a:schemeClr val="dk1"/>
              </a:solidFill>
              <a:effectLst/>
              <a:latin typeface="+mn-lt"/>
              <a:ea typeface="+mn-ea"/>
              <a:cs typeface="+mn-cs"/>
            </a:rPr>
            <a:t>学校</a:t>
          </a:r>
          <a:r>
            <a:rPr kumimoji="1" lang="ja-JP" altLang="en-US" sz="1100">
              <a:solidFill>
                <a:schemeClr val="dk1"/>
              </a:solidFill>
              <a:effectLst/>
              <a:latin typeface="+mn-lt"/>
              <a:ea typeface="+mn-ea"/>
              <a:cs typeface="+mn-cs"/>
            </a:rPr>
            <a:t>をはじめとする公共施設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大規模改修</a:t>
          </a:r>
          <a:r>
            <a:rPr kumimoji="1" lang="ja-JP" altLang="ja-JP" sz="1100">
              <a:solidFill>
                <a:schemeClr val="dk1"/>
              </a:solidFill>
              <a:effectLst/>
              <a:latin typeface="+mn-lt"/>
              <a:ea typeface="+mn-ea"/>
              <a:cs typeface="+mn-cs"/>
            </a:rPr>
            <a:t>工事が予定されているが、</a:t>
          </a:r>
          <a:r>
            <a:rPr kumimoji="1" lang="ja-JP" altLang="en-US" sz="1100">
              <a:solidFill>
                <a:schemeClr val="dk1"/>
              </a:solidFill>
              <a:effectLst/>
              <a:latin typeface="+mn-lt"/>
              <a:ea typeface="+mn-ea"/>
              <a:cs typeface="+mn-cs"/>
            </a:rPr>
            <a:t>適債性のある事業</a:t>
          </a:r>
          <a:r>
            <a:rPr kumimoji="1" lang="ja-JP" altLang="ja-JP" sz="1100">
              <a:solidFill>
                <a:schemeClr val="dk1"/>
              </a:solidFill>
              <a:effectLst/>
              <a:latin typeface="+mn-lt"/>
              <a:ea typeface="+mn-ea"/>
              <a:cs typeface="+mn-cs"/>
            </a:rPr>
            <a:t>は地方債を活用するなど、計画的かつバランス感を持って事業を実施する。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69850</xdr:rowOff>
    </xdr:to>
    <xdr:cxnSp macro="">
      <xdr:nvCxnSpPr>
        <xdr:cNvPr id="430" name="直線コネクタ 429"/>
        <xdr:cNvCxnSpPr/>
      </xdr:nvCxnSpPr>
      <xdr:spPr>
        <a:xfrm>
          <a:off x="15671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78</xdr:row>
      <xdr:rowOff>46989</xdr:rowOff>
    </xdr:to>
    <xdr:cxnSp macro="">
      <xdr:nvCxnSpPr>
        <xdr:cNvPr id="433" name="直線コネクタ 432"/>
        <xdr:cNvCxnSpPr/>
      </xdr:nvCxnSpPr>
      <xdr:spPr>
        <a:xfrm flipV="1">
          <a:off x="14782800" y="132257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29845</xdr:rowOff>
    </xdr:from>
    <xdr:to>
      <xdr:col>21</xdr:col>
      <xdr:colOff>361950</xdr:colOff>
      <xdr:row>78</xdr:row>
      <xdr:rowOff>46989</xdr:rowOff>
    </xdr:to>
    <xdr:cxnSp macro="">
      <xdr:nvCxnSpPr>
        <xdr:cNvPr id="436" name="直線コネクタ 435"/>
        <xdr:cNvCxnSpPr/>
      </xdr:nvCxnSpPr>
      <xdr:spPr>
        <a:xfrm>
          <a:off x="13893800" y="134029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99061</xdr:rowOff>
    </xdr:from>
    <xdr:to>
      <xdr:col>21</xdr:col>
      <xdr:colOff>412750</xdr:colOff>
      <xdr:row>78</xdr:row>
      <xdr:rowOff>29211</xdr:rowOff>
    </xdr:to>
    <xdr:sp macro="" textlink="">
      <xdr:nvSpPr>
        <xdr:cNvPr id="437" name="フローチャート : 判断 436"/>
        <xdr:cNvSpPr/>
      </xdr:nvSpPr>
      <xdr:spPr>
        <a:xfrm>
          <a:off x="14732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39388</xdr:rowOff>
    </xdr:from>
    <xdr:ext cx="762000" cy="259045"/>
    <xdr:sp macro="" textlink="">
      <xdr:nvSpPr>
        <xdr:cNvPr id="438" name="テキスト ボックス 437"/>
        <xdr:cNvSpPr txBox="1"/>
      </xdr:nvSpPr>
      <xdr:spPr>
        <a:xfrm>
          <a:off x="14401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78</xdr:row>
      <xdr:rowOff>29845</xdr:rowOff>
    </xdr:to>
    <xdr:cxnSp macro="">
      <xdr:nvCxnSpPr>
        <xdr:cNvPr id="439" name="直線コネクタ 438"/>
        <xdr:cNvCxnSpPr/>
      </xdr:nvCxnSpPr>
      <xdr:spPr>
        <a:xfrm>
          <a:off x="13004800" y="1321435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99061</xdr:rowOff>
    </xdr:from>
    <xdr:to>
      <xdr:col>20</xdr:col>
      <xdr:colOff>209550</xdr:colOff>
      <xdr:row>78</xdr:row>
      <xdr:rowOff>29211</xdr:rowOff>
    </xdr:to>
    <xdr:sp macro="" textlink="">
      <xdr:nvSpPr>
        <xdr:cNvPr id="440" name="フローチャート : 判断 43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39388</xdr:rowOff>
    </xdr:from>
    <xdr:ext cx="762000" cy="259045"/>
    <xdr:sp macro="" textlink="">
      <xdr:nvSpPr>
        <xdr:cNvPr id="441" name="テキスト ボックス 44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42" name="フローチャート : 判断 441"/>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43" name="テキスト ボックス 442"/>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9" name="円/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5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1" name="円/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52" name="テキスト ボックス 45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53" name="円/楕円 452"/>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54" name="テキスト ボックス 453"/>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150495</xdr:rowOff>
    </xdr:from>
    <xdr:to>
      <xdr:col>20</xdr:col>
      <xdr:colOff>209550</xdr:colOff>
      <xdr:row>78</xdr:row>
      <xdr:rowOff>80645</xdr:rowOff>
    </xdr:to>
    <xdr:sp macro="" textlink="">
      <xdr:nvSpPr>
        <xdr:cNvPr id="455" name="円/楕円 454"/>
        <xdr:cNvSpPr/>
      </xdr:nvSpPr>
      <xdr:spPr>
        <a:xfrm>
          <a:off x="13843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65422</xdr:rowOff>
    </xdr:from>
    <xdr:ext cx="762000" cy="259045"/>
    <xdr:sp macro="" textlink="">
      <xdr:nvSpPr>
        <xdr:cNvPr id="456" name="テキスト ボックス 455"/>
        <xdr:cNvSpPr txBox="1"/>
      </xdr:nvSpPr>
      <xdr:spPr>
        <a:xfrm>
          <a:off x="13512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7" name="円/楕円 456"/>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58" name="テキスト ボックス 45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95138</xdr:rowOff>
    </xdr:from>
    <xdr:to>
      <xdr:col>4</xdr:col>
      <xdr:colOff>1117600</xdr:colOff>
      <xdr:row>17</xdr:row>
      <xdr:rowOff>161628</xdr:rowOff>
    </xdr:to>
    <xdr:cxnSp macro="">
      <xdr:nvCxnSpPr>
        <xdr:cNvPr id="52" name="直線コネクタ 51"/>
        <xdr:cNvCxnSpPr/>
      </xdr:nvCxnSpPr>
      <xdr:spPr bwMode="auto">
        <a:xfrm>
          <a:off x="5003800" y="3057413"/>
          <a:ext cx="6477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95138</xdr:rowOff>
    </xdr:from>
    <xdr:to>
      <xdr:col>4</xdr:col>
      <xdr:colOff>469900</xdr:colOff>
      <xdr:row>17</xdr:row>
      <xdr:rowOff>169661</xdr:rowOff>
    </xdr:to>
    <xdr:cxnSp macro="">
      <xdr:nvCxnSpPr>
        <xdr:cNvPr id="55" name="直線コネクタ 54"/>
        <xdr:cNvCxnSpPr/>
      </xdr:nvCxnSpPr>
      <xdr:spPr bwMode="auto">
        <a:xfrm flipV="1">
          <a:off x="4305300" y="3057413"/>
          <a:ext cx="698500" cy="7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169661</xdr:rowOff>
    </xdr:from>
    <xdr:to>
      <xdr:col>3</xdr:col>
      <xdr:colOff>904875</xdr:colOff>
      <xdr:row>18</xdr:row>
      <xdr:rowOff>118177</xdr:rowOff>
    </xdr:to>
    <xdr:cxnSp macro="">
      <xdr:nvCxnSpPr>
        <xdr:cNvPr id="58" name="直線コネクタ 57"/>
        <xdr:cNvCxnSpPr/>
      </xdr:nvCxnSpPr>
      <xdr:spPr bwMode="auto">
        <a:xfrm flipV="1">
          <a:off x="3606800" y="3131936"/>
          <a:ext cx="698500" cy="119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125654</xdr:rowOff>
    </xdr:from>
    <xdr:to>
      <xdr:col>3</xdr:col>
      <xdr:colOff>955675</xdr:colOff>
      <xdr:row>19</xdr:row>
      <xdr:rowOff>55804</xdr:rowOff>
    </xdr:to>
    <xdr:sp macro="" textlink="">
      <xdr:nvSpPr>
        <xdr:cNvPr id="59" name="フローチャート : 判断 58"/>
        <xdr:cNvSpPr/>
      </xdr:nvSpPr>
      <xdr:spPr bwMode="auto">
        <a:xfrm>
          <a:off x="4254500" y="325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40581</xdr:rowOff>
    </xdr:from>
    <xdr:ext cx="762000" cy="259045"/>
    <xdr:sp macro="" textlink="">
      <xdr:nvSpPr>
        <xdr:cNvPr id="60" name="テキスト ボックス 59"/>
        <xdr:cNvSpPr txBox="1"/>
      </xdr:nvSpPr>
      <xdr:spPr>
        <a:xfrm>
          <a:off x="3924300" y="33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116854</xdr:rowOff>
    </xdr:from>
    <xdr:to>
      <xdr:col>3</xdr:col>
      <xdr:colOff>206375</xdr:colOff>
      <xdr:row>18</xdr:row>
      <xdr:rowOff>118177</xdr:rowOff>
    </xdr:to>
    <xdr:cxnSp macro="">
      <xdr:nvCxnSpPr>
        <xdr:cNvPr id="61" name="直線コネクタ 60"/>
        <xdr:cNvCxnSpPr/>
      </xdr:nvCxnSpPr>
      <xdr:spPr bwMode="auto">
        <a:xfrm>
          <a:off x="2908300" y="3250579"/>
          <a:ext cx="698500" cy="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166867</xdr:rowOff>
    </xdr:from>
    <xdr:to>
      <xdr:col>3</xdr:col>
      <xdr:colOff>257175</xdr:colOff>
      <xdr:row>19</xdr:row>
      <xdr:rowOff>97017</xdr:rowOff>
    </xdr:to>
    <xdr:sp macro="" textlink="">
      <xdr:nvSpPr>
        <xdr:cNvPr id="62" name="フローチャート : 判断 61"/>
        <xdr:cNvSpPr/>
      </xdr:nvSpPr>
      <xdr:spPr bwMode="auto">
        <a:xfrm>
          <a:off x="3556000" y="3300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81794</xdr:rowOff>
    </xdr:from>
    <xdr:ext cx="762000" cy="259045"/>
    <xdr:sp macro="" textlink="">
      <xdr:nvSpPr>
        <xdr:cNvPr id="63" name="テキスト ボックス 62"/>
        <xdr:cNvSpPr txBox="1"/>
      </xdr:nvSpPr>
      <xdr:spPr>
        <a:xfrm>
          <a:off x="3225800" y="338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136806</xdr:rowOff>
    </xdr:from>
    <xdr:to>
      <xdr:col>2</xdr:col>
      <xdr:colOff>692150</xdr:colOff>
      <xdr:row>19</xdr:row>
      <xdr:rowOff>66956</xdr:rowOff>
    </xdr:to>
    <xdr:sp macro="" textlink="">
      <xdr:nvSpPr>
        <xdr:cNvPr id="64" name="フローチャート : 判断 63"/>
        <xdr:cNvSpPr/>
      </xdr:nvSpPr>
      <xdr:spPr bwMode="auto">
        <a:xfrm>
          <a:off x="2857500" y="3270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51733</xdr:rowOff>
    </xdr:from>
    <xdr:ext cx="762000" cy="259045"/>
    <xdr:sp macro="" textlink="">
      <xdr:nvSpPr>
        <xdr:cNvPr id="65" name="テキスト ボックス 64"/>
        <xdr:cNvSpPr txBox="1"/>
      </xdr:nvSpPr>
      <xdr:spPr>
        <a:xfrm>
          <a:off x="2527300" y="335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110828</xdr:rowOff>
    </xdr:from>
    <xdr:to>
      <xdr:col>5</xdr:col>
      <xdr:colOff>34925</xdr:colOff>
      <xdr:row>18</xdr:row>
      <xdr:rowOff>40978</xdr:rowOff>
    </xdr:to>
    <xdr:sp macro="" textlink="">
      <xdr:nvSpPr>
        <xdr:cNvPr id="71" name="円/楕円 70"/>
        <xdr:cNvSpPr/>
      </xdr:nvSpPr>
      <xdr:spPr bwMode="auto">
        <a:xfrm>
          <a:off x="5600700" y="307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82905</xdr:rowOff>
    </xdr:from>
    <xdr:ext cx="762000" cy="259045"/>
    <xdr:sp macro="" textlink="">
      <xdr:nvSpPr>
        <xdr:cNvPr id="72" name="人口1人当たり決算額の推移該当値テキスト130"/>
        <xdr:cNvSpPr txBox="1"/>
      </xdr:nvSpPr>
      <xdr:spPr>
        <a:xfrm>
          <a:off x="5740400" y="30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44338</xdr:rowOff>
    </xdr:from>
    <xdr:to>
      <xdr:col>4</xdr:col>
      <xdr:colOff>520700</xdr:colOff>
      <xdr:row>17</xdr:row>
      <xdr:rowOff>145938</xdr:rowOff>
    </xdr:to>
    <xdr:sp macro="" textlink="">
      <xdr:nvSpPr>
        <xdr:cNvPr id="73" name="円/楕円 72"/>
        <xdr:cNvSpPr/>
      </xdr:nvSpPr>
      <xdr:spPr bwMode="auto">
        <a:xfrm>
          <a:off x="4953000" y="30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130715</xdr:rowOff>
    </xdr:from>
    <xdr:ext cx="736600" cy="259045"/>
    <xdr:sp macro="" textlink="">
      <xdr:nvSpPr>
        <xdr:cNvPr id="74" name="テキスト ボックス 73"/>
        <xdr:cNvSpPr txBox="1"/>
      </xdr:nvSpPr>
      <xdr:spPr>
        <a:xfrm>
          <a:off x="4622800" y="309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118861</xdr:rowOff>
    </xdr:from>
    <xdr:to>
      <xdr:col>3</xdr:col>
      <xdr:colOff>955675</xdr:colOff>
      <xdr:row>18</xdr:row>
      <xdr:rowOff>49011</xdr:rowOff>
    </xdr:to>
    <xdr:sp macro="" textlink="">
      <xdr:nvSpPr>
        <xdr:cNvPr id="75" name="円/楕円 74"/>
        <xdr:cNvSpPr/>
      </xdr:nvSpPr>
      <xdr:spPr bwMode="auto">
        <a:xfrm>
          <a:off x="4254500" y="30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59188</xdr:rowOff>
    </xdr:from>
    <xdr:ext cx="762000" cy="259045"/>
    <xdr:sp macro="" textlink="">
      <xdr:nvSpPr>
        <xdr:cNvPr id="76" name="テキスト ボックス 75"/>
        <xdr:cNvSpPr txBox="1"/>
      </xdr:nvSpPr>
      <xdr:spPr>
        <a:xfrm>
          <a:off x="3924300" y="28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67377</xdr:rowOff>
    </xdr:from>
    <xdr:to>
      <xdr:col>3</xdr:col>
      <xdr:colOff>257175</xdr:colOff>
      <xdr:row>18</xdr:row>
      <xdr:rowOff>168977</xdr:rowOff>
    </xdr:to>
    <xdr:sp macro="" textlink="">
      <xdr:nvSpPr>
        <xdr:cNvPr id="77" name="円/楕円 76"/>
        <xdr:cNvSpPr/>
      </xdr:nvSpPr>
      <xdr:spPr bwMode="auto">
        <a:xfrm>
          <a:off x="3556000" y="320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7704</xdr:rowOff>
    </xdr:from>
    <xdr:ext cx="762000" cy="259045"/>
    <xdr:sp macro="" textlink="">
      <xdr:nvSpPr>
        <xdr:cNvPr id="78" name="テキスト ボックス 77"/>
        <xdr:cNvSpPr txBox="1"/>
      </xdr:nvSpPr>
      <xdr:spPr>
        <a:xfrm>
          <a:off x="3225800" y="296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66054</xdr:rowOff>
    </xdr:from>
    <xdr:to>
      <xdr:col>2</xdr:col>
      <xdr:colOff>692150</xdr:colOff>
      <xdr:row>18</xdr:row>
      <xdr:rowOff>167654</xdr:rowOff>
    </xdr:to>
    <xdr:sp macro="" textlink="">
      <xdr:nvSpPr>
        <xdr:cNvPr id="79" name="円/楕円 78"/>
        <xdr:cNvSpPr/>
      </xdr:nvSpPr>
      <xdr:spPr bwMode="auto">
        <a:xfrm>
          <a:off x="28575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6381</xdr:rowOff>
    </xdr:from>
    <xdr:ext cx="762000" cy="259045"/>
    <xdr:sp macro="" textlink="">
      <xdr:nvSpPr>
        <xdr:cNvPr id="80" name="テキスト ボックス 79"/>
        <xdr:cNvSpPr txBox="1"/>
      </xdr:nvSpPr>
      <xdr:spPr>
        <a:xfrm>
          <a:off x="2527300" y="296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25959</xdr:rowOff>
    </xdr:from>
    <xdr:to>
      <xdr:col>4</xdr:col>
      <xdr:colOff>1117600</xdr:colOff>
      <xdr:row>36</xdr:row>
      <xdr:rowOff>82080</xdr:rowOff>
    </xdr:to>
    <xdr:cxnSp macro="">
      <xdr:nvCxnSpPr>
        <xdr:cNvPr id="112" name="直線コネクタ 111"/>
        <xdr:cNvCxnSpPr/>
      </xdr:nvCxnSpPr>
      <xdr:spPr bwMode="auto">
        <a:xfrm flipV="1">
          <a:off x="5003800" y="6979209"/>
          <a:ext cx="647700" cy="56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82080</xdr:rowOff>
    </xdr:from>
    <xdr:to>
      <xdr:col>4</xdr:col>
      <xdr:colOff>469900</xdr:colOff>
      <xdr:row>36</xdr:row>
      <xdr:rowOff>92596</xdr:rowOff>
    </xdr:to>
    <xdr:cxnSp macro="">
      <xdr:nvCxnSpPr>
        <xdr:cNvPr id="115" name="直線コネクタ 114"/>
        <xdr:cNvCxnSpPr/>
      </xdr:nvCxnSpPr>
      <xdr:spPr bwMode="auto">
        <a:xfrm flipV="1">
          <a:off x="4305300" y="703533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92596</xdr:rowOff>
    </xdr:from>
    <xdr:to>
      <xdr:col>3</xdr:col>
      <xdr:colOff>904875</xdr:colOff>
      <xdr:row>36</xdr:row>
      <xdr:rowOff>98403</xdr:rowOff>
    </xdr:to>
    <xdr:cxnSp macro="">
      <xdr:nvCxnSpPr>
        <xdr:cNvPr id="118" name="直線コネクタ 117"/>
        <xdr:cNvCxnSpPr/>
      </xdr:nvCxnSpPr>
      <xdr:spPr bwMode="auto">
        <a:xfrm flipV="1">
          <a:off x="3606800" y="7045846"/>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148666</xdr:rowOff>
    </xdr:from>
    <xdr:to>
      <xdr:col>3</xdr:col>
      <xdr:colOff>955675</xdr:colOff>
      <xdr:row>37</xdr:row>
      <xdr:rowOff>78816</xdr:rowOff>
    </xdr:to>
    <xdr:sp macro="" textlink="">
      <xdr:nvSpPr>
        <xdr:cNvPr id="119" name="フローチャート : 判断 118"/>
        <xdr:cNvSpPr/>
      </xdr:nvSpPr>
      <xdr:spPr bwMode="auto">
        <a:xfrm>
          <a:off x="42545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63593</xdr:rowOff>
    </xdr:from>
    <xdr:ext cx="762000" cy="259045"/>
    <xdr:sp macro="" textlink="">
      <xdr:nvSpPr>
        <xdr:cNvPr id="120" name="テキスト ボックス 119"/>
        <xdr:cNvSpPr txBox="1"/>
      </xdr:nvSpPr>
      <xdr:spPr>
        <a:xfrm>
          <a:off x="39243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55083</xdr:rowOff>
    </xdr:from>
    <xdr:to>
      <xdr:col>3</xdr:col>
      <xdr:colOff>206375</xdr:colOff>
      <xdr:row>36</xdr:row>
      <xdr:rowOff>98403</xdr:rowOff>
    </xdr:to>
    <xdr:cxnSp macro="">
      <xdr:nvCxnSpPr>
        <xdr:cNvPr id="121" name="直線コネクタ 120"/>
        <xdr:cNvCxnSpPr/>
      </xdr:nvCxnSpPr>
      <xdr:spPr bwMode="auto">
        <a:xfrm>
          <a:off x="2908300" y="7008333"/>
          <a:ext cx="698500" cy="43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79103</xdr:rowOff>
    </xdr:from>
    <xdr:to>
      <xdr:col>3</xdr:col>
      <xdr:colOff>257175</xdr:colOff>
      <xdr:row>37</xdr:row>
      <xdr:rowOff>9253</xdr:rowOff>
    </xdr:to>
    <xdr:sp macro="" textlink="">
      <xdr:nvSpPr>
        <xdr:cNvPr id="122" name="フローチャート : 判断 121"/>
        <xdr:cNvSpPr/>
      </xdr:nvSpPr>
      <xdr:spPr bwMode="auto">
        <a:xfrm>
          <a:off x="35560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165480</xdr:rowOff>
    </xdr:from>
    <xdr:ext cx="762000" cy="259045"/>
    <xdr:sp macro="" textlink="">
      <xdr:nvSpPr>
        <xdr:cNvPr id="123" name="テキスト ボックス 122"/>
        <xdr:cNvSpPr txBox="1"/>
      </xdr:nvSpPr>
      <xdr:spPr>
        <a:xfrm>
          <a:off x="32258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35281</xdr:rowOff>
    </xdr:from>
    <xdr:to>
      <xdr:col>2</xdr:col>
      <xdr:colOff>692150</xdr:colOff>
      <xdr:row>36</xdr:row>
      <xdr:rowOff>136881</xdr:rowOff>
    </xdr:to>
    <xdr:sp macro="" textlink="">
      <xdr:nvSpPr>
        <xdr:cNvPr id="124" name="フローチャート : 判断 123"/>
        <xdr:cNvSpPr/>
      </xdr:nvSpPr>
      <xdr:spPr bwMode="auto">
        <a:xfrm>
          <a:off x="2857500" y="6988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121658</xdr:rowOff>
    </xdr:from>
    <xdr:ext cx="762000" cy="259045"/>
    <xdr:sp macro="" textlink="">
      <xdr:nvSpPr>
        <xdr:cNvPr id="125" name="テキスト ボックス 124"/>
        <xdr:cNvSpPr txBox="1"/>
      </xdr:nvSpPr>
      <xdr:spPr>
        <a:xfrm>
          <a:off x="2527300" y="707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318059</xdr:rowOff>
    </xdr:from>
    <xdr:to>
      <xdr:col>5</xdr:col>
      <xdr:colOff>34925</xdr:colOff>
      <xdr:row>36</xdr:row>
      <xdr:rowOff>76759</xdr:rowOff>
    </xdr:to>
    <xdr:sp macro="" textlink="">
      <xdr:nvSpPr>
        <xdr:cNvPr id="131" name="円/楕円 130"/>
        <xdr:cNvSpPr/>
      </xdr:nvSpPr>
      <xdr:spPr bwMode="auto">
        <a:xfrm>
          <a:off x="5600700" y="69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290136</xdr:rowOff>
    </xdr:from>
    <xdr:ext cx="762000" cy="259045"/>
    <xdr:sp macro="" textlink="">
      <xdr:nvSpPr>
        <xdr:cNvPr id="132" name="人口1人当たり決算額の推移該当値テキスト445"/>
        <xdr:cNvSpPr txBox="1"/>
      </xdr:nvSpPr>
      <xdr:spPr>
        <a:xfrm>
          <a:off x="5740400" y="69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31280</xdr:rowOff>
    </xdr:from>
    <xdr:to>
      <xdr:col>4</xdr:col>
      <xdr:colOff>520700</xdr:colOff>
      <xdr:row>36</xdr:row>
      <xdr:rowOff>132880</xdr:rowOff>
    </xdr:to>
    <xdr:sp macro="" textlink="">
      <xdr:nvSpPr>
        <xdr:cNvPr id="133" name="円/楕円 132"/>
        <xdr:cNvSpPr/>
      </xdr:nvSpPr>
      <xdr:spPr bwMode="auto">
        <a:xfrm>
          <a:off x="4953000" y="698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117657</xdr:rowOff>
    </xdr:from>
    <xdr:ext cx="736600" cy="259045"/>
    <xdr:sp macro="" textlink="">
      <xdr:nvSpPr>
        <xdr:cNvPr id="134" name="テキスト ボックス 133"/>
        <xdr:cNvSpPr txBox="1"/>
      </xdr:nvSpPr>
      <xdr:spPr>
        <a:xfrm>
          <a:off x="4622800" y="70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41796</xdr:rowOff>
    </xdr:from>
    <xdr:to>
      <xdr:col>3</xdr:col>
      <xdr:colOff>955675</xdr:colOff>
      <xdr:row>36</xdr:row>
      <xdr:rowOff>143396</xdr:rowOff>
    </xdr:to>
    <xdr:sp macro="" textlink="">
      <xdr:nvSpPr>
        <xdr:cNvPr id="135" name="円/楕円 134"/>
        <xdr:cNvSpPr/>
      </xdr:nvSpPr>
      <xdr:spPr bwMode="auto">
        <a:xfrm>
          <a:off x="4254500" y="699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153573</xdr:rowOff>
    </xdr:from>
    <xdr:ext cx="762000" cy="259045"/>
    <xdr:sp macro="" textlink="">
      <xdr:nvSpPr>
        <xdr:cNvPr id="136" name="テキスト ボックス 135"/>
        <xdr:cNvSpPr txBox="1"/>
      </xdr:nvSpPr>
      <xdr:spPr>
        <a:xfrm>
          <a:off x="3924300" y="676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47603</xdr:rowOff>
    </xdr:from>
    <xdr:to>
      <xdr:col>3</xdr:col>
      <xdr:colOff>257175</xdr:colOff>
      <xdr:row>36</xdr:row>
      <xdr:rowOff>149203</xdr:rowOff>
    </xdr:to>
    <xdr:sp macro="" textlink="">
      <xdr:nvSpPr>
        <xdr:cNvPr id="137" name="円/楕円 136"/>
        <xdr:cNvSpPr/>
      </xdr:nvSpPr>
      <xdr:spPr bwMode="auto">
        <a:xfrm>
          <a:off x="3556000" y="700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159380</xdr:rowOff>
    </xdr:from>
    <xdr:ext cx="762000" cy="259045"/>
    <xdr:sp macro="" textlink="">
      <xdr:nvSpPr>
        <xdr:cNvPr id="138" name="テキスト ボックス 137"/>
        <xdr:cNvSpPr txBox="1"/>
      </xdr:nvSpPr>
      <xdr:spPr>
        <a:xfrm>
          <a:off x="3225800" y="676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4283</xdr:rowOff>
    </xdr:from>
    <xdr:to>
      <xdr:col>2</xdr:col>
      <xdr:colOff>692150</xdr:colOff>
      <xdr:row>36</xdr:row>
      <xdr:rowOff>105883</xdr:rowOff>
    </xdr:to>
    <xdr:sp macro="" textlink="">
      <xdr:nvSpPr>
        <xdr:cNvPr id="139" name="円/楕円 138"/>
        <xdr:cNvSpPr/>
      </xdr:nvSpPr>
      <xdr:spPr bwMode="auto">
        <a:xfrm>
          <a:off x="2857500" y="695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116060</xdr:rowOff>
    </xdr:from>
    <xdr:ext cx="762000" cy="259045"/>
    <xdr:sp macro="" textlink="">
      <xdr:nvSpPr>
        <xdr:cNvPr id="140" name="テキスト ボックス 139"/>
        <xdr:cNvSpPr txBox="1"/>
      </xdr:nvSpPr>
      <xdr:spPr>
        <a:xfrm>
          <a:off x="2527300" y="672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156078</xdr:rowOff>
    </xdr:from>
    <xdr:to>
      <xdr:col>6</xdr:col>
      <xdr:colOff>511175</xdr:colOff>
      <xdr:row>36</xdr:row>
      <xdr:rowOff>6459</xdr:rowOff>
    </xdr:to>
    <xdr:cxnSp macro="">
      <xdr:nvCxnSpPr>
        <xdr:cNvPr id="63" name="直線コネクタ 62"/>
        <xdr:cNvCxnSpPr/>
      </xdr:nvCxnSpPr>
      <xdr:spPr>
        <a:xfrm>
          <a:off x="3797300" y="6156828"/>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156078</xdr:rowOff>
    </xdr:from>
    <xdr:to>
      <xdr:col>5</xdr:col>
      <xdr:colOff>358775</xdr:colOff>
      <xdr:row>37</xdr:row>
      <xdr:rowOff>38643</xdr:rowOff>
    </xdr:to>
    <xdr:cxnSp macro="">
      <xdr:nvCxnSpPr>
        <xdr:cNvPr id="66" name="直線コネクタ 65"/>
        <xdr:cNvCxnSpPr/>
      </xdr:nvCxnSpPr>
      <xdr:spPr>
        <a:xfrm flipV="1">
          <a:off x="2908300" y="6156828"/>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38643</xdr:rowOff>
    </xdr:from>
    <xdr:to>
      <xdr:col>4</xdr:col>
      <xdr:colOff>155575</xdr:colOff>
      <xdr:row>37</xdr:row>
      <xdr:rowOff>106210</xdr:rowOff>
    </xdr:to>
    <xdr:cxnSp macro="">
      <xdr:nvCxnSpPr>
        <xdr:cNvPr id="69" name="直線コネクタ 68"/>
        <xdr:cNvCxnSpPr/>
      </xdr:nvCxnSpPr>
      <xdr:spPr>
        <a:xfrm flipV="1">
          <a:off x="2019300" y="6382293"/>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25676</xdr:rowOff>
    </xdr:from>
    <xdr:to>
      <xdr:col>4</xdr:col>
      <xdr:colOff>206375</xdr:colOff>
      <xdr:row>37</xdr:row>
      <xdr:rowOff>127276</xdr:rowOff>
    </xdr:to>
    <xdr:sp macro="" textlink="">
      <xdr:nvSpPr>
        <xdr:cNvPr id="70" name="フローチャート : 判断 69"/>
        <xdr:cNvSpPr/>
      </xdr:nvSpPr>
      <xdr:spPr>
        <a:xfrm>
          <a:off x="2857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118403</xdr:rowOff>
    </xdr:from>
    <xdr:ext cx="534377" cy="259045"/>
    <xdr:sp macro="" textlink="">
      <xdr:nvSpPr>
        <xdr:cNvPr id="71" name="テキスト ボックス 70"/>
        <xdr:cNvSpPr txBox="1"/>
      </xdr:nvSpPr>
      <xdr:spPr>
        <a:xfrm>
          <a:off x="2641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106210</xdr:rowOff>
    </xdr:from>
    <xdr:to>
      <xdr:col>2</xdr:col>
      <xdr:colOff>638175</xdr:colOff>
      <xdr:row>37</xdr:row>
      <xdr:rowOff>108464</xdr:rowOff>
    </xdr:to>
    <xdr:cxnSp macro="">
      <xdr:nvCxnSpPr>
        <xdr:cNvPr id="72" name="直線コネクタ 71"/>
        <xdr:cNvCxnSpPr/>
      </xdr:nvCxnSpPr>
      <xdr:spPr>
        <a:xfrm flipV="1">
          <a:off x="1130300" y="6449860"/>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77911</xdr:rowOff>
    </xdr:from>
    <xdr:to>
      <xdr:col>3</xdr:col>
      <xdr:colOff>3175</xdr:colOff>
      <xdr:row>38</xdr:row>
      <xdr:rowOff>8061</xdr:rowOff>
    </xdr:to>
    <xdr:sp macro="" textlink="">
      <xdr:nvSpPr>
        <xdr:cNvPr id="73" name="フローチャート : 判断 72"/>
        <xdr:cNvSpPr/>
      </xdr:nvSpPr>
      <xdr:spPr>
        <a:xfrm>
          <a:off x="1968500" y="642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170638</xdr:rowOff>
    </xdr:from>
    <xdr:ext cx="534377" cy="259045"/>
    <xdr:sp macro="" textlink="">
      <xdr:nvSpPr>
        <xdr:cNvPr id="74" name="テキスト ボックス 73"/>
        <xdr:cNvSpPr txBox="1"/>
      </xdr:nvSpPr>
      <xdr:spPr>
        <a:xfrm>
          <a:off x="1752111" y="65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38804</xdr:rowOff>
    </xdr:from>
    <xdr:to>
      <xdr:col>1</xdr:col>
      <xdr:colOff>485775</xdr:colOff>
      <xdr:row>37</xdr:row>
      <xdr:rowOff>140404</xdr:rowOff>
    </xdr:to>
    <xdr:sp macro="" textlink="">
      <xdr:nvSpPr>
        <xdr:cNvPr id="75" name="フローチャート : 判断 74"/>
        <xdr:cNvSpPr/>
      </xdr:nvSpPr>
      <xdr:spPr>
        <a:xfrm>
          <a:off x="1079500" y="63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156931</xdr:rowOff>
    </xdr:from>
    <xdr:ext cx="534377" cy="259045"/>
    <xdr:sp macro="" textlink="">
      <xdr:nvSpPr>
        <xdr:cNvPr id="76" name="テキスト ボックス 75"/>
        <xdr:cNvSpPr txBox="1"/>
      </xdr:nvSpPr>
      <xdr:spPr>
        <a:xfrm>
          <a:off x="863111" y="61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127109</xdr:rowOff>
    </xdr:from>
    <xdr:to>
      <xdr:col>6</xdr:col>
      <xdr:colOff>561975</xdr:colOff>
      <xdr:row>36</xdr:row>
      <xdr:rowOff>57259</xdr:rowOff>
    </xdr:to>
    <xdr:sp macro="" textlink="">
      <xdr:nvSpPr>
        <xdr:cNvPr id="82" name="円/楕円 81"/>
        <xdr:cNvSpPr/>
      </xdr:nvSpPr>
      <xdr:spPr>
        <a:xfrm>
          <a:off x="45847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105536</xdr:rowOff>
    </xdr:from>
    <xdr:ext cx="534377" cy="259045"/>
    <xdr:sp macro="" textlink="">
      <xdr:nvSpPr>
        <xdr:cNvPr id="83" name="人件費該当値テキスト"/>
        <xdr:cNvSpPr txBox="1"/>
      </xdr:nvSpPr>
      <xdr:spPr>
        <a:xfrm>
          <a:off x="4686300" y="610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77,160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105278</xdr:rowOff>
    </xdr:from>
    <xdr:to>
      <xdr:col>5</xdr:col>
      <xdr:colOff>409575</xdr:colOff>
      <xdr:row>36</xdr:row>
      <xdr:rowOff>35428</xdr:rowOff>
    </xdr:to>
    <xdr:sp macro="" textlink="">
      <xdr:nvSpPr>
        <xdr:cNvPr id="84" name="円/楕円 83"/>
        <xdr:cNvSpPr/>
      </xdr:nvSpPr>
      <xdr:spPr>
        <a:xfrm>
          <a:off x="3746500" y="61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51955</xdr:rowOff>
    </xdr:from>
    <xdr:ext cx="534377" cy="259045"/>
    <xdr:sp macro="" textlink="">
      <xdr:nvSpPr>
        <xdr:cNvPr id="85" name="テキスト ボックス 84"/>
        <xdr:cNvSpPr txBox="1"/>
      </xdr:nvSpPr>
      <xdr:spPr>
        <a:xfrm>
          <a:off x="3530111" y="588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159293</xdr:rowOff>
    </xdr:from>
    <xdr:to>
      <xdr:col>4</xdr:col>
      <xdr:colOff>206375</xdr:colOff>
      <xdr:row>37</xdr:row>
      <xdr:rowOff>89443</xdr:rowOff>
    </xdr:to>
    <xdr:sp macro="" textlink="">
      <xdr:nvSpPr>
        <xdr:cNvPr id="86" name="円/楕円 85"/>
        <xdr:cNvSpPr/>
      </xdr:nvSpPr>
      <xdr:spPr>
        <a:xfrm>
          <a:off x="2857500" y="63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105970</xdr:rowOff>
    </xdr:from>
    <xdr:ext cx="534377" cy="259045"/>
    <xdr:sp macro="" textlink="">
      <xdr:nvSpPr>
        <xdr:cNvPr id="87" name="テキスト ボックス 86"/>
        <xdr:cNvSpPr txBox="1"/>
      </xdr:nvSpPr>
      <xdr:spPr>
        <a:xfrm>
          <a:off x="2641111" y="61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55410</xdr:rowOff>
    </xdr:from>
    <xdr:to>
      <xdr:col>3</xdr:col>
      <xdr:colOff>3175</xdr:colOff>
      <xdr:row>37</xdr:row>
      <xdr:rowOff>157010</xdr:rowOff>
    </xdr:to>
    <xdr:sp macro="" textlink="">
      <xdr:nvSpPr>
        <xdr:cNvPr id="88" name="円/楕円 87"/>
        <xdr:cNvSpPr/>
      </xdr:nvSpPr>
      <xdr:spPr>
        <a:xfrm>
          <a:off x="1968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2087</xdr:rowOff>
    </xdr:from>
    <xdr:ext cx="534377" cy="259045"/>
    <xdr:sp macro="" textlink="">
      <xdr:nvSpPr>
        <xdr:cNvPr id="89" name="テキスト ボックス 88"/>
        <xdr:cNvSpPr txBox="1"/>
      </xdr:nvSpPr>
      <xdr:spPr>
        <a:xfrm>
          <a:off x="1752111" y="61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57664</xdr:rowOff>
    </xdr:from>
    <xdr:to>
      <xdr:col>1</xdr:col>
      <xdr:colOff>485775</xdr:colOff>
      <xdr:row>37</xdr:row>
      <xdr:rowOff>159263</xdr:rowOff>
    </xdr:to>
    <xdr:sp macro="" textlink="">
      <xdr:nvSpPr>
        <xdr:cNvPr id="90" name="円/楕円 89"/>
        <xdr:cNvSpPr/>
      </xdr:nvSpPr>
      <xdr:spPr>
        <a:xfrm>
          <a:off x="1079500" y="6401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150390</xdr:rowOff>
    </xdr:from>
    <xdr:ext cx="534377" cy="259045"/>
    <xdr:sp macro="" textlink="">
      <xdr:nvSpPr>
        <xdr:cNvPr id="91" name="テキスト ボックス 90"/>
        <xdr:cNvSpPr txBox="1"/>
      </xdr:nvSpPr>
      <xdr:spPr>
        <a:xfrm>
          <a:off x="863111" y="64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31762</xdr:rowOff>
    </xdr:from>
    <xdr:to>
      <xdr:col>6</xdr:col>
      <xdr:colOff>511175</xdr:colOff>
      <xdr:row>59</xdr:row>
      <xdr:rowOff>43879</xdr:rowOff>
    </xdr:to>
    <xdr:cxnSp macro="">
      <xdr:nvCxnSpPr>
        <xdr:cNvPr id="121" name="直線コネクタ 120"/>
        <xdr:cNvCxnSpPr/>
      </xdr:nvCxnSpPr>
      <xdr:spPr>
        <a:xfrm>
          <a:off x="3797300" y="10147312"/>
          <a:ext cx="8382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18557</xdr:rowOff>
    </xdr:from>
    <xdr:to>
      <xdr:col>5</xdr:col>
      <xdr:colOff>358775</xdr:colOff>
      <xdr:row>59</xdr:row>
      <xdr:rowOff>31762</xdr:rowOff>
    </xdr:to>
    <xdr:cxnSp macro="">
      <xdr:nvCxnSpPr>
        <xdr:cNvPr id="124" name="直線コネクタ 123"/>
        <xdr:cNvCxnSpPr/>
      </xdr:nvCxnSpPr>
      <xdr:spPr>
        <a:xfrm>
          <a:off x="2908300" y="10134107"/>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18557</xdr:rowOff>
    </xdr:from>
    <xdr:to>
      <xdr:col>4</xdr:col>
      <xdr:colOff>155575</xdr:colOff>
      <xdr:row>59</xdr:row>
      <xdr:rowOff>52276</xdr:rowOff>
    </xdr:to>
    <xdr:cxnSp macro="">
      <xdr:nvCxnSpPr>
        <xdr:cNvPr id="127" name="直線コネクタ 126"/>
        <xdr:cNvCxnSpPr/>
      </xdr:nvCxnSpPr>
      <xdr:spPr>
        <a:xfrm flipV="1">
          <a:off x="2019300" y="1013410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135938</xdr:rowOff>
    </xdr:from>
    <xdr:to>
      <xdr:col>4</xdr:col>
      <xdr:colOff>206375</xdr:colOff>
      <xdr:row>59</xdr:row>
      <xdr:rowOff>66088</xdr:rowOff>
    </xdr:to>
    <xdr:sp macro="" textlink="">
      <xdr:nvSpPr>
        <xdr:cNvPr id="128" name="フローチャート : 判断 127"/>
        <xdr:cNvSpPr/>
      </xdr:nvSpPr>
      <xdr:spPr>
        <a:xfrm>
          <a:off x="2857500" y="100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82615</xdr:rowOff>
    </xdr:from>
    <xdr:ext cx="534377" cy="259045"/>
    <xdr:sp macro="" textlink="">
      <xdr:nvSpPr>
        <xdr:cNvPr id="129" name="テキスト ボックス 128"/>
        <xdr:cNvSpPr txBox="1"/>
      </xdr:nvSpPr>
      <xdr:spPr>
        <a:xfrm>
          <a:off x="2641111" y="98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52009</xdr:rowOff>
    </xdr:from>
    <xdr:to>
      <xdr:col>2</xdr:col>
      <xdr:colOff>638175</xdr:colOff>
      <xdr:row>59</xdr:row>
      <xdr:rowOff>52276</xdr:rowOff>
    </xdr:to>
    <xdr:cxnSp macro="">
      <xdr:nvCxnSpPr>
        <xdr:cNvPr id="130" name="直線コネクタ 129"/>
        <xdr:cNvCxnSpPr/>
      </xdr:nvCxnSpPr>
      <xdr:spPr>
        <a:xfrm>
          <a:off x="1130300" y="1016755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150988</xdr:rowOff>
    </xdr:from>
    <xdr:to>
      <xdr:col>3</xdr:col>
      <xdr:colOff>3175</xdr:colOff>
      <xdr:row>59</xdr:row>
      <xdr:rowOff>81138</xdr:rowOff>
    </xdr:to>
    <xdr:sp macro="" textlink="">
      <xdr:nvSpPr>
        <xdr:cNvPr id="131" name="フローチャート : 判断 130"/>
        <xdr:cNvSpPr/>
      </xdr:nvSpPr>
      <xdr:spPr>
        <a:xfrm>
          <a:off x="1968500" y="1009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97665</xdr:rowOff>
    </xdr:from>
    <xdr:ext cx="534377" cy="259045"/>
    <xdr:sp macro="" textlink="">
      <xdr:nvSpPr>
        <xdr:cNvPr id="132" name="テキスト ボックス 131"/>
        <xdr:cNvSpPr txBox="1"/>
      </xdr:nvSpPr>
      <xdr:spPr>
        <a:xfrm>
          <a:off x="1752111" y="98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163051</xdr:rowOff>
    </xdr:from>
    <xdr:to>
      <xdr:col>1</xdr:col>
      <xdr:colOff>485775</xdr:colOff>
      <xdr:row>59</xdr:row>
      <xdr:rowOff>93201</xdr:rowOff>
    </xdr:to>
    <xdr:sp macro="" textlink="">
      <xdr:nvSpPr>
        <xdr:cNvPr id="133" name="フローチャート : 判断 132"/>
        <xdr:cNvSpPr/>
      </xdr:nvSpPr>
      <xdr:spPr>
        <a:xfrm>
          <a:off x="1079500" y="101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109728</xdr:rowOff>
    </xdr:from>
    <xdr:ext cx="534377" cy="259045"/>
    <xdr:sp macro="" textlink="">
      <xdr:nvSpPr>
        <xdr:cNvPr id="134" name="テキスト ボックス 133"/>
        <xdr:cNvSpPr txBox="1"/>
      </xdr:nvSpPr>
      <xdr:spPr>
        <a:xfrm>
          <a:off x="863111" y="98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164529</xdr:rowOff>
    </xdr:from>
    <xdr:to>
      <xdr:col>6</xdr:col>
      <xdr:colOff>561975</xdr:colOff>
      <xdr:row>59</xdr:row>
      <xdr:rowOff>94679</xdr:rowOff>
    </xdr:to>
    <xdr:sp macro="" textlink="">
      <xdr:nvSpPr>
        <xdr:cNvPr id="140" name="円/楕円 139"/>
        <xdr:cNvSpPr/>
      </xdr:nvSpPr>
      <xdr:spPr>
        <a:xfrm>
          <a:off x="45847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79456</xdr:rowOff>
    </xdr:from>
    <xdr:ext cx="534377" cy="259045"/>
    <xdr:sp macro="" textlink="">
      <xdr:nvSpPr>
        <xdr:cNvPr id="141" name="物件費該当値テキスト"/>
        <xdr:cNvSpPr txBox="1"/>
      </xdr:nvSpPr>
      <xdr:spPr>
        <a:xfrm>
          <a:off x="4686300" y="10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152412</xdr:rowOff>
    </xdr:from>
    <xdr:to>
      <xdr:col>5</xdr:col>
      <xdr:colOff>409575</xdr:colOff>
      <xdr:row>59</xdr:row>
      <xdr:rowOff>82562</xdr:rowOff>
    </xdr:to>
    <xdr:sp macro="" textlink="">
      <xdr:nvSpPr>
        <xdr:cNvPr id="142" name="円/楕円 141"/>
        <xdr:cNvSpPr/>
      </xdr:nvSpPr>
      <xdr:spPr>
        <a:xfrm>
          <a:off x="3746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73689</xdr:rowOff>
    </xdr:from>
    <xdr:ext cx="534377" cy="259045"/>
    <xdr:sp macro="" textlink="">
      <xdr:nvSpPr>
        <xdr:cNvPr id="143" name="テキスト ボックス 142"/>
        <xdr:cNvSpPr txBox="1"/>
      </xdr:nvSpPr>
      <xdr:spPr>
        <a:xfrm>
          <a:off x="3530111" y="101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139207</xdr:rowOff>
    </xdr:from>
    <xdr:to>
      <xdr:col>4</xdr:col>
      <xdr:colOff>206375</xdr:colOff>
      <xdr:row>59</xdr:row>
      <xdr:rowOff>69357</xdr:rowOff>
    </xdr:to>
    <xdr:sp macro="" textlink="">
      <xdr:nvSpPr>
        <xdr:cNvPr id="144" name="円/楕円 143"/>
        <xdr:cNvSpPr/>
      </xdr:nvSpPr>
      <xdr:spPr>
        <a:xfrm>
          <a:off x="2857500" y="100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60484</xdr:rowOff>
    </xdr:from>
    <xdr:ext cx="534377" cy="259045"/>
    <xdr:sp macro="" textlink="">
      <xdr:nvSpPr>
        <xdr:cNvPr id="145" name="テキスト ボックス 144"/>
        <xdr:cNvSpPr txBox="1"/>
      </xdr:nvSpPr>
      <xdr:spPr>
        <a:xfrm>
          <a:off x="2641111" y="101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1476</xdr:rowOff>
    </xdr:from>
    <xdr:to>
      <xdr:col>3</xdr:col>
      <xdr:colOff>3175</xdr:colOff>
      <xdr:row>59</xdr:row>
      <xdr:rowOff>103076</xdr:rowOff>
    </xdr:to>
    <xdr:sp macro="" textlink="">
      <xdr:nvSpPr>
        <xdr:cNvPr id="146" name="円/楕円 145"/>
        <xdr:cNvSpPr/>
      </xdr:nvSpPr>
      <xdr:spPr>
        <a:xfrm>
          <a:off x="1968500" y="101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94203</xdr:rowOff>
    </xdr:from>
    <xdr:ext cx="534377" cy="259045"/>
    <xdr:sp macro="" textlink="">
      <xdr:nvSpPr>
        <xdr:cNvPr id="147" name="テキスト ボックス 146"/>
        <xdr:cNvSpPr txBox="1"/>
      </xdr:nvSpPr>
      <xdr:spPr>
        <a:xfrm>
          <a:off x="1752111" y="102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1209</xdr:rowOff>
    </xdr:from>
    <xdr:to>
      <xdr:col>1</xdr:col>
      <xdr:colOff>485775</xdr:colOff>
      <xdr:row>59</xdr:row>
      <xdr:rowOff>102809</xdr:rowOff>
    </xdr:to>
    <xdr:sp macro="" textlink="">
      <xdr:nvSpPr>
        <xdr:cNvPr id="148" name="円/楕円 147"/>
        <xdr:cNvSpPr/>
      </xdr:nvSpPr>
      <xdr:spPr>
        <a:xfrm>
          <a:off x="1079500" y="101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93936</xdr:rowOff>
    </xdr:from>
    <xdr:ext cx="534377" cy="259045"/>
    <xdr:sp macro="" textlink="">
      <xdr:nvSpPr>
        <xdr:cNvPr id="149" name="テキスト ボックス 148"/>
        <xdr:cNvSpPr txBox="1"/>
      </xdr:nvSpPr>
      <xdr:spPr>
        <a:xfrm>
          <a:off x="863111" y="102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135889</xdr:rowOff>
    </xdr:from>
    <xdr:to>
      <xdr:col>6</xdr:col>
      <xdr:colOff>511175</xdr:colOff>
      <xdr:row>78</xdr:row>
      <xdr:rowOff>144157</xdr:rowOff>
    </xdr:to>
    <xdr:cxnSp macro="">
      <xdr:nvCxnSpPr>
        <xdr:cNvPr id="178" name="直線コネクタ 177"/>
        <xdr:cNvCxnSpPr/>
      </xdr:nvCxnSpPr>
      <xdr:spPr>
        <a:xfrm flipV="1">
          <a:off x="3797300" y="13508989"/>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119583</xdr:rowOff>
    </xdr:from>
    <xdr:to>
      <xdr:col>5</xdr:col>
      <xdr:colOff>358775</xdr:colOff>
      <xdr:row>78</xdr:row>
      <xdr:rowOff>144157</xdr:rowOff>
    </xdr:to>
    <xdr:cxnSp macro="">
      <xdr:nvCxnSpPr>
        <xdr:cNvPr id="181" name="直線コネクタ 180"/>
        <xdr:cNvCxnSpPr/>
      </xdr:nvCxnSpPr>
      <xdr:spPr>
        <a:xfrm>
          <a:off x="2908300" y="134926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119583</xdr:rowOff>
    </xdr:from>
    <xdr:to>
      <xdr:col>4</xdr:col>
      <xdr:colOff>155575</xdr:colOff>
      <xdr:row>78</xdr:row>
      <xdr:rowOff>133565</xdr:rowOff>
    </xdr:to>
    <xdr:cxnSp macro="">
      <xdr:nvCxnSpPr>
        <xdr:cNvPr id="184" name="直線コネクタ 183"/>
        <xdr:cNvCxnSpPr/>
      </xdr:nvCxnSpPr>
      <xdr:spPr>
        <a:xfrm flipV="1">
          <a:off x="2019300" y="1349268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14339</xdr:rowOff>
    </xdr:from>
    <xdr:to>
      <xdr:col>4</xdr:col>
      <xdr:colOff>206375</xdr:colOff>
      <xdr:row>78</xdr:row>
      <xdr:rowOff>115939</xdr:rowOff>
    </xdr:to>
    <xdr:sp macro="" textlink="">
      <xdr:nvSpPr>
        <xdr:cNvPr id="185" name="フローチャート : 判断 184"/>
        <xdr:cNvSpPr/>
      </xdr:nvSpPr>
      <xdr:spPr>
        <a:xfrm>
          <a:off x="2857500" y="133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132466</xdr:rowOff>
    </xdr:from>
    <xdr:ext cx="469744" cy="259045"/>
    <xdr:sp macro="" textlink="">
      <xdr:nvSpPr>
        <xdr:cNvPr id="186" name="テキスト ボックス 185"/>
        <xdr:cNvSpPr txBox="1"/>
      </xdr:nvSpPr>
      <xdr:spPr>
        <a:xfrm>
          <a:off x="2673427" y="131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133565</xdr:rowOff>
    </xdr:from>
    <xdr:to>
      <xdr:col>2</xdr:col>
      <xdr:colOff>638175</xdr:colOff>
      <xdr:row>78</xdr:row>
      <xdr:rowOff>153036</xdr:rowOff>
    </xdr:to>
    <xdr:cxnSp macro="">
      <xdr:nvCxnSpPr>
        <xdr:cNvPr id="187" name="直線コネクタ 186"/>
        <xdr:cNvCxnSpPr/>
      </xdr:nvCxnSpPr>
      <xdr:spPr>
        <a:xfrm flipV="1">
          <a:off x="1130300" y="13506665"/>
          <a:ext cx="889000" cy="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31750</xdr:rowOff>
    </xdr:from>
    <xdr:to>
      <xdr:col>3</xdr:col>
      <xdr:colOff>3175</xdr:colOff>
      <xdr:row>78</xdr:row>
      <xdr:rowOff>133350</xdr:rowOff>
    </xdr:to>
    <xdr:sp macro="" textlink="">
      <xdr:nvSpPr>
        <xdr:cNvPr id="188" name="フローチャート : 判断 187"/>
        <xdr:cNvSpPr/>
      </xdr:nvSpPr>
      <xdr:spPr>
        <a:xfrm>
          <a:off x="1968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149877</xdr:rowOff>
    </xdr:from>
    <xdr:ext cx="469744" cy="259045"/>
    <xdr:sp macro="" textlink="">
      <xdr:nvSpPr>
        <xdr:cNvPr id="189" name="テキスト ボックス 188"/>
        <xdr:cNvSpPr txBox="1"/>
      </xdr:nvSpPr>
      <xdr:spPr>
        <a:xfrm>
          <a:off x="1784427" y="131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39103</xdr:rowOff>
    </xdr:from>
    <xdr:to>
      <xdr:col>1</xdr:col>
      <xdr:colOff>485775</xdr:colOff>
      <xdr:row>78</xdr:row>
      <xdr:rowOff>140703</xdr:rowOff>
    </xdr:to>
    <xdr:sp macro="" textlink="">
      <xdr:nvSpPr>
        <xdr:cNvPr id="190" name="フローチャート : 判断 189"/>
        <xdr:cNvSpPr/>
      </xdr:nvSpPr>
      <xdr:spPr>
        <a:xfrm>
          <a:off x="1079500" y="1341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157230</xdr:rowOff>
    </xdr:from>
    <xdr:ext cx="469744" cy="259045"/>
    <xdr:sp macro="" textlink="">
      <xdr:nvSpPr>
        <xdr:cNvPr id="191" name="テキスト ボックス 190"/>
        <xdr:cNvSpPr txBox="1"/>
      </xdr:nvSpPr>
      <xdr:spPr>
        <a:xfrm>
          <a:off x="895427" y="131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85089</xdr:rowOff>
    </xdr:from>
    <xdr:to>
      <xdr:col>6</xdr:col>
      <xdr:colOff>561975</xdr:colOff>
      <xdr:row>79</xdr:row>
      <xdr:rowOff>15239</xdr:rowOff>
    </xdr:to>
    <xdr:sp macro="" textlink="">
      <xdr:nvSpPr>
        <xdr:cNvPr id="197" name="円/楕円 196"/>
        <xdr:cNvSpPr/>
      </xdr:nvSpPr>
      <xdr:spPr>
        <a:xfrm>
          <a:off x="45847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xdr:rowOff>
    </xdr:from>
    <xdr:ext cx="469744" cy="259045"/>
    <xdr:sp macro="" textlink="">
      <xdr:nvSpPr>
        <xdr:cNvPr id="198" name="維持補修費該当値テキスト"/>
        <xdr:cNvSpPr txBox="1"/>
      </xdr:nvSpPr>
      <xdr:spPr>
        <a:xfrm>
          <a:off x="468630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93357</xdr:rowOff>
    </xdr:from>
    <xdr:to>
      <xdr:col>5</xdr:col>
      <xdr:colOff>409575</xdr:colOff>
      <xdr:row>79</xdr:row>
      <xdr:rowOff>23507</xdr:rowOff>
    </xdr:to>
    <xdr:sp macro="" textlink="">
      <xdr:nvSpPr>
        <xdr:cNvPr id="199" name="円/楕円 198"/>
        <xdr:cNvSpPr/>
      </xdr:nvSpPr>
      <xdr:spPr>
        <a:xfrm>
          <a:off x="3746500" y="13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14634</xdr:rowOff>
    </xdr:from>
    <xdr:ext cx="469744" cy="259045"/>
    <xdr:sp macro="" textlink="">
      <xdr:nvSpPr>
        <xdr:cNvPr id="200" name="テキスト ボックス 199"/>
        <xdr:cNvSpPr txBox="1"/>
      </xdr:nvSpPr>
      <xdr:spPr>
        <a:xfrm>
          <a:off x="3562427" y="135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68783</xdr:rowOff>
    </xdr:from>
    <xdr:to>
      <xdr:col>4</xdr:col>
      <xdr:colOff>206375</xdr:colOff>
      <xdr:row>78</xdr:row>
      <xdr:rowOff>170383</xdr:rowOff>
    </xdr:to>
    <xdr:sp macro="" textlink="">
      <xdr:nvSpPr>
        <xdr:cNvPr id="201" name="円/楕円 200"/>
        <xdr:cNvSpPr/>
      </xdr:nvSpPr>
      <xdr:spPr>
        <a:xfrm>
          <a:off x="28575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161510</xdr:rowOff>
    </xdr:from>
    <xdr:ext cx="469744" cy="259045"/>
    <xdr:sp macro="" textlink="">
      <xdr:nvSpPr>
        <xdr:cNvPr id="202" name="テキスト ボックス 201"/>
        <xdr:cNvSpPr txBox="1"/>
      </xdr:nvSpPr>
      <xdr:spPr>
        <a:xfrm>
          <a:off x="2673427" y="135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82765</xdr:rowOff>
    </xdr:from>
    <xdr:to>
      <xdr:col>3</xdr:col>
      <xdr:colOff>3175</xdr:colOff>
      <xdr:row>79</xdr:row>
      <xdr:rowOff>12915</xdr:rowOff>
    </xdr:to>
    <xdr:sp macro="" textlink="">
      <xdr:nvSpPr>
        <xdr:cNvPr id="203" name="円/楕円 202"/>
        <xdr:cNvSpPr/>
      </xdr:nvSpPr>
      <xdr:spPr>
        <a:xfrm>
          <a:off x="1968500" y="134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4042</xdr:rowOff>
    </xdr:from>
    <xdr:ext cx="469744" cy="259045"/>
    <xdr:sp macro="" textlink="">
      <xdr:nvSpPr>
        <xdr:cNvPr id="204" name="テキスト ボックス 203"/>
        <xdr:cNvSpPr txBox="1"/>
      </xdr:nvSpPr>
      <xdr:spPr>
        <a:xfrm>
          <a:off x="1784427" y="1354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102236</xdr:rowOff>
    </xdr:from>
    <xdr:to>
      <xdr:col>1</xdr:col>
      <xdr:colOff>485775</xdr:colOff>
      <xdr:row>79</xdr:row>
      <xdr:rowOff>32386</xdr:rowOff>
    </xdr:to>
    <xdr:sp macro="" textlink="">
      <xdr:nvSpPr>
        <xdr:cNvPr id="205" name="円/楕円 204"/>
        <xdr:cNvSpPr/>
      </xdr:nvSpPr>
      <xdr:spPr>
        <a:xfrm>
          <a:off x="1079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23513</xdr:rowOff>
    </xdr:from>
    <xdr:ext cx="469744" cy="259045"/>
    <xdr:sp macro="" textlink="">
      <xdr:nvSpPr>
        <xdr:cNvPr id="206" name="テキスト ボックス 205"/>
        <xdr:cNvSpPr txBox="1"/>
      </xdr:nvSpPr>
      <xdr:spPr>
        <a:xfrm>
          <a:off x="895427"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16942</xdr:rowOff>
    </xdr:from>
    <xdr:to>
      <xdr:col>6</xdr:col>
      <xdr:colOff>511175</xdr:colOff>
      <xdr:row>98</xdr:row>
      <xdr:rowOff>92425</xdr:rowOff>
    </xdr:to>
    <xdr:cxnSp macro="">
      <xdr:nvCxnSpPr>
        <xdr:cNvPr id="234" name="直線コネクタ 233"/>
        <xdr:cNvCxnSpPr/>
      </xdr:nvCxnSpPr>
      <xdr:spPr>
        <a:xfrm flipV="1">
          <a:off x="3797300" y="16819042"/>
          <a:ext cx="8382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159131</xdr:rowOff>
    </xdr:from>
    <xdr:to>
      <xdr:col>5</xdr:col>
      <xdr:colOff>358775</xdr:colOff>
      <xdr:row>98</xdr:row>
      <xdr:rowOff>92425</xdr:rowOff>
    </xdr:to>
    <xdr:cxnSp macro="">
      <xdr:nvCxnSpPr>
        <xdr:cNvPr id="237" name="直線コネクタ 236"/>
        <xdr:cNvCxnSpPr/>
      </xdr:nvCxnSpPr>
      <xdr:spPr>
        <a:xfrm>
          <a:off x="2908300" y="16789781"/>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159131</xdr:rowOff>
    </xdr:from>
    <xdr:to>
      <xdr:col>4</xdr:col>
      <xdr:colOff>155575</xdr:colOff>
      <xdr:row>98</xdr:row>
      <xdr:rowOff>48831</xdr:rowOff>
    </xdr:to>
    <xdr:cxnSp macro="">
      <xdr:nvCxnSpPr>
        <xdr:cNvPr id="240" name="直線コネクタ 239"/>
        <xdr:cNvCxnSpPr/>
      </xdr:nvCxnSpPr>
      <xdr:spPr>
        <a:xfrm flipV="1">
          <a:off x="2019300" y="16789781"/>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1" name="フローチャート : 判断 240"/>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2" name="テキスト ボックス 241"/>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48831</xdr:rowOff>
    </xdr:from>
    <xdr:to>
      <xdr:col>2</xdr:col>
      <xdr:colOff>638175</xdr:colOff>
      <xdr:row>98</xdr:row>
      <xdr:rowOff>60559</xdr:rowOff>
    </xdr:to>
    <xdr:cxnSp macro="">
      <xdr:nvCxnSpPr>
        <xdr:cNvPr id="243" name="直線コネクタ 242"/>
        <xdr:cNvCxnSpPr/>
      </xdr:nvCxnSpPr>
      <xdr:spPr>
        <a:xfrm flipV="1">
          <a:off x="1130300" y="16850931"/>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4" name="フローチャート : 判断 243"/>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5" name="テキスト ボックス 244"/>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6" name="フローチャート : 判断 245"/>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7" name="テキスト ボックス 246"/>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137592</xdr:rowOff>
    </xdr:from>
    <xdr:to>
      <xdr:col>6</xdr:col>
      <xdr:colOff>561975</xdr:colOff>
      <xdr:row>98</xdr:row>
      <xdr:rowOff>67742</xdr:rowOff>
    </xdr:to>
    <xdr:sp macro="" textlink="">
      <xdr:nvSpPr>
        <xdr:cNvPr id="253" name="円/楕円 252"/>
        <xdr:cNvSpPr/>
      </xdr:nvSpPr>
      <xdr:spPr>
        <a:xfrm>
          <a:off x="45847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116019</xdr:rowOff>
    </xdr:from>
    <xdr:ext cx="534377" cy="259045"/>
    <xdr:sp macro="" textlink="">
      <xdr:nvSpPr>
        <xdr:cNvPr id="254" name="扶助費該当値テキスト"/>
        <xdr:cNvSpPr txBox="1"/>
      </xdr:nvSpPr>
      <xdr:spPr>
        <a:xfrm>
          <a:off x="4686300"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41625</xdr:rowOff>
    </xdr:from>
    <xdr:to>
      <xdr:col>5</xdr:col>
      <xdr:colOff>409575</xdr:colOff>
      <xdr:row>98</xdr:row>
      <xdr:rowOff>143225</xdr:rowOff>
    </xdr:to>
    <xdr:sp macro="" textlink="">
      <xdr:nvSpPr>
        <xdr:cNvPr id="255" name="円/楕円 254"/>
        <xdr:cNvSpPr/>
      </xdr:nvSpPr>
      <xdr:spPr>
        <a:xfrm>
          <a:off x="3746500" y="16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134352</xdr:rowOff>
    </xdr:from>
    <xdr:ext cx="534377" cy="259045"/>
    <xdr:sp macro="" textlink="">
      <xdr:nvSpPr>
        <xdr:cNvPr id="256" name="テキスト ボックス 255"/>
        <xdr:cNvSpPr txBox="1"/>
      </xdr:nvSpPr>
      <xdr:spPr>
        <a:xfrm>
          <a:off x="3530111" y="169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108331</xdr:rowOff>
    </xdr:from>
    <xdr:to>
      <xdr:col>4</xdr:col>
      <xdr:colOff>206375</xdr:colOff>
      <xdr:row>98</xdr:row>
      <xdr:rowOff>38481</xdr:rowOff>
    </xdr:to>
    <xdr:sp macro="" textlink="">
      <xdr:nvSpPr>
        <xdr:cNvPr id="257" name="円/楕円 256"/>
        <xdr:cNvSpPr/>
      </xdr:nvSpPr>
      <xdr:spPr>
        <a:xfrm>
          <a:off x="2857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29608</xdr:rowOff>
    </xdr:from>
    <xdr:ext cx="534377" cy="259045"/>
    <xdr:sp macro="" textlink="">
      <xdr:nvSpPr>
        <xdr:cNvPr id="258" name="テキスト ボックス 257"/>
        <xdr:cNvSpPr txBox="1"/>
      </xdr:nvSpPr>
      <xdr:spPr>
        <a:xfrm>
          <a:off x="2641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169481</xdr:rowOff>
    </xdr:from>
    <xdr:to>
      <xdr:col>3</xdr:col>
      <xdr:colOff>3175</xdr:colOff>
      <xdr:row>98</xdr:row>
      <xdr:rowOff>99631</xdr:rowOff>
    </xdr:to>
    <xdr:sp macro="" textlink="">
      <xdr:nvSpPr>
        <xdr:cNvPr id="259" name="円/楕円 258"/>
        <xdr:cNvSpPr/>
      </xdr:nvSpPr>
      <xdr:spPr>
        <a:xfrm>
          <a:off x="1968500" y="168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90758</xdr:rowOff>
    </xdr:from>
    <xdr:ext cx="534377" cy="259045"/>
    <xdr:sp macro="" textlink="">
      <xdr:nvSpPr>
        <xdr:cNvPr id="260" name="テキスト ボックス 259"/>
        <xdr:cNvSpPr txBox="1"/>
      </xdr:nvSpPr>
      <xdr:spPr>
        <a:xfrm>
          <a:off x="1752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9759</xdr:rowOff>
    </xdr:from>
    <xdr:to>
      <xdr:col>1</xdr:col>
      <xdr:colOff>485775</xdr:colOff>
      <xdr:row>98</xdr:row>
      <xdr:rowOff>111359</xdr:rowOff>
    </xdr:to>
    <xdr:sp macro="" textlink="">
      <xdr:nvSpPr>
        <xdr:cNvPr id="261" name="円/楕円 260"/>
        <xdr:cNvSpPr/>
      </xdr:nvSpPr>
      <xdr:spPr>
        <a:xfrm>
          <a:off x="1079500" y="168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102486</xdr:rowOff>
    </xdr:from>
    <xdr:ext cx="534377" cy="259045"/>
    <xdr:sp macro="" textlink="">
      <xdr:nvSpPr>
        <xdr:cNvPr id="262" name="テキスト ボックス 261"/>
        <xdr:cNvSpPr txBox="1"/>
      </xdr:nvSpPr>
      <xdr:spPr>
        <a:xfrm>
          <a:off x="863111" y="1690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98432</xdr:rowOff>
    </xdr:from>
    <xdr:to>
      <xdr:col>15</xdr:col>
      <xdr:colOff>180975</xdr:colOff>
      <xdr:row>36</xdr:row>
      <xdr:rowOff>169592</xdr:rowOff>
    </xdr:to>
    <xdr:cxnSp macro="">
      <xdr:nvCxnSpPr>
        <xdr:cNvPr id="294" name="直線コネクタ 293"/>
        <xdr:cNvCxnSpPr/>
      </xdr:nvCxnSpPr>
      <xdr:spPr>
        <a:xfrm flipV="1">
          <a:off x="9639300" y="6270632"/>
          <a:ext cx="8382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133996</xdr:rowOff>
    </xdr:from>
    <xdr:to>
      <xdr:col>14</xdr:col>
      <xdr:colOff>28575</xdr:colOff>
      <xdr:row>36</xdr:row>
      <xdr:rowOff>169592</xdr:rowOff>
    </xdr:to>
    <xdr:cxnSp macro="">
      <xdr:nvCxnSpPr>
        <xdr:cNvPr id="297" name="直線コネクタ 296"/>
        <xdr:cNvCxnSpPr/>
      </xdr:nvCxnSpPr>
      <xdr:spPr>
        <a:xfrm>
          <a:off x="8750300" y="6134746"/>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133996</xdr:rowOff>
    </xdr:from>
    <xdr:to>
      <xdr:col>12</xdr:col>
      <xdr:colOff>511175</xdr:colOff>
      <xdr:row>37</xdr:row>
      <xdr:rowOff>78914</xdr:rowOff>
    </xdr:to>
    <xdr:cxnSp macro="">
      <xdr:nvCxnSpPr>
        <xdr:cNvPr id="300" name="直線コネクタ 299"/>
        <xdr:cNvCxnSpPr/>
      </xdr:nvCxnSpPr>
      <xdr:spPr>
        <a:xfrm flipV="1">
          <a:off x="7861300" y="6134746"/>
          <a:ext cx="889000" cy="28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167440</xdr:rowOff>
    </xdr:from>
    <xdr:to>
      <xdr:col>12</xdr:col>
      <xdr:colOff>561975</xdr:colOff>
      <xdr:row>38</xdr:row>
      <xdr:rowOff>97590</xdr:rowOff>
    </xdr:to>
    <xdr:sp macro="" textlink="">
      <xdr:nvSpPr>
        <xdr:cNvPr id="301" name="フローチャート : 判断 300"/>
        <xdr:cNvSpPr/>
      </xdr:nvSpPr>
      <xdr:spPr>
        <a:xfrm>
          <a:off x="8699500" y="65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88717</xdr:rowOff>
    </xdr:from>
    <xdr:ext cx="534377" cy="259045"/>
    <xdr:sp macro="" textlink="">
      <xdr:nvSpPr>
        <xdr:cNvPr id="302" name="テキスト ボックス 301"/>
        <xdr:cNvSpPr txBox="1"/>
      </xdr:nvSpPr>
      <xdr:spPr>
        <a:xfrm>
          <a:off x="8483111" y="66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78914</xdr:rowOff>
    </xdr:from>
    <xdr:to>
      <xdr:col>11</xdr:col>
      <xdr:colOff>307975</xdr:colOff>
      <xdr:row>37</xdr:row>
      <xdr:rowOff>117221</xdr:rowOff>
    </xdr:to>
    <xdr:cxnSp macro="">
      <xdr:nvCxnSpPr>
        <xdr:cNvPr id="303" name="直線コネクタ 302"/>
        <xdr:cNvCxnSpPr/>
      </xdr:nvCxnSpPr>
      <xdr:spPr>
        <a:xfrm flipV="1">
          <a:off x="6972300" y="6422564"/>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12689</xdr:rowOff>
    </xdr:from>
    <xdr:to>
      <xdr:col>11</xdr:col>
      <xdr:colOff>358775</xdr:colOff>
      <xdr:row>38</xdr:row>
      <xdr:rowOff>114289</xdr:rowOff>
    </xdr:to>
    <xdr:sp macro="" textlink="">
      <xdr:nvSpPr>
        <xdr:cNvPr id="304" name="フローチャート : 判断 303"/>
        <xdr:cNvSpPr/>
      </xdr:nvSpPr>
      <xdr:spPr>
        <a:xfrm>
          <a:off x="7810500" y="65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105416</xdr:rowOff>
    </xdr:from>
    <xdr:ext cx="534377" cy="259045"/>
    <xdr:sp macro="" textlink="">
      <xdr:nvSpPr>
        <xdr:cNvPr id="305" name="テキスト ボックス 304"/>
        <xdr:cNvSpPr txBox="1"/>
      </xdr:nvSpPr>
      <xdr:spPr>
        <a:xfrm>
          <a:off x="7594111" y="66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49755</xdr:rowOff>
    </xdr:from>
    <xdr:to>
      <xdr:col>10</xdr:col>
      <xdr:colOff>155575</xdr:colOff>
      <xdr:row>38</xdr:row>
      <xdr:rowOff>151355</xdr:rowOff>
    </xdr:to>
    <xdr:sp macro="" textlink="">
      <xdr:nvSpPr>
        <xdr:cNvPr id="306" name="フローチャート : 判断 305"/>
        <xdr:cNvSpPr/>
      </xdr:nvSpPr>
      <xdr:spPr>
        <a:xfrm>
          <a:off x="6921500" y="656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142482</xdr:rowOff>
    </xdr:from>
    <xdr:ext cx="534377" cy="259045"/>
    <xdr:sp macro="" textlink="">
      <xdr:nvSpPr>
        <xdr:cNvPr id="307" name="テキスト ボックス 306"/>
        <xdr:cNvSpPr txBox="1"/>
      </xdr:nvSpPr>
      <xdr:spPr>
        <a:xfrm>
          <a:off x="6705111" y="66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47632</xdr:rowOff>
    </xdr:from>
    <xdr:to>
      <xdr:col>15</xdr:col>
      <xdr:colOff>231775</xdr:colOff>
      <xdr:row>36</xdr:row>
      <xdr:rowOff>149232</xdr:rowOff>
    </xdr:to>
    <xdr:sp macro="" textlink="">
      <xdr:nvSpPr>
        <xdr:cNvPr id="313" name="円/楕円 312"/>
        <xdr:cNvSpPr/>
      </xdr:nvSpPr>
      <xdr:spPr>
        <a:xfrm>
          <a:off x="10426700" y="62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70509</xdr:rowOff>
    </xdr:from>
    <xdr:ext cx="534377" cy="259045"/>
    <xdr:sp macro="" textlink="">
      <xdr:nvSpPr>
        <xdr:cNvPr id="314" name="補助費等該当値テキスト"/>
        <xdr:cNvSpPr txBox="1"/>
      </xdr:nvSpPr>
      <xdr:spPr>
        <a:xfrm>
          <a:off x="10528300" y="60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118792</xdr:rowOff>
    </xdr:from>
    <xdr:to>
      <xdr:col>14</xdr:col>
      <xdr:colOff>79375</xdr:colOff>
      <xdr:row>37</xdr:row>
      <xdr:rowOff>48942</xdr:rowOff>
    </xdr:to>
    <xdr:sp macro="" textlink="">
      <xdr:nvSpPr>
        <xdr:cNvPr id="315" name="円/楕円 314"/>
        <xdr:cNvSpPr/>
      </xdr:nvSpPr>
      <xdr:spPr>
        <a:xfrm>
          <a:off x="9588500" y="62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40069</xdr:rowOff>
    </xdr:from>
    <xdr:ext cx="534377" cy="259045"/>
    <xdr:sp macro="" textlink="">
      <xdr:nvSpPr>
        <xdr:cNvPr id="316" name="テキスト ボックス 315"/>
        <xdr:cNvSpPr txBox="1"/>
      </xdr:nvSpPr>
      <xdr:spPr>
        <a:xfrm>
          <a:off x="9372111" y="638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83196</xdr:rowOff>
    </xdr:from>
    <xdr:to>
      <xdr:col>12</xdr:col>
      <xdr:colOff>561975</xdr:colOff>
      <xdr:row>36</xdr:row>
      <xdr:rowOff>13346</xdr:rowOff>
    </xdr:to>
    <xdr:sp macro="" textlink="">
      <xdr:nvSpPr>
        <xdr:cNvPr id="317" name="円/楕円 316"/>
        <xdr:cNvSpPr/>
      </xdr:nvSpPr>
      <xdr:spPr>
        <a:xfrm>
          <a:off x="8699500" y="60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29873</xdr:rowOff>
    </xdr:from>
    <xdr:ext cx="534377" cy="259045"/>
    <xdr:sp macro="" textlink="">
      <xdr:nvSpPr>
        <xdr:cNvPr id="318" name="テキスト ボックス 317"/>
        <xdr:cNvSpPr txBox="1"/>
      </xdr:nvSpPr>
      <xdr:spPr>
        <a:xfrm>
          <a:off x="8483111" y="58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28114</xdr:rowOff>
    </xdr:from>
    <xdr:to>
      <xdr:col>11</xdr:col>
      <xdr:colOff>358775</xdr:colOff>
      <xdr:row>37</xdr:row>
      <xdr:rowOff>129714</xdr:rowOff>
    </xdr:to>
    <xdr:sp macro="" textlink="">
      <xdr:nvSpPr>
        <xdr:cNvPr id="319" name="円/楕円 318"/>
        <xdr:cNvSpPr/>
      </xdr:nvSpPr>
      <xdr:spPr>
        <a:xfrm>
          <a:off x="7810500" y="63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146241</xdr:rowOff>
    </xdr:from>
    <xdr:ext cx="534377" cy="259045"/>
    <xdr:sp macro="" textlink="">
      <xdr:nvSpPr>
        <xdr:cNvPr id="320" name="テキスト ボックス 319"/>
        <xdr:cNvSpPr txBox="1"/>
      </xdr:nvSpPr>
      <xdr:spPr>
        <a:xfrm>
          <a:off x="7594111" y="61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66421</xdr:rowOff>
    </xdr:from>
    <xdr:to>
      <xdr:col>10</xdr:col>
      <xdr:colOff>155575</xdr:colOff>
      <xdr:row>37</xdr:row>
      <xdr:rowOff>168021</xdr:rowOff>
    </xdr:to>
    <xdr:sp macro="" textlink="">
      <xdr:nvSpPr>
        <xdr:cNvPr id="321" name="円/楕円 320"/>
        <xdr:cNvSpPr/>
      </xdr:nvSpPr>
      <xdr:spPr>
        <a:xfrm>
          <a:off x="6921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13098</xdr:rowOff>
    </xdr:from>
    <xdr:ext cx="534377" cy="259045"/>
    <xdr:sp macro="" textlink="">
      <xdr:nvSpPr>
        <xdr:cNvPr id="322" name="テキスト ボックス 321"/>
        <xdr:cNvSpPr txBox="1"/>
      </xdr:nvSpPr>
      <xdr:spPr>
        <a:xfrm>
          <a:off x="6705111" y="618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44864</xdr:rowOff>
    </xdr:from>
    <xdr:to>
      <xdr:col>15</xdr:col>
      <xdr:colOff>180975</xdr:colOff>
      <xdr:row>59</xdr:row>
      <xdr:rowOff>55573</xdr:rowOff>
    </xdr:to>
    <xdr:cxnSp macro="">
      <xdr:nvCxnSpPr>
        <xdr:cNvPr id="353" name="直線コネクタ 352"/>
        <xdr:cNvCxnSpPr/>
      </xdr:nvCxnSpPr>
      <xdr:spPr>
        <a:xfrm flipV="1">
          <a:off x="9639300" y="10160414"/>
          <a:ext cx="838200" cy="1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30956</xdr:rowOff>
    </xdr:from>
    <xdr:to>
      <xdr:col>14</xdr:col>
      <xdr:colOff>28575</xdr:colOff>
      <xdr:row>59</xdr:row>
      <xdr:rowOff>55573</xdr:rowOff>
    </xdr:to>
    <xdr:cxnSp macro="">
      <xdr:nvCxnSpPr>
        <xdr:cNvPr id="356" name="直線コネクタ 355"/>
        <xdr:cNvCxnSpPr/>
      </xdr:nvCxnSpPr>
      <xdr:spPr>
        <a:xfrm>
          <a:off x="8750300" y="10146506"/>
          <a:ext cx="889000" cy="2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8" name="テキスト ボックス 357"/>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30956</xdr:rowOff>
    </xdr:from>
    <xdr:to>
      <xdr:col>12</xdr:col>
      <xdr:colOff>511175</xdr:colOff>
      <xdr:row>59</xdr:row>
      <xdr:rowOff>40939</xdr:rowOff>
    </xdr:to>
    <xdr:cxnSp macro="">
      <xdr:nvCxnSpPr>
        <xdr:cNvPr id="359" name="直線コネクタ 358"/>
        <xdr:cNvCxnSpPr/>
      </xdr:nvCxnSpPr>
      <xdr:spPr>
        <a:xfrm flipV="1">
          <a:off x="7861300" y="10146506"/>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154576</xdr:rowOff>
    </xdr:from>
    <xdr:to>
      <xdr:col>12</xdr:col>
      <xdr:colOff>561975</xdr:colOff>
      <xdr:row>59</xdr:row>
      <xdr:rowOff>84726</xdr:rowOff>
    </xdr:to>
    <xdr:sp macro="" textlink="">
      <xdr:nvSpPr>
        <xdr:cNvPr id="360" name="フローチャート : 判断 359"/>
        <xdr:cNvSpPr/>
      </xdr:nvSpPr>
      <xdr:spPr>
        <a:xfrm>
          <a:off x="8699500" y="1009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75853</xdr:rowOff>
    </xdr:from>
    <xdr:ext cx="534377" cy="259045"/>
    <xdr:sp macro="" textlink="">
      <xdr:nvSpPr>
        <xdr:cNvPr id="361" name="テキスト ボックス 360"/>
        <xdr:cNvSpPr txBox="1"/>
      </xdr:nvSpPr>
      <xdr:spPr>
        <a:xfrm>
          <a:off x="8483111" y="1019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34399</xdr:rowOff>
    </xdr:from>
    <xdr:to>
      <xdr:col>11</xdr:col>
      <xdr:colOff>307975</xdr:colOff>
      <xdr:row>59</xdr:row>
      <xdr:rowOff>40939</xdr:rowOff>
    </xdr:to>
    <xdr:cxnSp macro="">
      <xdr:nvCxnSpPr>
        <xdr:cNvPr id="362" name="直線コネクタ 361"/>
        <xdr:cNvCxnSpPr/>
      </xdr:nvCxnSpPr>
      <xdr:spPr>
        <a:xfrm>
          <a:off x="6972300" y="10149949"/>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143898</xdr:rowOff>
    </xdr:from>
    <xdr:to>
      <xdr:col>11</xdr:col>
      <xdr:colOff>358775</xdr:colOff>
      <xdr:row>59</xdr:row>
      <xdr:rowOff>74048</xdr:rowOff>
    </xdr:to>
    <xdr:sp macro="" textlink="">
      <xdr:nvSpPr>
        <xdr:cNvPr id="363" name="フローチャート : 判断 362"/>
        <xdr:cNvSpPr/>
      </xdr:nvSpPr>
      <xdr:spPr>
        <a:xfrm>
          <a:off x="7810500" y="100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90575</xdr:rowOff>
    </xdr:from>
    <xdr:ext cx="534377" cy="259045"/>
    <xdr:sp macro="" textlink="">
      <xdr:nvSpPr>
        <xdr:cNvPr id="364" name="テキスト ボックス 363"/>
        <xdr:cNvSpPr txBox="1"/>
      </xdr:nvSpPr>
      <xdr:spPr>
        <a:xfrm>
          <a:off x="7594111" y="98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166834</xdr:rowOff>
    </xdr:from>
    <xdr:to>
      <xdr:col>10</xdr:col>
      <xdr:colOff>155575</xdr:colOff>
      <xdr:row>59</xdr:row>
      <xdr:rowOff>96984</xdr:rowOff>
    </xdr:to>
    <xdr:sp macro="" textlink="">
      <xdr:nvSpPr>
        <xdr:cNvPr id="365" name="フローチャート : 判断 364"/>
        <xdr:cNvSpPr/>
      </xdr:nvSpPr>
      <xdr:spPr>
        <a:xfrm>
          <a:off x="6921500" y="101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88111</xdr:rowOff>
    </xdr:from>
    <xdr:ext cx="534377" cy="259045"/>
    <xdr:sp macro="" textlink="">
      <xdr:nvSpPr>
        <xdr:cNvPr id="366" name="テキスト ボックス 365"/>
        <xdr:cNvSpPr txBox="1"/>
      </xdr:nvSpPr>
      <xdr:spPr>
        <a:xfrm>
          <a:off x="6705111" y="102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165514</xdr:rowOff>
    </xdr:from>
    <xdr:to>
      <xdr:col>15</xdr:col>
      <xdr:colOff>231775</xdr:colOff>
      <xdr:row>59</xdr:row>
      <xdr:rowOff>95664</xdr:rowOff>
    </xdr:to>
    <xdr:sp macro="" textlink="">
      <xdr:nvSpPr>
        <xdr:cNvPr id="372" name="円/楕円 371"/>
        <xdr:cNvSpPr/>
      </xdr:nvSpPr>
      <xdr:spPr>
        <a:xfrm>
          <a:off x="104267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80441</xdr:rowOff>
    </xdr:from>
    <xdr:ext cx="534377" cy="259045"/>
    <xdr:sp macro="" textlink="">
      <xdr:nvSpPr>
        <xdr:cNvPr id="373" name="普通建設事業費該当値テキスト"/>
        <xdr:cNvSpPr txBox="1"/>
      </xdr:nvSpPr>
      <xdr:spPr>
        <a:xfrm>
          <a:off x="10528300" y="100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4773</xdr:rowOff>
    </xdr:from>
    <xdr:to>
      <xdr:col>14</xdr:col>
      <xdr:colOff>79375</xdr:colOff>
      <xdr:row>59</xdr:row>
      <xdr:rowOff>106373</xdr:rowOff>
    </xdr:to>
    <xdr:sp macro="" textlink="">
      <xdr:nvSpPr>
        <xdr:cNvPr id="374" name="円/楕円 373"/>
        <xdr:cNvSpPr/>
      </xdr:nvSpPr>
      <xdr:spPr>
        <a:xfrm>
          <a:off x="9588500" y="101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97500</xdr:rowOff>
    </xdr:from>
    <xdr:ext cx="534377" cy="259045"/>
    <xdr:sp macro="" textlink="">
      <xdr:nvSpPr>
        <xdr:cNvPr id="375" name="テキスト ボックス 374"/>
        <xdr:cNvSpPr txBox="1"/>
      </xdr:nvSpPr>
      <xdr:spPr>
        <a:xfrm>
          <a:off x="9372111" y="1021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151606</xdr:rowOff>
    </xdr:from>
    <xdr:to>
      <xdr:col>12</xdr:col>
      <xdr:colOff>561975</xdr:colOff>
      <xdr:row>59</xdr:row>
      <xdr:rowOff>81756</xdr:rowOff>
    </xdr:to>
    <xdr:sp macro="" textlink="">
      <xdr:nvSpPr>
        <xdr:cNvPr id="376" name="円/楕円 375"/>
        <xdr:cNvSpPr/>
      </xdr:nvSpPr>
      <xdr:spPr>
        <a:xfrm>
          <a:off x="8699500" y="100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98283</xdr:rowOff>
    </xdr:from>
    <xdr:ext cx="534377" cy="259045"/>
    <xdr:sp macro="" textlink="">
      <xdr:nvSpPr>
        <xdr:cNvPr id="377" name="テキスト ボックス 376"/>
        <xdr:cNvSpPr txBox="1"/>
      </xdr:nvSpPr>
      <xdr:spPr>
        <a:xfrm>
          <a:off x="8483111" y="987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161589</xdr:rowOff>
    </xdr:from>
    <xdr:to>
      <xdr:col>11</xdr:col>
      <xdr:colOff>358775</xdr:colOff>
      <xdr:row>59</xdr:row>
      <xdr:rowOff>91739</xdr:rowOff>
    </xdr:to>
    <xdr:sp macro="" textlink="">
      <xdr:nvSpPr>
        <xdr:cNvPr id="378" name="円/楕円 377"/>
        <xdr:cNvSpPr/>
      </xdr:nvSpPr>
      <xdr:spPr>
        <a:xfrm>
          <a:off x="7810500" y="101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82866</xdr:rowOff>
    </xdr:from>
    <xdr:ext cx="534377" cy="259045"/>
    <xdr:sp macro="" textlink="">
      <xdr:nvSpPr>
        <xdr:cNvPr id="379" name="テキスト ボックス 378"/>
        <xdr:cNvSpPr txBox="1"/>
      </xdr:nvSpPr>
      <xdr:spPr>
        <a:xfrm>
          <a:off x="7594111" y="101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155049</xdr:rowOff>
    </xdr:from>
    <xdr:to>
      <xdr:col>10</xdr:col>
      <xdr:colOff>155575</xdr:colOff>
      <xdr:row>59</xdr:row>
      <xdr:rowOff>85199</xdr:rowOff>
    </xdr:to>
    <xdr:sp macro="" textlink="">
      <xdr:nvSpPr>
        <xdr:cNvPr id="380" name="円/楕円 379"/>
        <xdr:cNvSpPr/>
      </xdr:nvSpPr>
      <xdr:spPr>
        <a:xfrm>
          <a:off x="6921500" y="100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101726</xdr:rowOff>
    </xdr:from>
    <xdr:ext cx="534377" cy="259045"/>
    <xdr:sp macro="" textlink="">
      <xdr:nvSpPr>
        <xdr:cNvPr id="381" name="テキスト ボックス 380"/>
        <xdr:cNvSpPr txBox="1"/>
      </xdr:nvSpPr>
      <xdr:spPr>
        <a:xfrm>
          <a:off x="6705111" y="98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95638</xdr:rowOff>
    </xdr:from>
    <xdr:to>
      <xdr:col>15</xdr:col>
      <xdr:colOff>180975</xdr:colOff>
      <xdr:row>79</xdr:row>
      <xdr:rowOff>95723</xdr:rowOff>
    </xdr:to>
    <xdr:cxnSp macro="">
      <xdr:nvCxnSpPr>
        <xdr:cNvPr id="412" name="直線コネクタ 411"/>
        <xdr:cNvCxnSpPr/>
      </xdr:nvCxnSpPr>
      <xdr:spPr>
        <a:xfrm flipV="1">
          <a:off x="9639300" y="13640188"/>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80654</xdr:rowOff>
    </xdr:from>
    <xdr:to>
      <xdr:col>14</xdr:col>
      <xdr:colOff>28575</xdr:colOff>
      <xdr:row>79</xdr:row>
      <xdr:rowOff>95723</xdr:rowOff>
    </xdr:to>
    <xdr:cxnSp macro="">
      <xdr:nvCxnSpPr>
        <xdr:cNvPr id="415" name="直線コネクタ 414"/>
        <xdr:cNvCxnSpPr/>
      </xdr:nvCxnSpPr>
      <xdr:spPr>
        <a:xfrm>
          <a:off x="8750300" y="13625204"/>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7" name="テキスト ボックス 416"/>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170324</xdr:rowOff>
    </xdr:from>
    <xdr:to>
      <xdr:col>12</xdr:col>
      <xdr:colOff>561975</xdr:colOff>
      <xdr:row>79</xdr:row>
      <xdr:rowOff>100474</xdr:rowOff>
    </xdr:to>
    <xdr:sp macro="" textlink="">
      <xdr:nvSpPr>
        <xdr:cNvPr id="418" name="フローチャート : 判断 417"/>
        <xdr:cNvSpPr/>
      </xdr:nvSpPr>
      <xdr:spPr>
        <a:xfrm>
          <a:off x="8699500" y="1354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117001</xdr:rowOff>
    </xdr:from>
    <xdr:ext cx="534377" cy="259045"/>
    <xdr:sp macro="" textlink="">
      <xdr:nvSpPr>
        <xdr:cNvPr id="419" name="テキスト ボックス 418"/>
        <xdr:cNvSpPr txBox="1"/>
      </xdr:nvSpPr>
      <xdr:spPr>
        <a:xfrm>
          <a:off x="8483111" y="1331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44838</xdr:rowOff>
    </xdr:from>
    <xdr:to>
      <xdr:col>15</xdr:col>
      <xdr:colOff>231775</xdr:colOff>
      <xdr:row>79</xdr:row>
      <xdr:rowOff>146438</xdr:rowOff>
    </xdr:to>
    <xdr:sp macro="" textlink="">
      <xdr:nvSpPr>
        <xdr:cNvPr id="425" name="円/楕円 424"/>
        <xdr:cNvSpPr/>
      </xdr:nvSpPr>
      <xdr:spPr>
        <a:xfrm>
          <a:off x="10426700" y="135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131215</xdr:rowOff>
    </xdr:from>
    <xdr:ext cx="469744" cy="259045"/>
    <xdr:sp macro="" textlink="">
      <xdr:nvSpPr>
        <xdr:cNvPr id="426" name="普通建設事業費 （ うち新規整備　）該当値テキスト"/>
        <xdr:cNvSpPr txBox="1"/>
      </xdr:nvSpPr>
      <xdr:spPr>
        <a:xfrm>
          <a:off x="10528300" y="135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44923</xdr:rowOff>
    </xdr:from>
    <xdr:to>
      <xdr:col>14</xdr:col>
      <xdr:colOff>79375</xdr:colOff>
      <xdr:row>79</xdr:row>
      <xdr:rowOff>146523</xdr:rowOff>
    </xdr:to>
    <xdr:sp macro="" textlink="">
      <xdr:nvSpPr>
        <xdr:cNvPr id="427" name="円/楕円 426"/>
        <xdr:cNvSpPr/>
      </xdr:nvSpPr>
      <xdr:spPr>
        <a:xfrm>
          <a:off x="9588500" y="135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137650</xdr:rowOff>
    </xdr:from>
    <xdr:ext cx="469744" cy="259045"/>
    <xdr:sp macro="" textlink="">
      <xdr:nvSpPr>
        <xdr:cNvPr id="428" name="テキスト ボックス 427"/>
        <xdr:cNvSpPr txBox="1"/>
      </xdr:nvSpPr>
      <xdr:spPr>
        <a:xfrm>
          <a:off x="9404427" y="136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29854</xdr:rowOff>
    </xdr:from>
    <xdr:to>
      <xdr:col>12</xdr:col>
      <xdr:colOff>561975</xdr:colOff>
      <xdr:row>79</xdr:row>
      <xdr:rowOff>131454</xdr:rowOff>
    </xdr:to>
    <xdr:sp macro="" textlink="">
      <xdr:nvSpPr>
        <xdr:cNvPr id="429" name="円/楕円 428"/>
        <xdr:cNvSpPr/>
      </xdr:nvSpPr>
      <xdr:spPr>
        <a:xfrm>
          <a:off x="8699500" y="135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122581</xdr:rowOff>
    </xdr:from>
    <xdr:ext cx="534377" cy="259045"/>
    <xdr:sp macro="" textlink="">
      <xdr:nvSpPr>
        <xdr:cNvPr id="430" name="テキスト ボックス 429"/>
        <xdr:cNvSpPr txBox="1"/>
      </xdr:nvSpPr>
      <xdr:spPr>
        <a:xfrm>
          <a:off x="8483111" y="1366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161417</xdr:rowOff>
    </xdr:from>
    <xdr:to>
      <xdr:col>15</xdr:col>
      <xdr:colOff>180975</xdr:colOff>
      <xdr:row>95</xdr:row>
      <xdr:rowOff>67996</xdr:rowOff>
    </xdr:to>
    <xdr:cxnSp macro="">
      <xdr:nvCxnSpPr>
        <xdr:cNvPr id="459" name="直線コネクタ 458"/>
        <xdr:cNvCxnSpPr/>
      </xdr:nvCxnSpPr>
      <xdr:spPr>
        <a:xfrm flipV="1">
          <a:off x="9639300" y="16277717"/>
          <a:ext cx="8382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2939</xdr:rowOff>
    </xdr:from>
    <xdr:to>
      <xdr:col>14</xdr:col>
      <xdr:colOff>28575</xdr:colOff>
      <xdr:row>95</xdr:row>
      <xdr:rowOff>67996</xdr:rowOff>
    </xdr:to>
    <xdr:cxnSp macro="">
      <xdr:nvCxnSpPr>
        <xdr:cNvPr id="462" name="直線コネクタ 461"/>
        <xdr:cNvCxnSpPr/>
      </xdr:nvCxnSpPr>
      <xdr:spPr>
        <a:xfrm>
          <a:off x="8750300" y="16119239"/>
          <a:ext cx="889000" cy="2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71698</xdr:rowOff>
    </xdr:from>
    <xdr:to>
      <xdr:col>12</xdr:col>
      <xdr:colOff>561975</xdr:colOff>
      <xdr:row>97</xdr:row>
      <xdr:rowOff>1848</xdr:rowOff>
    </xdr:to>
    <xdr:sp macro="" textlink="">
      <xdr:nvSpPr>
        <xdr:cNvPr id="465" name="フローチャート : 判断 464"/>
        <xdr:cNvSpPr/>
      </xdr:nvSpPr>
      <xdr:spPr>
        <a:xfrm>
          <a:off x="8699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164425</xdr:rowOff>
    </xdr:from>
    <xdr:ext cx="534377" cy="259045"/>
    <xdr:sp macro="" textlink="">
      <xdr:nvSpPr>
        <xdr:cNvPr id="466" name="テキスト ボックス 465"/>
        <xdr:cNvSpPr txBox="1"/>
      </xdr:nvSpPr>
      <xdr:spPr>
        <a:xfrm>
          <a:off x="8483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110617</xdr:rowOff>
    </xdr:from>
    <xdr:to>
      <xdr:col>15</xdr:col>
      <xdr:colOff>231775</xdr:colOff>
      <xdr:row>95</xdr:row>
      <xdr:rowOff>40767</xdr:rowOff>
    </xdr:to>
    <xdr:sp macro="" textlink="">
      <xdr:nvSpPr>
        <xdr:cNvPr id="472" name="円/楕円 471"/>
        <xdr:cNvSpPr/>
      </xdr:nvSpPr>
      <xdr:spPr>
        <a:xfrm>
          <a:off x="10426700" y="162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133494</xdr:rowOff>
    </xdr:from>
    <xdr:ext cx="534377" cy="259045"/>
    <xdr:sp macro="" textlink="">
      <xdr:nvSpPr>
        <xdr:cNvPr id="473" name="普通建設事業費 （ うち更新整備　）該当値テキスト"/>
        <xdr:cNvSpPr txBox="1"/>
      </xdr:nvSpPr>
      <xdr:spPr>
        <a:xfrm>
          <a:off x="10528300" y="160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17196</xdr:rowOff>
    </xdr:from>
    <xdr:to>
      <xdr:col>14</xdr:col>
      <xdr:colOff>79375</xdr:colOff>
      <xdr:row>95</xdr:row>
      <xdr:rowOff>118796</xdr:rowOff>
    </xdr:to>
    <xdr:sp macro="" textlink="">
      <xdr:nvSpPr>
        <xdr:cNvPr id="474" name="円/楕円 473"/>
        <xdr:cNvSpPr/>
      </xdr:nvSpPr>
      <xdr:spPr>
        <a:xfrm>
          <a:off x="9588500" y="163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135323</xdr:rowOff>
    </xdr:from>
    <xdr:ext cx="534377" cy="259045"/>
    <xdr:sp macro="" textlink="">
      <xdr:nvSpPr>
        <xdr:cNvPr id="475" name="テキスト ボックス 474"/>
        <xdr:cNvSpPr txBox="1"/>
      </xdr:nvSpPr>
      <xdr:spPr>
        <a:xfrm>
          <a:off x="9372111" y="160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123589</xdr:rowOff>
    </xdr:from>
    <xdr:to>
      <xdr:col>12</xdr:col>
      <xdr:colOff>561975</xdr:colOff>
      <xdr:row>94</xdr:row>
      <xdr:rowOff>53739</xdr:rowOff>
    </xdr:to>
    <xdr:sp macro="" textlink="">
      <xdr:nvSpPr>
        <xdr:cNvPr id="476" name="円/楕円 475"/>
        <xdr:cNvSpPr/>
      </xdr:nvSpPr>
      <xdr:spPr>
        <a:xfrm>
          <a:off x="8699500" y="160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70266</xdr:rowOff>
    </xdr:from>
    <xdr:ext cx="534377" cy="259045"/>
    <xdr:sp macro="" textlink="">
      <xdr:nvSpPr>
        <xdr:cNvPr id="477" name="テキスト ボックス 476"/>
        <xdr:cNvSpPr txBox="1"/>
      </xdr:nvSpPr>
      <xdr:spPr>
        <a:xfrm>
          <a:off x="8483111" y="158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96930</xdr:rowOff>
    </xdr:from>
    <xdr:to>
      <xdr:col>23</xdr:col>
      <xdr:colOff>517525</xdr:colOff>
      <xdr:row>39</xdr:row>
      <xdr:rowOff>98378</xdr:rowOff>
    </xdr:to>
    <xdr:cxnSp macro="">
      <xdr:nvCxnSpPr>
        <xdr:cNvPr id="508" name="直線コネクタ 507"/>
        <xdr:cNvCxnSpPr/>
      </xdr:nvCxnSpPr>
      <xdr:spPr>
        <a:xfrm>
          <a:off x="15481300" y="678348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76977</xdr:rowOff>
    </xdr:from>
    <xdr:to>
      <xdr:col>22</xdr:col>
      <xdr:colOff>365125</xdr:colOff>
      <xdr:row>39</xdr:row>
      <xdr:rowOff>96930</xdr:rowOff>
    </xdr:to>
    <xdr:cxnSp macro="">
      <xdr:nvCxnSpPr>
        <xdr:cNvPr id="511" name="直線コネクタ 510"/>
        <xdr:cNvCxnSpPr/>
      </xdr:nvCxnSpPr>
      <xdr:spPr>
        <a:xfrm>
          <a:off x="14592300" y="6763527"/>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76977</xdr:rowOff>
    </xdr:from>
    <xdr:to>
      <xdr:col>21</xdr:col>
      <xdr:colOff>161925</xdr:colOff>
      <xdr:row>39</xdr:row>
      <xdr:rowOff>85065</xdr:rowOff>
    </xdr:to>
    <xdr:cxnSp macro="">
      <xdr:nvCxnSpPr>
        <xdr:cNvPr id="514" name="直線コネクタ 513"/>
        <xdr:cNvCxnSpPr/>
      </xdr:nvCxnSpPr>
      <xdr:spPr>
        <a:xfrm flipV="1">
          <a:off x="13703300" y="6763527"/>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40632</xdr:rowOff>
    </xdr:from>
    <xdr:to>
      <xdr:col>21</xdr:col>
      <xdr:colOff>212725</xdr:colOff>
      <xdr:row>39</xdr:row>
      <xdr:rowOff>142232</xdr:rowOff>
    </xdr:to>
    <xdr:sp macro="" textlink="">
      <xdr:nvSpPr>
        <xdr:cNvPr id="515" name="フローチャート : 判断 514"/>
        <xdr:cNvSpPr/>
      </xdr:nvSpPr>
      <xdr:spPr>
        <a:xfrm>
          <a:off x="14541500" y="672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133359</xdr:rowOff>
    </xdr:from>
    <xdr:ext cx="378565" cy="259045"/>
    <xdr:sp macro="" textlink="">
      <xdr:nvSpPr>
        <xdr:cNvPr id="516" name="テキスト ボックス 515"/>
        <xdr:cNvSpPr txBox="1"/>
      </xdr:nvSpPr>
      <xdr:spPr>
        <a:xfrm>
          <a:off x="14403017" y="681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77956</xdr:rowOff>
    </xdr:from>
    <xdr:to>
      <xdr:col>19</xdr:col>
      <xdr:colOff>644525</xdr:colOff>
      <xdr:row>39</xdr:row>
      <xdr:rowOff>85065</xdr:rowOff>
    </xdr:to>
    <xdr:cxnSp macro="">
      <xdr:nvCxnSpPr>
        <xdr:cNvPr id="517" name="直線コネクタ 516"/>
        <xdr:cNvCxnSpPr/>
      </xdr:nvCxnSpPr>
      <xdr:spPr>
        <a:xfrm>
          <a:off x="12814300" y="6764506"/>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38184</xdr:rowOff>
    </xdr:from>
    <xdr:to>
      <xdr:col>20</xdr:col>
      <xdr:colOff>9525</xdr:colOff>
      <xdr:row>39</xdr:row>
      <xdr:rowOff>139784</xdr:rowOff>
    </xdr:to>
    <xdr:sp macro="" textlink="">
      <xdr:nvSpPr>
        <xdr:cNvPr id="518" name="フローチャート : 判断 517"/>
        <xdr:cNvSpPr/>
      </xdr:nvSpPr>
      <xdr:spPr>
        <a:xfrm>
          <a:off x="13652500" y="672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130911</xdr:rowOff>
    </xdr:from>
    <xdr:ext cx="378565" cy="259045"/>
    <xdr:sp macro="" textlink="">
      <xdr:nvSpPr>
        <xdr:cNvPr id="519" name="テキスト ボックス 518"/>
        <xdr:cNvSpPr txBox="1"/>
      </xdr:nvSpPr>
      <xdr:spPr>
        <a:xfrm>
          <a:off x="13514017" y="681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26395</xdr:rowOff>
    </xdr:from>
    <xdr:to>
      <xdr:col>18</xdr:col>
      <xdr:colOff>492125</xdr:colOff>
      <xdr:row>39</xdr:row>
      <xdr:rowOff>127995</xdr:rowOff>
    </xdr:to>
    <xdr:sp macro="" textlink="">
      <xdr:nvSpPr>
        <xdr:cNvPr id="520" name="フローチャート : 判断 519"/>
        <xdr:cNvSpPr/>
      </xdr:nvSpPr>
      <xdr:spPr>
        <a:xfrm>
          <a:off x="12763500" y="67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144522</xdr:rowOff>
    </xdr:from>
    <xdr:ext cx="469744" cy="259045"/>
    <xdr:sp macro="" textlink="">
      <xdr:nvSpPr>
        <xdr:cNvPr id="521" name="テキスト ボックス 520"/>
        <xdr:cNvSpPr txBox="1"/>
      </xdr:nvSpPr>
      <xdr:spPr>
        <a:xfrm>
          <a:off x="12579427" y="648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47578</xdr:rowOff>
    </xdr:from>
    <xdr:to>
      <xdr:col>23</xdr:col>
      <xdr:colOff>568325</xdr:colOff>
      <xdr:row>39</xdr:row>
      <xdr:rowOff>149178</xdr:rowOff>
    </xdr:to>
    <xdr:sp macro="" textlink="">
      <xdr:nvSpPr>
        <xdr:cNvPr id="527" name="円/楕円 526"/>
        <xdr:cNvSpPr/>
      </xdr:nvSpPr>
      <xdr:spPr>
        <a:xfrm>
          <a:off x="16268700" y="6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133955</xdr:rowOff>
    </xdr:from>
    <xdr:ext cx="313932" cy="259045"/>
    <xdr:sp macro="" textlink="">
      <xdr:nvSpPr>
        <xdr:cNvPr id="528" name="災害復旧事業費該当値テキスト"/>
        <xdr:cNvSpPr txBox="1"/>
      </xdr:nvSpPr>
      <xdr:spPr>
        <a:xfrm>
          <a:off x="16370300" y="6649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46130</xdr:rowOff>
    </xdr:from>
    <xdr:to>
      <xdr:col>22</xdr:col>
      <xdr:colOff>415925</xdr:colOff>
      <xdr:row>39</xdr:row>
      <xdr:rowOff>147730</xdr:rowOff>
    </xdr:to>
    <xdr:sp macro="" textlink="">
      <xdr:nvSpPr>
        <xdr:cNvPr id="529" name="円/楕円 528"/>
        <xdr:cNvSpPr/>
      </xdr:nvSpPr>
      <xdr:spPr>
        <a:xfrm>
          <a:off x="15430500" y="67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138857</xdr:rowOff>
    </xdr:from>
    <xdr:ext cx="378565" cy="259045"/>
    <xdr:sp macro="" textlink="">
      <xdr:nvSpPr>
        <xdr:cNvPr id="530" name="テキスト ボックス 529"/>
        <xdr:cNvSpPr txBox="1"/>
      </xdr:nvSpPr>
      <xdr:spPr>
        <a:xfrm>
          <a:off x="15292017" y="682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26177</xdr:rowOff>
    </xdr:from>
    <xdr:to>
      <xdr:col>21</xdr:col>
      <xdr:colOff>212725</xdr:colOff>
      <xdr:row>39</xdr:row>
      <xdr:rowOff>127777</xdr:rowOff>
    </xdr:to>
    <xdr:sp macro="" textlink="">
      <xdr:nvSpPr>
        <xdr:cNvPr id="531" name="円/楕円 530"/>
        <xdr:cNvSpPr/>
      </xdr:nvSpPr>
      <xdr:spPr>
        <a:xfrm>
          <a:off x="14541500" y="67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144304</xdr:rowOff>
    </xdr:from>
    <xdr:ext cx="469744" cy="259045"/>
    <xdr:sp macro="" textlink="">
      <xdr:nvSpPr>
        <xdr:cNvPr id="532" name="テキスト ボックス 531"/>
        <xdr:cNvSpPr txBox="1"/>
      </xdr:nvSpPr>
      <xdr:spPr>
        <a:xfrm>
          <a:off x="14357427" y="648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34265</xdr:rowOff>
    </xdr:from>
    <xdr:to>
      <xdr:col>20</xdr:col>
      <xdr:colOff>9525</xdr:colOff>
      <xdr:row>39</xdr:row>
      <xdr:rowOff>135865</xdr:rowOff>
    </xdr:to>
    <xdr:sp macro="" textlink="">
      <xdr:nvSpPr>
        <xdr:cNvPr id="533" name="円/楕円 532"/>
        <xdr:cNvSpPr/>
      </xdr:nvSpPr>
      <xdr:spPr>
        <a:xfrm>
          <a:off x="13652500" y="67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152392</xdr:rowOff>
    </xdr:from>
    <xdr:ext cx="469744" cy="259045"/>
    <xdr:sp macro="" textlink="">
      <xdr:nvSpPr>
        <xdr:cNvPr id="534" name="テキスト ボックス 533"/>
        <xdr:cNvSpPr txBox="1"/>
      </xdr:nvSpPr>
      <xdr:spPr>
        <a:xfrm>
          <a:off x="13468427" y="6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27156</xdr:rowOff>
    </xdr:from>
    <xdr:to>
      <xdr:col>18</xdr:col>
      <xdr:colOff>492125</xdr:colOff>
      <xdr:row>39</xdr:row>
      <xdr:rowOff>128756</xdr:rowOff>
    </xdr:to>
    <xdr:sp macro="" textlink="">
      <xdr:nvSpPr>
        <xdr:cNvPr id="535" name="円/楕円 534"/>
        <xdr:cNvSpPr/>
      </xdr:nvSpPr>
      <xdr:spPr>
        <a:xfrm>
          <a:off x="12763500" y="67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119883</xdr:rowOff>
    </xdr:from>
    <xdr:ext cx="469744" cy="259045"/>
    <xdr:sp macro="" textlink="">
      <xdr:nvSpPr>
        <xdr:cNvPr id="536" name="テキスト ボックス 535"/>
        <xdr:cNvSpPr txBox="1"/>
      </xdr:nvSpPr>
      <xdr:spPr>
        <a:xfrm>
          <a:off x="12579427" y="68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50228</xdr:rowOff>
    </xdr:from>
    <xdr:to>
      <xdr:col>23</xdr:col>
      <xdr:colOff>517525</xdr:colOff>
      <xdr:row>79</xdr:row>
      <xdr:rowOff>8432</xdr:rowOff>
    </xdr:to>
    <xdr:cxnSp macro="">
      <xdr:nvCxnSpPr>
        <xdr:cNvPr id="615" name="直線コネクタ 614"/>
        <xdr:cNvCxnSpPr/>
      </xdr:nvCxnSpPr>
      <xdr:spPr>
        <a:xfrm flipV="1">
          <a:off x="15481300" y="13423328"/>
          <a:ext cx="8382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8432</xdr:rowOff>
    </xdr:from>
    <xdr:to>
      <xdr:col>22</xdr:col>
      <xdr:colOff>365125</xdr:colOff>
      <xdr:row>79</xdr:row>
      <xdr:rowOff>13615</xdr:rowOff>
    </xdr:to>
    <xdr:cxnSp macro="">
      <xdr:nvCxnSpPr>
        <xdr:cNvPr id="618" name="直線コネクタ 617"/>
        <xdr:cNvCxnSpPr/>
      </xdr:nvCxnSpPr>
      <xdr:spPr>
        <a:xfrm flipV="1">
          <a:off x="14592300" y="1355298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13615</xdr:rowOff>
    </xdr:from>
    <xdr:to>
      <xdr:col>21</xdr:col>
      <xdr:colOff>161925</xdr:colOff>
      <xdr:row>79</xdr:row>
      <xdr:rowOff>37528</xdr:rowOff>
    </xdr:to>
    <xdr:cxnSp macro="">
      <xdr:nvCxnSpPr>
        <xdr:cNvPr id="621" name="直線コネクタ 620"/>
        <xdr:cNvCxnSpPr/>
      </xdr:nvCxnSpPr>
      <xdr:spPr>
        <a:xfrm flipV="1">
          <a:off x="13703300" y="13558165"/>
          <a:ext cx="889000" cy="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97143</xdr:rowOff>
    </xdr:from>
    <xdr:to>
      <xdr:col>21</xdr:col>
      <xdr:colOff>212725</xdr:colOff>
      <xdr:row>79</xdr:row>
      <xdr:rowOff>27293</xdr:rowOff>
    </xdr:to>
    <xdr:sp macro="" textlink="">
      <xdr:nvSpPr>
        <xdr:cNvPr id="622" name="フローチャート : 判断 621"/>
        <xdr:cNvSpPr/>
      </xdr:nvSpPr>
      <xdr:spPr>
        <a:xfrm>
          <a:off x="14541500" y="134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43820</xdr:rowOff>
    </xdr:from>
    <xdr:ext cx="534377" cy="259045"/>
    <xdr:sp macro="" textlink="">
      <xdr:nvSpPr>
        <xdr:cNvPr id="623" name="テキスト ボックス 622"/>
        <xdr:cNvSpPr txBox="1"/>
      </xdr:nvSpPr>
      <xdr:spPr>
        <a:xfrm>
          <a:off x="14325111" y="132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165582</xdr:rowOff>
    </xdr:from>
    <xdr:to>
      <xdr:col>19</xdr:col>
      <xdr:colOff>644525</xdr:colOff>
      <xdr:row>79</xdr:row>
      <xdr:rowOff>37528</xdr:rowOff>
    </xdr:to>
    <xdr:cxnSp macro="">
      <xdr:nvCxnSpPr>
        <xdr:cNvPr id="624" name="直線コネクタ 623"/>
        <xdr:cNvCxnSpPr/>
      </xdr:nvCxnSpPr>
      <xdr:spPr>
        <a:xfrm>
          <a:off x="12814300" y="13538682"/>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73774</xdr:rowOff>
    </xdr:from>
    <xdr:to>
      <xdr:col>20</xdr:col>
      <xdr:colOff>9525</xdr:colOff>
      <xdr:row>79</xdr:row>
      <xdr:rowOff>3924</xdr:rowOff>
    </xdr:to>
    <xdr:sp macro="" textlink="">
      <xdr:nvSpPr>
        <xdr:cNvPr id="625" name="フローチャート : 判断 624"/>
        <xdr:cNvSpPr/>
      </xdr:nvSpPr>
      <xdr:spPr>
        <a:xfrm>
          <a:off x="13652500" y="134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20451</xdr:rowOff>
    </xdr:from>
    <xdr:ext cx="534377" cy="259045"/>
    <xdr:sp macro="" textlink="">
      <xdr:nvSpPr>
        <xdr:cNvPr id="626" name="テキスト ボックス 625"/>
        <xdr:cNvSpPr txBox="1"/>
      </xdr:nvSpPr>
      <xdr:spPr>
        <a:xfrm>
          <a:off x="13436111" y="132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65621</xdr:rowOff>
    </xdr:from>
    <xdr:to>
      <xdr:col>18</xdr:col>
      <xdr:colOff>492125</xdr:colOff>
      <xdr:row>78</xdr:row>
      <xdr:rowOff>167221</xdr:rowOff>
    </xdr:to>
    <xdr:sp macro="" textlink="">
      <xdr:nvSpPr>
        <xdr:cNvPr id="627" name="フローチャート : 判断 626"/>
        <xdr:cNvSpPr/>
      </xdr:nvSpPr>
      <xdr:spPr>
        <a:xfrm>
          <a:off x="12763500" y="1343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12298</xdr:rowOff>
    </xdr:from>
    <xdr:ext cx="534377" cy="259045"/>
    <xdr:sp macro="" textlink="">
      <xdr:nvSpPr>
        <xdr:cNvPr id="628" name="テキスト ボックス 627"/>
        <xdr:cNvSpPr txBox="1"/>
      </xdr:nvSpPr>
      <xdr:spPr>
        <a:xfrm>
          <a:off x="12547111" y="132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170878</xdr:rowOff>
    </xdr:from>
    <xdr:to>
      <xdr:col>23</xdr:col>
      <xdr:colOff>568325</xdr:colOff>
      <xdr:row>78</xdr:row>
      <xdr:rowOff>101028</xdr:rowOff>
    </xdr:to>
    <xdr:sp macro="" textlink="">
      <xdr:nvSpPr>
        <xdr:cNvPr id="634" name="円/楕円 633"/>
        <xdr:cNvSpPr/>
      </xdr:nvSpPr>
      <xdr:spPr>
        <a:xfrm>
          <a:off x="16268700" y="133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149305</xdr:rowOff>
    </xdr:from>
    <xdr:ext cx="534377" cy="259045"/>
    <xdr:sp macro="" textlink="">
      <xdr:nvSpPr>
        <xdr:cNvPr id="635" name="公債費該当値テキスト"/>
        <xdr:cNvSpPr txBox="1"/>
      </xdr:nvSpPr>
      <xdr:spPr>
        <a:xfrm>
          <a:off x="16370300" y="133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129082</xdr:rowOff>
    </xdr:from>
    <xdr:to>
      <xdr:col>22</xdr:col>
      <xdr:colOff>415925</xdr:colOff>
      <xdr:row>79</xdr:row>
      <xdr:rowOff>59232</xdr:rowOff>
    </xdr:to>
    <xdr:sp macro="" textlink="">
      <xdr:nvSpPr>
        <xdr:cNvPr id="636" name="円/楕円 635"/>
        <xdr:cNvSpPr/>
      </xdr:nvSpPr>
      <xdr:spPr>
        <a:xfrm>
          <a:off x="15430500" y="13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50359</xdr:rowOff>
    </xdr:from>
    <xdr:ext cx="534377" cy="259045"/>
    <xdr:sp macro="" textlink="">
      <xdr:nvSpPr>
        <xdr:cNvPr id="637" name="テキスト ボックス 636"/>
        <xdr:cNvSpPr txBox="1"/>
      </xdr:nvSpPr>
      <xdr:spPr>
        <a:xfrm>
          <a:off x="15214111" y="135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134265</xdr:rowOff>
    </xdr:from>
    <xdr:to>
      <xdr:col>21</xdr:col>
      <xdr:colOff>212725</xdr:colOff>
      <xdr:row>79</xdr:row>
      <xdr:rowOff>64415</xdr:rowOff>
    </xdr:to>
    <xdr:sp macro="" textlink="">
      <xdr:nvSpPr>
        <xdr:cNvPr id="638" name="円/楕円 637"/>
        <xdr:cNvSpPr/>
      </xdr:nvSpPr>
      <xdr:spPr>
        <a:xfrm>
          <a:off x="14541500" y="135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55542</xdr:rowOff>
    </xdr:from>
    <xdr:ext cx="534377" cy="259045"/>
    <xdr:sp macro="" textlink="">
      <xdr:nvSpPr>
        <xdr:cNvPr id="639" name="テキスト ボックス 638"/>
        <xdr:cNvSpPr txBox="1"/>
      </xdr:nvSpPr>
      <xdr:spPr>
        <a:xfrm>
          <a:off x="14325111" y="136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158178</xdr:rowOff>
    </xdr:from>
    <xdr:to>
      <xdr:col>20</xdr:col>
      <xdr:colOff>9525</xdr:colOff>
      <xdr:row>79</xdr:row>
      <xdr:rowOff>88328</xdr:rowOff>
    </xdr:to>
    <xdr:sp macro="" textlink="">
      <xdr:nvSpPr>
        <xdr:cNvPr id="640" name="円/楕円 639"/>
        <xdr:cNvSpPr/>
      </xdr:nvSpPr>
      <xdr:spPr>
        <a:xfrm>
          <a:off x="13652500" y="135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79455</xdr:rowOff>
    </xdr:from>
    <xdr:ext cx="534377" cy="259045"/>
    <xdr:sp macro="" textlink="">
      <xdr:nvSpPr>
        <xdr:cNvPr id="641" name="テキスト ボックス 640"/>
        <xdr:cNvSpPr txBox="1"/>
      </xdr:nvSpPr>
      <xdr:spPr>
        <a:xfrm>
          <a:off x="13436111" y="136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114782</xdr:rowOff>
    </xdr:from>
    <xdr:to>
      <xdr:col>18</xdr:col>
      <xdr:colOff>492125</xdr:colOff>
      <xdr:row>79</xdr:row>
      <xdr:rowOff>44932</xdr:rowOff>
    </xdr:to>
    <xdr:sp macro="" textlink="">
      <xdr:nvSpPr>
        <xdr:cNvPr id="642" name="円/楕円 641"/>
        <xdr:cNvSpPr/>
      </xdr:nvSpPr>
      <xdr:spPr>
        <a:xfrm>
          <a:off x="12763500" y="134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36059</xdr:rowOff>
    </xdr:from>
    <xdr:ext cx="534377" cy="259045"/>
    <xdr:sp macro="" textlink="">
      <xdr:nvSpPr>
        <xdr:cNvPr id="643" name="テキスト ボックス 642"/>
        <xdr:cNvSpPr txBox="1"/>
      </xdr:nvSpPr>
      <xdr:spPr>
        <a:xfrm>
          <a:off x="12547111" y="135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29415</xdr:rowOff>
    </xdr:from>
    <xdr:to>
      <xdr:col>23</xdr:col>
      <xdr:colOff>517525</xdr:colOff>
      <xdr:row>99</xdr:row>
      <xdr:rowOff>29744</xdr:rowOff>
    </xdr:to>
    <xdr:cxnSp macro="">
      <xdr:nvCxnSpPr>
        <xdr:cNvPr id="672" name="直線コネクタ 671"/>
        <xdr:cNvCxnSpPr/>
      </xdr:nvCxnSpPr>
      <xdr:spPr>
        <a:xfrm flipV="1">
          <a:off x="15481300" y="17002965"/>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29744</xdr:rowOff>
    </xdr:from>
    <xdr:to>
      <xdr:col>22</xdr:col>
      <xdr:colOff>365125</xdr:colOff>
      <xdr:row>99</xdr:row>
      <xdr:rowOff>41951</xdr:rowOff>
    </xdr:to>
    <xdr:cxnSp macro="">
      <xdr:nvCxnSpPr>
        <xdr:cNvPr id="675" name="直線コネクタ 674"/>
        <xdr:cNvCxnSpPr/>
      </xdr:nvCxnSpPr>
      <xdr:spPr>
        <a:xfrm flipV="1">
          <a:off x="14592300" y="1700329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13167</xdr:rowOff>
    </xdr:from>
    <xdr:to>
      <xdr:col>21</xdr:col>
      <xdr:colOff>161925</xdr:colOff>
      <xdr:row>99</xdr:row>
      <xdr:rowOff>41951</xdr:rowOff>
    </xdr:to>
    <xdr:cxnSp macro="">
      <xdr:nvCxnSpPr>
        <xdr:cNvPr id="678" name="直線コネクタ 677"/>
        <xdr:cNvCxnSpPr/>
      </xdr:nvCxnSpPr>
      <xdr:spPr>
        <a:xfrm>
          <a:off x="13703300" y="16986717"/>
          <a:ext cx="8890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138125</xdr:rowOff>
    </xdr:from>
    <xdr:to>
      <xdr:col>21</xdr:col>
      <xdr:colOff>212725</xdr:colOff>
      <xdr:row>99</xdr:row>
      <xdr:rowOff>68275</xdr:rowOff>
    </xdr:to>
    <xdr:sp macro="" textlink="">
      <xdr:nvSpPr>
        <xdr:cNvPr id="679" name="フローチャート : 判断 678"/>
        <xdr:cNvSpPr/>
      </xdr:nvSpPr>
      <xdr:spPr>
        <a:xfrm>
          <a:off x="14541500" y="1694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84802</xdr:rowOff>
    </xdr:from>
    <xdr:ext cx="534377" cy="259045"/>
    <xdr:sp macro="" textlink="">
      <xdr:nvSpPr>
        <xdr:cNvPr id="680" name="テキスト ボックス 679"/>
        <xdr:cNvSpPr txBox="1"/>
      </xdr:nvSpPr>
      <xdr:spPr>
        <a:xfrm>
          <a:off x="14325111" y="167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13167</xdr:rowOff>
    </xdr:from>
    <xdr:to>
      <xdr:col>19</xdr:col>
      <xdr:colOff>644525</xdr:colOff>
      <xdr:row>99</xdr:row>
      <xdr:rowOff>27242</xdr:rowOff>
    </xdr:to>
    <xdr:cxnSp macro="">
      <xdr:nvCxnSpPr>
        <xdr:cNvPr id="681" name="直線コネクタ 680"/>
        <xdr:cNvCxnSpPr/>
      </xdr:nvCxnSpPr>
      <xdr:spPr>
        <a:xfrm flipV="1">
          <a:off x="12814300" y="1698671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139463</xdr:rowOff>
    </xdr:from>
    <xdr:to>
      <xdr:col>20</xdr:col>
      <xdr:colOff>9525</xdr:colOff>
      <xdr:row>99</xdr:row>
      <xdr:rowOff>69613</xdr:rowOff>
    </xdr:to>
    <xdr:sp macro="" textlink="">
      <xdr:nvSpPr>
        <xdr:cNvPr id="682" name="フローチャート : 判断 681"/>
        <xdr:cNvSpPr/>
      </xdr:nvSpPr>
      <xdr:spPr>
        <a:xfrm>
          <a:off x="13652500" y="169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60740</xdr:rowOff>
    </xdr:from>
    <xdr:ext cx="534377" cy="259045"/>
    <xdr:sp macro="" textlink="">
      <xdr:nvSpPr>
        <xdr:cNvPr id="683" name="テキスト ボックス 682"/>
        <xdr:cNvSpPr txBox="1"/>
      </xdr:nvSpPr>
      <xdr:spPr>
        <a:xfrm>
          <a:off x="13436111" y="170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144991</xdr:rowOff>
    </xdr:from>
    <xdr:to>
      <xdr:col>18</xdr:col>
      <xdr:colOff>492125</xdr:colOff>
      <xdr:row>99</xdr:row>
      <xdr:rowOff>75141</xdr:rowOff>
    </xdr:to>
    <xdr:sp macro="" textlink="">
      <xdr:nvSpPr>
        <xdr:cNvPr id="684" name="フローチャート : 判断 683"/>
        <xdr:cNvSpPr/>
      </xdr:nvSpPr>
      <xdr:spPr>
        <a:xfrm>
          <a:off x="12763500" y="1694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91668</xdr:rowOff>
    </xdr:from>
    <xdr:ext cx="534377" cy="259045"/>
    <xdr:sp macro="" textlink="">
      <xdr:nvSpPr>
        <xdr:cNvPr id="685" name="テキスト ボックス 684"/>
        <xdr:cNvSpPr txBox="1"/>
      </xdr:nvSpPr>
      <xdr:spPr>
        <a:xfrm>
          <a:off x="12547111" y="16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150065</xdr:rowOff>
    </xdr:from>
    <xdr:to>
      <xdr:col>23</xdr:col>
      <xdr:colOff>568325</xdr:colOff>
      <xdr:row>99</xdr:row>
      <xdr:rowOff>80215</xdr:rowOff>
    </xdr:to>
    <xdr:sp macro="" textlink="">
      <xdr:nvSpPr>
        <xdr:cNvPr id="691" name="円/楕円 690"/>
        <xdr:cNvSpPr/>
      </xdr:nvSpPr>
      <xdr:spPr>
        <a:xfrm>
          <a:off x="16268700" y="169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69906</xdr:rowOff>
    </xdr:from>
    <xdr:ext cx="469744" cy="259045"/>
    <xdr:sp macro="" textlink="">
      <xdr:nvSpPr>
        <xdr:cNvPr id="692" name="積立金該当値テキスト"/>
        <xdr:cNvSpPr txBox="1"/>
      </xdr:nvSpPr>
      <xdr:spPr>
        <a:xfrm>
          <a:off x="16370300" y="168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150394</xdr:rowOff>
    </xdr:from>
    <xdr:to>
      <xdr:col>22</xdr:col>
      <xdr:colOff>415925</xdr:colOff>
      <xdr:row>99</xdr:row>
      <xdr:rowOff>80544</xdr:rowOff>
    </xdr:to>
    <xdr:sp macro="" textlink="">
      <xdr:nvSpPr>
        <xdr:cNvPr id="693" name="円/楕円 692"/>
        <xdr:cNvSpPr/>
      </xdr:nvSpPr>
      <xdr:spPr>
        <a:xfrm>
          <a:off x="15430500" y="169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71671</xdr:rowOff>
    </xdr:from>
    <xdr:ext cx="469744" cy="259045"/>
    <xdr:sp macro="" textlink="">
      <xdr:nvSpPr>
        <xdr:cNvPr id="694" name="テキスト ボックス 693"/>
        <xdr:cNvSpPr txBox="1"/>
      </xdr:nvSpPr>
      <xdr:spPr>
        <a:xfrm>
          <a:off x="15246427" y="1704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162601</xdr:rowOff>
    </xdr:from>
    <xdr:to>
      <xdr:col>21</xdr:col>
      <xdr:colOff>212725</xdr:colOff>
      <xdr:row>99</xdr:row>
      <xdr:rowOff>92751</xdr:rowOff>
    </xdr:to>
    <xdr:sp macro="" textlink="">
      <xdr:nvSpPr>
        <xdr:cNvPr id="695" name="円/楕円 694"/>
        <xdr:cNvSpPr/>
      </xdr:nvSpPr>
      <xdr:spPr>
        <a:xfrm>
          <a:off x="14541500" y="169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83878</xdr:rowOff>
    </xdr:from>
    <xdr:ext cx="469744" cy="259045"/>
    <xdr:sp macro="" textlink="">
      <xdr:nvSpPr>
        <xdr:cNvPr id="696" name="テキスト ボックス 695"/>
        <xdr:cNvSpPr txBox="1"/>
      </xdr:nvSpPr>
      <xdr:spPr>
        <a:xfrm>
          <a:off x="14357427" y="1705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133817</xdr:rowOff>
    </xdr:from>
    <xdr:to>
      <xdr:col>20</xdr:col>
      <xdr:colOff>9525</xdr:colOff>
      <xdr:row>99</xdr:row>
      <xdr:rowOff>63967</xdr:rowOff>
    </xdr:to>
    <xdr:sp macro="" textlink="">
      <xdr:nvSpPr>
        <xdr:cNvPr id="697" name="円/楕円 696"/>
        <xdr:cNvSpPr/>
      </xdr:nvSpPr>
      <xdr:spPr>
        <a:xfrm>
          <a:off x="13652500" y="169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80494</xdr:rowOff>
    </xdr:from>
    <xdr:ext cx="534377" cy="259045"/>
    <xdr:sp macro="" textlink="">
      <xdr:nvSpPr>
        <xdr:cNvPr id="698" name="テキスト ボックス 697"/>
        <xdr:cNvSpPr txBox="1"/>
      </xdr:nvSpPr>
      <xdr:spPr>
        <a:xfrm>
          <a:off x="13436111" y="167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147892</xdr:rowOff>
    </xdr:from>
    <xdr:to>
      <xdr:col>18</xdr:col>
      <xdr:colOff>492125</xdr:colOff>
      <xdr:row>99</xdr:row>
      <xdr:rowOff>78042</xdr:rowOff>
    </xdr:to>
    <xdr:sp macro="" textlink="">
      <xdr:nvSpPr>
        <xdr:cNvPr id="699" name="円/楕円 698"/>
        <xdr:cNvSpPr/>
      </xdr:nvSpPr>
      <xdr:spPr>
        <a:xfrm>
          <a:off x="12763500" y="169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69169</xdr:rowOff>
    </xdr:from>
    <xdr:ext cx="469744" cy="259045"/>
    <xdr:sp macro="" textlink="">
      <xdr:nvSpPr>
        <xdr:cNvPr id="700" name="テキスト ボックス 699"/>
        <xdr:cNvSpPr txBox="1"/>
      </xdr:nvSpPr>
      <xdr:spPr>
        <a:xfrm>
          <a:off x="12579427" y="1704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164332</xdr:rowOff>
    </xdr:from>
    <xdr:to>
      <xdr:col>32</xdr:col>
      <xdr:colOff>187325</xdr:colOff>
      <xdr:row>36</xdr:row>
      <xdr:rowOff>597</xdr:rowOff>
    </xdr:to>
    <xdr:cxnSp macro="">
      <xdr:nvCxnSpPr>
        <xdr:cNvPr id="725" name="直線コネクタ 724"/>
        <xdr:cNvCxnSpPr/>
      </xdr:nvCxnSpPr>
      <xdr:spPr>
        <a:xfrm flipV="1">
          <a:off x="21323300" y="6165082"/>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141279</xdr:rowOff>
    </xdr:from>
    <xdr:ext cx="469744" cy="259045"/>
    <xdr:sp macro="" textlink="">
      <xdr:nvSpPr>
        <xdr:cNvPr id="726" name="投資及び出資金平均値テキスト"/>
        <xdr:cNvSpPr txBox="1"/>
      </xdr:nvSpPr>
      <xdr:spPr>
        <a:xfrm>
          <a:off x="22212300" y="631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164674</xdr:rowOff>
    </xdr:from>
    <xdr:to>
      <xdr:col>31</xdr:col>
      <xdr:colOff>34925</xdr:colOff>
      <xdr:row>36</xdr:row>
      <xdr:rowOff>597</xdr:rowOff>
    </xdr:to>
    <xdr:cxnSp macro="">
      <xdr:nvCxnSpPr>
        <xdr:cNvPr id="728" name="直線コネクタ 727"/>
        <xdr:cNvCxnSpPr/>
      </xdr:nvCxnSpPr>
      <xdr:spPr>
        <a:xfrm>
          <a:off x="20434300" y="6165424"/>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120362</xdr:rowOff>
    </xdr:from>
    <xdr:ext cx="469744" cy="259045"/>
    <xdr:sp macro="" textlink="">
      <xdr:nvSpPr>
        <xdr:cNvPr id="730" name="テキスト ボックス 729"/>
        <xdr:cNvSpPr txBox="1"/>
      </xdr:nvSpPr>
      <xdr:spPr>
        <a:xfrm>
          <a:off x="21088427"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164389</xdr:rowOff>
    </xdr:from>
    <xdr:to>
      <xdr:col>29</xdr:col>
      <xdr:colOff>517525</xdr:colOff>
      <xdr:row>35</xdr:row>
      <xdr:rowOff>164674</xdr:rowOff>
    </xdr:to>
    <xdr:cxnSp macro="">
      <xdr:nvCxnSpPr>
        <xdr:cNvPr id="731" name="直線コネクタ 730"/>
        <xdr:cNvCxnSpPr/>
      </xdr:nvCxnSpPr>
      <xdr:spPr>
        <a:xfrm>
          <a:off x="19545300" y="616513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96501</xdr:rowOff>
    </xdr:from>
    <xdr:to>
      <xdr:col>29</xdr:col>
      <xdr:colOff>568325</xdr:colOff>
      <xdr:row>38</xdr:row>
      <xdr:rowOff>26651</xdr:rowOff>
    </xdr:to>
    <xdr:sp macro="" textlink="">
      <xdr:nvSpPr>
        <xdr:cNvPr id="732" name="フローチャート : 判断 731"/>
        <xdr:cNvSpPr/>
      </xdr:nvSpPr>
      <xdr:spPr>
        <a:xfrm>
          <a:off x="20383500" y="644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17778</xdr:rowOff>
    </xdr:from>
    <xdr:ext cx="378565" cy="259045"/>
    <xdr:sp macro="" textlink="">
      <xdr:nvSpPr>
        <xdr:cNvPr id="733" name="テキスト ボックス 732"/>
        <xdr:cNvSpPr txBox="1"/>
      </xdr:nvSpPr>
      <xdr:spPr>
        <a:xfrm>
          <a:off x="20245017" y="653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52203</xdr:rowOff>
    </xdr:from>
    <xdr:to>
      <xdr:col>28</xdr:col>
      <xdr:colOff>314325</xdr:colOff>
      <xdr:row>35</xdr:row>
      <xdr:rowOff>164389</xdr:rowOff>
    </xdr:to>
    <xdr:cxnSp macro="">
      <xdr:nvCxnSpPr>
        <xdr:cNvPr id="734" name="直線コネクタ 733"/>
        <xdr:cNvCxnSpPr/>
      </xdr:nvCxnSpPr>
      <xdr:spPr>
        <a:xfrm>
          <a:off x="18656300" y="6052953"/>
          <a:ext cx="889000" cy="1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109303</xdr:rowOff>
    </xdr:from>
    <xdr:to>
      <xdr:col>28</xdr:col>
      <xdr:colOff>365125</xdr:colOff>
      <xdr:row>38</xdr:row>
      <xdr:rowOff>39453</xdr:rowOff>
    </xdr:to>
    <xdr:sp macro="" textlink="">
      <xdr:nvSpPr>
        <xdr:cNvPr id="735" name="フローチャート : 判断 734"/>
        <xdr:cNvSpPr/>
      </xdr:nvSpPr>
      <xdr:spPr>
        <a:xfrm>
          <a:off x="19494500" y="645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30580</xdr:rowOff>
    </xdr:from>
    <xdr:ext cx="378565" cy="259045"/>
    <xdr:sp macro="" textlink="">
      <xdr:nvSpPr>
        <xdr:cNvPr id="736" name="テキスト ボックス 735"/>
        <xdr:cNvSpPr txBox="1"/>
      </xdr:nvSpPr>
      <xdr:spPr>
        <a:xfrm>
          <a:off x="19356017" y="6545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105702</xdr:rowOff>
    </xdr:from>
    <xdr:to>
      <xdr:col>27</xdr:col>
      <xdr:colOff>161925</xdr:colOff>
      <xdr:row>38</xdr:row>
      <xdr:rowOff>35852</xdr:rowOff>
    </xdr:to>
    <xdr:sp macro="" textlink="">
      <xdr:nvSpPr>
        <xdr:cNvPr id="737" name="フローチャート : 判断 736"/>
        <xdr:cNvSpPr/>
      </xdr:nvSpPr>
      <xdr:spPr>
        <a:xfrm>
          <a:off x="18605500" y="644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26979</xdr:rowOff>
    </xdr:from>
    <xdr:ext cx="378565" cy="259045"/>
    <xdr:sp macro="" textlink="">
      <xdr:nvSpPr>
        <xdr:cNvPr id="738" name="テキスト ボックス 737"/>
        <xdr:cNvSpPr txBox="1"/>
      </xdr:nvSpPr>
      <xdr:spPr>
        <a:xfrm>
          <a:off x="18467017" y="654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113532</xdr:rowOff>
    </xdr:from>
    <xdr:to>
      <xdr:col>32</xdr:col>
      <xdr:colOff>238125</xdr:colOff>
      <xdr:row>36</xdr:row>
      <xdr:rowOff>43682</xdr:rowOff>
    </xdr:to>
    <xdr:sp macro="" textlink="">
      <xdr:nvSpPr>
        <xdr:cNvPr id="744" name="円/楕円 743"/>
        <xdr:cNvSpPr/>
      </xdr:nvSpPr>
      <xdr:spPr>
        <a:xfrm>
          <a:off x="22110700" y="61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136409</xdr:rowOff>
    </xdr:from>
    <xdr:ext cx="469744" cy="259045"/>
    <xdr:sp macro="" textlink="">
      <xdr:nvSpPr>
        <xdr:cNvPr id="745" name="投資及び出資金該当値テキスト"/>
        <xdr:cNvSpPr txBox="1"/>
      </xdr:nvSpPr>
      <xdr:spPr>
        <a:xfrm>
          <a:off x="22212300" y="596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121247</xdr:rowOff>
    </xdr:from>
    <xdr:to>
      <xdr:col>31</xdr:col>
      <xdr:colOff>85725</xdr:colOff>
      <xdr:row>36</xdr:row>
      <xdr:rowOff>51397</xdr:rowOff>
    </xdr:to>
    <xdr:sp macro="" textlink="">
      <xdr:nvSpPr>
        <xdr:cNvPr id="746" name="円/楕円 745"/>
        <xdr:cNvSpPr/>
      </xdr:nvSpPr>
      <xdr:spPr>
        <a:xfrm>
          <a:off x="21272500" y="61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67924</xdr:rowOff>
    </xdr:from>
    <xdr:ext cx="469744" cy="259045"/>
    <xdr:sp macro="" textlink="">
      <xdr:nvSpPr>
        <xdr:cNvPr id="747" name="テキスト ボックス 746"/>
        <xdr:cNvSpPr txBox="1"/>
      </xdr:nvSpPr>
      <xdr:spPr>
        <a:xfrm>
          <a:off x="21088427" y="58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113874</xdr:rowOff>
    </xdr:from>
    <xdr:to>
      <xdr:col>29</xdr:col>
      <xdr:colOff>568325</xdr:colOff>
      <xdr:row>36</xdr:row>
      <xdr:rowOff>44024</xdr:rowOff>
    </xdr:to>
    <xdr:sp macro="" textlink="">
      <xdr:nvSpPr>
        <xdr:cNvPr id="748" name="円/楕円 747"/>
        <xdr:cNvSpPr/>
      </xdr:nvSpPr>
      <xdr:spPr>
        <a:xfrm>
          <a:off x="20383500" y="61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60551</xdr:rowOff>
    </xdr:from>
    <xdr:ext cx="469744" cy="259045"/>
    <xdr:sp macro="" textlink="">
      <xdr:nvSpPr>
        <xdr:cNvPr id="749" name="テキスト ボックス 748"/>
        <xdr:cNvSpPr txBox="1"/>
      </xdr:nvSpPr>
      <xdr:spPr>
        <a:xfrm>
          <a:off x="20199427" y="588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113589</xdr:rowOff>
    </xdr:from>
    <xdr:to>
      <xdr:col>28</xdr:col>
      <xdr:colOff>365125</xdr:colOff>
      <xdr:row>36</xdr:row>
      <xdr:rowOff>43739</xdr:rowOff>
    </xdr:to>
    <xdr:sp macro="" textlink="">
      <xdr:nvSpPr>
        <xdr:cNvPr id="750" name="円/楕円 749"/>
        <xdr:cNvSpPr/>
      </xdr:nvSpPr>
      <xdr:spPr>
        <a:xfrm>
          <a:off x="19494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60266</xdr:rowOff>
    </xdr:from>
    <xdr:ext cx="469744" cy="259045"/>
    <xdr:sp macro="" textlink="">
      <xdr:nvSpPr>
        <xdr:cNvPr id="751" name="テキスト ボックス 750"/>
        <xdr:cNvSpPr txBox="1"/>
      </xdr:nvSpPr>
      <xdr:spPr>
        <a:xfrm>
          <a:off x="19310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1403</xdr:rowOff>
    </xdr:from>
    <xdr:to>
      <xdr:col>27</xdr:col>
      <xdr:colOff>161925</xdr:colOff>
      <xdr:row>35</xdr:row>
      <xdr:rowOff>103003</xdr:rowOff>
    </xdr:to>
    <xdr:sp macro="" textlink="">
      <xdr:nvSpPr>
        <xdr:cNvPr id="752" name="円/楕円 751"/>
        <xdr:cNvSpPr/>
      </xdr:nvSpPr>
      <xdr:spPr>
        <a:xfrm>
          <a:off x="18605500" y="60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119530</xdr:rowOff>
    </xdr:from>
    <xdr:ext cx="469744" cy="259045"/>
    <xdr:sp macro="" textlink="">
      <xdr:nvSpPr>
        <xdr:cNvPr id="753" name="テキスト ボックス 752"/>
        <xdr:cNvSpPr txBox="1"/>
      </xdr:nvSpPr>
      <xdr:spPr>
        <a:xfrm>
          <a:off x="18421427" y="57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7" name="テキスト ボックス 76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9032</xdr:rowOff>
    </xdr:from>
    <xdr:to>
      <xdr:col>32</xdr:col>
      <xdr:colOff>186689</xdr:colOff>
      <xdr:row>58</xdr:row>
      <xdr:rowOff>139700</xdr:rowOff>
    </xdr:to>
    <xdr:cxnSp macro="">
      <xdr:nvCxnSpPr>
        <xdr:cNvPr id="775" name="直線コネクタ 774"/>
        <xdr:cNvCxnSpPr/>
      </xdr:nvCxnSpPr>
      <xdr:spPr>
        <a:xfrm flipV="1">
          <a:off x="22159595" y="8752982"/>
          <a:ext cx="1269" cy="133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127159</xdr:rowOff>
    </xdr:from>
    <xdr:ext cx="534377" cy="259045"/>
    <xdr:sp macro="" textlink="">
      <xdr:nvSpPr>
        <xdr:cNvPr id="778" name="貸付金最大値テキスト"/>
        <xdr:cNvSpPr txBox="1"/>
      </xdr:nvSpPr>
      <xdr:spPr>
        <a:xfrm>
          <a:off x="22212300" y="85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51</xdr:row>
      <xdr:rowOff>9032</xdr:rowOff>
    </xdr:from>
    <xdr:to>
      <xdr:col>32</xdr:col>
      <xdr:colOff>276225</xdr:colOff>
      <xdr:row>51</xdr:row>
      <xdr:rowOff>9032</xdr:rowOff>
    </xdr:to>
    <xdr:cxnSp macro="">
      <xdr:nvCxnSpPr>
        <xdr:cNvPr id="779" name="直線コネクタ 778"/>
        <xdr:cNvCxnSpPr/>
      </xdr:nvCxnSpPr>
      <xdr:spPr>
        <a:xfrm>
          <a:off x="22072600" y="875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95169</xdr:rowOff>
    </xdr:from>
    <xdr:to>
      <xdr:col>32</xdr:col>
      <xdr:colOff>187325</xdr:colOff>
      <xdr:row>51</xdr:row>
      <xdr:rowOff>111445</xdr:rowOff>
    </xdr:to>
    <xdr:cxnSp macro="">
      <xdr:nvCxnSpPr>
        <xdr:cNvPr id="780" name="直線コネクタ 779"/>
        <xdr:cNvCxnSpPr/>
      </xdr:nvCxnSpPr>
      <xdr:spPr>
        <a:xfrm flipV="1">
          <a:off x="21323300" y="8839119"/>
          <a:ext cx="8382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126946</xdr:rowOff>
    </xdr:from>
    <xdr:ext cx="469744" cy="259045"/>
    <xdr:sp macro="" textlink="">
      <xdr:nvSpPr>
        <xdr:cNvPr id="781" name="貸付金平均値テキスト"/>
        <xdr:cNvSpPr txBox="1"/>
      </xdr:nvSpPr>
      <xdr:spPr>
        <a:xfrm>
          <a:off x="22212300" y="9728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148519</xdr:rowOff>
    </xdr:from>
    <xdr:to>
      <xdr:col>32</xdr:col>
      <xdr:colOff>238125</xdr:colOff>
      <xdr:row>57</xdr:row>
      <xdr:rowOff>78669</xdr:rowOff>
    </xdr:to>
    <xdr:sp macro="" textlink="">
      <xdr:nvSpPr>
        <xdr:cNvPr id="782" name="フローチャート : 判断 781"/>
        <xdr:cNvSpPr/>
      </xdr:nvSpPr>
      <xdr:spPr>
        <a:xfrm>
          <a:off x="22110700" y="97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119858</xdr:rowOff>
    </xdr:from>
    <xdr:to>
      <xdr:col>31</xdr:col>
      <xdr:colOff>34925</xdr:colOff>
      <xdr:row>51</xdr:row>
      <xdr:rowOff>111445</xdr:rowOff>
    </xdr:to>
    <xdr:cxnSp macro="">
      <xdr:nvCxnSpPr>
        <xdr:cNvPr id="783" name="直線コネクタ 782"/>
        <xdr:cNvCxnSpPr/>
      </xdr:nvCxnSpPr>
      <xdr:spPr>
        <a:xfrm>
          <a:off x="20434300" y="8692358"/>
          <a:ext cx="8890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100513</xdr:rowOff>
    </xdr:from>
    <xdr:to>
      <xdr:col>31</xdr:col>
      <xdr:colOff>85725</xdr:colOff>
      <xdr:row>57</xdr:row>
      <xdr:rowOff>30663</xdr:rowOff>
    </xdr:to>
    <xdr:sp macro="" textlink="">
      <xdr:nvSpPr>
        <xdr:cNvPr id="784" name="フローチャート : 判断 783"/>
        <xdr:cNvSpPr/>
      </xdr:nvSpPr>
      <xdr:spPr>
        <a:xfrm>
          <a:off x="21272500" y="97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21790</xdr:rowOff>
    </xdr:from>
    <xdr:ext cx="469744" cy="259045"/>
    <xdr:sp macro="" textlink="">
      <xdr:nvSpPr>
        <xdr:cNvPr id="785" name="テキスト ボックス 784"/>
        <xdr:cNvSpPr txBox="1"/>
      </xdr:nvSpPr>
      <xdr:spPr>
        <a:xfrm>
          <a:off x="21088427" y="979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119858</xdr:rowOff>
    </xdr:from>
    <xdr:to>
      <xdr:col>29</xdr:col>
      <xdr:colOff>517525</xdr:colOff>
      <xdr:row>50</xdr:row>
      <xdr:rowOff>138602</xdr:rowOff>
    </xdr:to>
    <xdr:cxnSp macro="">
      <xdr:nvCxnSpPr>
        <xdr:cNvPr id="786" name="直線コネクタ 785"/>
        <xdr:cNvCxnSpPr/>
      </xdr:nvCxnSpPr>
      <xdr:spPr>
        <a:xfrm flipV="1">
          <a:off x="19545300" y="8692358"/>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106822</xdr:rowOff>
    </xdr:from>
    <xdr:to>
      <xdr:col>29</xdr:col>
      <xdr:colOff>568325</xdr:colOff>
      <xdr:row>57</xdr:row>
      <xdr:rowOff>36972</xdr:rowOff>
    </xdr:to>
    <xdr:sp macro="" textlink="">
      <xdr:nvSpPr>
        <xdr:cNvPr id="787" name="フローチャート : 判断 786"/>
        <xdr:cNvSpPr/>
      </xdr:nvSpPr>
      <xdr:spPr>
        <a:xfrm>
          <a:off x="20383500" y="97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28099</xdr:rowOff>
    </xdr:from>
    <xdr:ext cx="469744" cy="259045"/>
    <xdr:sp macro="" textlink="">
      <xdr:nvSpPr>
        <xdr:cNvPr id="788" name="テキスト ボックス 787"/>
        <xdr:cNvSpPr txBox="1"/>
      </xdr:nvSpPr>
      <xdr:spPr>
        <a:xfrm>
          <a:off x="20199427" y="980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138602</xdr:rowOff>
    </xdr:from>
    <xdr:to>
      <xdr:col>28</xdr:col>
      <xdr:colOff>314325</xdr:colOff>
      <xdr:row>58</xdr:row>
      <xdr:rowOff>139700</xdr:rowOff>
    </xdr:to>
    <xdr:cxnSp macro="">
      <xdr:nvCxnSpPr>
        <xdr:cNvPr id="789" name="直線コネクタ 788"/>
        <xdr:cNvCxnSpPr/>
      </xdr:nvCxnSpPr>
      <xdr:spPr>
        <a:xfrm flipV="1">
          <a:off x="18656300" y="8711102"/>
          <a:ext cx="889000" cy="137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164155</xdr:rowOff>
    </xdr:from>
    <xdr:to>
      <xdr:col>28</xdr:col>
      <xdr:colOff>365125</xdr:colOff>
      <xdr:row>56</xdr:row>
      <xdr:rowOff>94305</xdr:rowOff>
    </xdr:to>
    <xdr:sp macro="" textlink="">
      <xdr:nvSpPr>
        <xdr:cNvPr id="790" name="フローチャート : 判断 789"/>
        <xdr:cNvSpPr/>
      </xdr:nvSpPr>
      <xdr:spPr>
        <a:xfrm>
          <a:off x="19494500" y="959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85432</xdr:rowOff>
    </xdr:from>
    <xdr:ext cx="469744" cy="259045"/>
    <xdr:sp macro="" textlink="">
      <xdr:nvSpPr>
        <xdr:cNvPr id="791" name="テキスト ボックス 790"/>
        <xdr:cNvSpPr txBox="1"/>
      </xdr:nvSpPr>
      <xdr:spPr>
        <a:xfrm>
          <a:off x="19310427" y="968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65125</xdr:rowOff>
    </xdr:from>
    <xdr:to>
      <xdr:col>27</xdr:col>
      <xdr:colOff>161925</xdr:colOff>
      <xdr:row>56</xdr:row>
      <xdr:rowOff>166725</xdr:rowOff>
    </xdr:to>
    <xdr:sp macro="" textlink="">
      <xdr:nvSpPr>
        <xdr:cNvPr id="792" name="フローチャート : 判断 791"/>
        <xdr:cNvSpPr/>
      </xdr:nvSpPr>
      <xdr:spPr>
        <a:xfrm>
          <a:off x="18605500" y="96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11802</xdr:rowOff>
    </xdr:from>
    <xdr:ext cx="469744" cy="259045"/>
    <xdr:sp macro="" textlink="">
      <xdr:nvSpPr>
        <xdr:cNvPr id="793" name="テキスト ボックス 792"/>
        <xdr:cNvSpPr txBox="1"/>
      </xdr:nvSpPr>
      <xdr:spPr>
        <a:xfrm>
          <a:off x="18421427" y="94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44369</xdr:rowOff>
    </xdr:from>
    <xdr:to>
      <xdr:col>32</xdr:col>
      <xdr:colOff>238125</xdr:colOff>
      <xdr:row>51</xdr:row>
      <xdr:rowOff>145969</xdr:rowOff>
    </xdr:to>
    <xdr:sp macro="" textlink="">
      <xdr:nvSpPr>
        <xdr:cNvPr id="799" name="円/楕円 798"/>
        <xdr:cNvSpPr/>
      </xdr:nvSpPr>
      <xdr:spPr>
        <a:xfrm>
          <a:off x="22110700" y="87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130746</xdr:rowOff>
    </xdr:from>
    <xdr:ext cx="534377" cy="259045"/>
    <xdr:sp macro="" textlink="">
      <xdr:nvSpPr>
        <xdr:cNvPr id="800" name="貸付金該当値テキスト"/>
        <xdr:cNvSpPr txBox="1"/>
      </xdr:nvSpPr>
      <xdr:spPr>
        <a:xfrm>
          <a:off x="22212300" y="87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60645</xdr:rowOff>
    </xdr:from>
    <xdr:to>
      <xdr:col>31</xdr:col>
      <xdr:colOff>85725</xdr:colOff>
      <xdr:row>51</xdr:row>
      <xdr:rowOff>162245</xdr:rowOff>
    </xdr:to>
    <xdr:sp macro="" textlink="">
      <xdr:nvSpPr>
        <xdr:cNvPr id="801" name="円/楕円 800"/>
        <xdr:cNvSpPr/>
      </xdr:nvSpPr>
      <xdr:spPr>
        <a:xfrm>
          <a:off x="21272500" y="88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7322</xdr:rowOff>
    </xdr:from>
    <xdr:ext cx="534377" cy="259045"/>
    <xdr:sp macro="" textlink="">
      <xdr:nvSpPr>
        <xdr:cNvPr id="802" name="テキスト ボックス 801"/>
        <xdr:cNvSpPr txBox="1"/>
      </xdr:nvSpPr>
      <xdr:spPr>
        <a:xfrm>
          <a:off x="21056111" y="85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13,434</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69058</xdr:rowOff>
    </xdr:from>
    <xdr:to>
      <xdr:col>29</xdr:col>
      <xdr:colOff>568325</xdr:colOff>
      <xdr:row>50</xdr:row>
      <xdr:rowOff>170658</xdr:rowOff>
    </xdr:to>
    <xdr:sp macro="" textlink="">
      <xdr:nvSpPr>
        <xdr:cNvPr id="803" name="円/楕円 802"/>
        <xdr:cNvSpPr/>
      </xdr:nvSpPr>
      <xdr:spPr>
        <a:xfrm>
          <a:off x="20383500" y="86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15735</xdr:rowOff>
    </xdr:from>
    <xdr:ext cx="534377" cy="259045"/>
    <xdr:sp macro="" textlink="">
      <xdr:nvSpPr>
        <xdr:cNvPr id="804" name="テキスト ボックス 803"/>
        <xdr:cNvSpPr txBox="1"/>
      </xdr:nvSpPr>
      <xdr:spPr>
        <a:xfrm>
          <a:off x="20167111" y="84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15,217</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87802</xdr:rowOff>
    </xdr:from>
    <xdr:to>
      <xdr:col>28</xdr:col>
      <xdr:colOff>365125</xdr:colOff>
      <xdr:row>51</xdr:row>
      <xdr:rowOff>17952</xdr:rowOff>
    </xdr:to>
    <xdr:sp macro="" textlink="">
      <xdr:nvSpPr>
        <xdr:cNvPr id="805" name="円/楕円 804"/>
        <xdr:cNvSpPr/>
      </xdr:nvSpPr>
      <xdr:spPr>
        <a:xfrm>
          <a:off x="19494500" y="86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34479</xdr:rowOff>
    </xdr:from>
    <xdr:ext cx="534377" cy="259045"/>
    <xdr:sp macro="" textlink="">
      <xdr:nvSpPr>
        <xdr:cNvPr id="806" name="テキスト ボックス 805"/>
        <xdr:cNvSpPr txBox="1"/>
      </xdr:nvSpPr>
      <xdr:spPr>
        <a:xfrm>
          <a:off x="19278111" y="843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7" name="円/楕円 80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8" name="テキスト ボックス 80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3" name="直線コネクタ 832"/>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4"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5" name="直線コネクタ 834"/>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36"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37" name="直線コネクタ 836"/>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71463</xdr:rowOff>
    </xdr:from>
    <xdr:to>
      <xdr:col>32</xdr:col>
      <xdr:colOff>187325</xdr:colOff>
      <xdr:row>74</xdr:row>
      <xdr:rowOff>73292</xdr:rowOff>
    </xdr:to>
    <xdr:cxnSp macro="">
      <xdr:nvCxnSpPr>
        <xdr:cNvPr id="838" name="直線コネクタ 837"/>
        <xdr:cNvCxnSpPr/>
      </xdr:nvCxnSpPr>
      <xdr:spPr>
        <a:xfrm>
          <a:off x="21323300" y="1275876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39"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0" name="フローチャート : 判断 839"/>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71463</xdr:rowOff>
    </xdr:from>
    <xdr:to>
      <xdr:col>31</xdr:col>
      <xdr:colOff>34925</xdr:colOff>
      <xdr:row>74</xdr:row>
      <xdr:rowOff>123698</xdr:rowOff>
    </xdr:to>
    <xdr:cxnSp macro="">
      <xdr:nvCxnSpPr>
        <xdr:cNvPr id="841" name="直線コネクタ 840"/>
        <xdr:cNvCxnSpPr/>
      </xdr:nvCxnSpPr>
      <xdr:spPr>
        <a:xfrm flipV="1">
          <a:off x="20434300" y="1275876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2" name="フローチャート : 判断 841"/>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39647</xdr:rowOff>
    </xdr:from>
    <xdr:ext cx="534377" cy="259045"/>
    <xdr:sp macro="" textlink="">
      <xdr:nvSpPr>
        <xdr:cNvPr id="843" name="テキスト ボックス 842"/>
        <xdr:cNvSpPr txBox="1"/>
      </xdr:nvSpPr>
      <xdr:spPr>
        <a:xfrm>
          <a:off x="21056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123698</xdr:rowOff>
    </xdr:from>
    <xdr:to>
      <xdr:col>29</xdr:col>
      <xdr:colOff>517525</xdr:colOff>
      <xdr:row>74</xdr:row>
      <xdr:rowOff>161989</xdr:rowOff>
    </xdr:to>
    <xdr:cxnSp macro="">
      <xdr:nvCxnSpPr>
        <xdr:cNvPr id="844" name="直線コネクタ 843"/>
        <xdr:cNvCxnSpPr/>
      </xdr:nvCxnSpPr>
      <xdr:spPr>
        <a:xfrm flipV="1">
          <a:off x="19545300" y="12810998"/>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45" name="フローチャート : 判断 844"/>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46" name="テキスト ボックス 845"/>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161989</xdr:rowOff>
    </xdr:from>
    <xdr:to>
      <xdr:col>28</xdr:col>
      <xdr:colOff>314325</xdr:colOff>
      <xdr:row>75</xdr:row>
      <xdr:rowOff>28486</xdr:rowOff>
    </xdr:to>
    <xdr:cxnSp macro="">
      <xdr:nvCxnSpPr>
        <xdr:cNvPr id="847" name="直線コネクタ 846"/>
        <xdr:cNvCxnSpPr/>
      </xdr:nvCxnSpPr>
      <xdr:spPr>
        <a:xfrm flipV="1">
          <a:off x="18656300" y="12849289"/>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48" name="フローチャート : 判断 847"/>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49" name="テキスト ボックス 848"/>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0" name="フローチャート : 判断 849"/>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1" name="テキスト ボックス 850"/>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22492</xdr:rowOff>
    </xdr:from>
    <xdr:to>
      <xdr:col>32</xdr:col>
      <xdr:colOff>238125</xdr:colOff>
      <xdr:row>74</xdr:row>
      <xdr:rowOff>124092</xdr:rowOff>
    </xdr:to>
    <xdr:sp macro="" textlink="">
      <xdr:nvSpPr>
        <xdr:cNvPr id="857" name="円/楕円 856"/>
        <xdr:cNvSpPr/>
      </xdr:nvSpPr>
      <xdr:spPr>
        <a:xfrm>
          <a:off x="221107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45369</xdr:rowOff>
    </xdr:from>
    <xdr:ext cx="534377" cy="259045"/>
    <xdr:sp macro="" textlink="">
      <xdr:nvSpPr>
        <xdr:cNvPr id="858" name="繰出金該当値テキスト"/>
        <xdr:cNvSpPr txBox="1"/>
      </xdr:nvSpPr>
      <xdr:spPr>
        <a:xfrm>
          <a:off x="22212300" y="125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63,486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20663</xdr:rowOff>
    </xdr:from>
    <xdr:to>
      <xdr:col>31</xdr:col>
      <xdr:colOff>85725</xdr:colOff>
      <xdr:row>74</xdr:row>
      <xdr:rowOff>122263</xdr:rowOff>
    </xdr:to>
    <xdr:sp macro="" textlink="">
      <xdr:nvSpPr>
        <xdr:cNvPr id="859" name="円/楕円 858"/>
        <xdr:cNvSpPr/>
      </xdr:nvSpPr>
      <xdr:spPr>
        <a:xfrm>
          <a:off x="21272500" y="12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138790</xdr:rowOff>
    </xdr:from>
    <xdr:ext cx="534377" cy="259045"/>
    <xdr:sp macro="" textlink="">
      <xdr:nvSpPr>
        <xdr:cNvPr id="860" name="テキスト ボックス 859"/>
        <xdr:cNvSpPr txBox="1"/>
      </xdr:nvSpPr>
      <xdr:spPr>
        <a:xfrm>
          <a:off x="21056111" y="12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72898</xdr:rowOff>
    </xdr:from>
    <xdr:to>
      <xdr:col>29</xdr:col>
      <xdr:colOff>568325</xdr:colOff>
      <xdr:row>75</xdr:row>
      <xdr:rowOff>3048</xdr:rowOff>
    </xdr:to>
    <xdr:sp macro="" textlink="">
      <xdr:nvSpPr>
        <xdr:cNvPr id="861" name="円/楕円 860"/>
        <xdr:cNvSpPr/>
      </xdr:nvSpPr>
      <xdr:spPr>
        <a:xfrm>
          <a:off x="20383500" y="1276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19575</xdr:rowOff>
    </xdr:from>
    <xdr:ext cx="534377" cy="259045"/>
    <xdr:sp macro="" textlink="">
      <xdr:nvSpPr>
        <xdr:cNvPr id="862" name="テキスト ボックス 861"/>
        <xdr:cNvSpPr txBox="1"/>
      </xdr:nvSpPr>
      <xdr:spPr>
        <a:xfrm>
          <a:off x="20167111" y="125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111189</xdr:rowOff>
    </xdr:from>
    <xdr:to>
      <xdr:col>28</xdr:col>
      <xdr:colOff>365125</xdr:colOff>
      <xdr:row>75</xdr:row>
      <xdr:rowOff>41339</xdr:rowOff>
    </xdr:to>
    <xdr:sp macro="" textlink="">
      <xdr:nvSpPr>
        <xdr:cNvPr id="863" name="円/楕円 862"/>
        <xdr:cNvSpPr/>
      </xdr:nvSpPr>
      <xdr:spPr>
        <a:xfrm>
          <a:off x="19494500" y="127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57866</xdr:rowOff>
    </xdr:from>
    <xdr:ext cx="534377" cy="259045"/>
    <xdr:sp macro="" textlink="">
      <xdr:nvSpPr>
        <xdr:cNvPr id="864" name="テキスト ボックス 863"/>
        <xdr:cNvSpPr txBox="1"/>
      </xdr:nvSpPr>
      <xdr:spPr>
        <a:xfrm>
          <a:off x="19278111" y="125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149136</xdr:rowOff>
    </xdr:from>
    <xdr:to>
      <xdr:col>27</xdr:col>
      <xdr:colOff>161925</xdr:colOff>
      <xdr:row>75</xdr:row>
      <xdr:rowOff>79286</xdr:rowOff>
    </xdr:to>
    <xdr:sp macro="" textlink="">
      <xdr:nvSpPr>
        <xdr:cNvPr id="865" name="円/楕円 864"/>
        <xdr:cNvSpPr/>
      </xdr:nvSpPr>
      <xdr:spPr>
        <a:xfrm>
          <a:off x="18605500" y="128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95813</xdr:rowOff>
    </xdr:from>
    <xdr:ext cx="534377" cy="259045"/>
    <xdr:sp macro="" textlink="">
      <xdr:nvSpPr>
        <xdr:cNvPr id="866" name="テキスト ボックス 865"/>
        <xdr:cNvSpPr txBox="1"/>
      </xdr:nvSpPr>
      <xdr:spPr>
        <a:xfrm>
          <a:off x="18389111" y="126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性質別歳出は、概ね類似団体の平均レベルで推移している。</a:t>
          </a:r>
          <a:endParaRPr lang="ja-JP" altLang="ja-JP" sz="1400">
            <a:effectLst/>
          </a:endParaRPr>
        </a:p>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定員管理の徹底により人件費の抑制に努めてきた</a:t>
          </a:r>
          <a:r>
            <a:rPr kumimoji="1" lang="ja-JP" altLang="en-US" sz="1100">
              <a:solidFill>
                <a:schemeClr val="dk1"/>
              </a:solidFill>
              <a:effectLst/>
              <a:latin typeface="+mn-lt"/>
              <a:ea typeface="+mn-ea"/>
              <a:cs typeface="+mn-cs"/>
            </a:rPr>
            <a:t>結果、減少傾向にある。物件費については、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これまで臨時職員であった者を１年雇用とすることで一般非常勤職員とな</a:t>
          </a:r>
          <a:r>
            <a:rPr kumimoji="1" lang="ja-JP" altLang="en-US" sz="1100">
              <a:solidFill>
                <a:schemeClr val="dk1"/>
              </a:solidFill>
              <a:effectLst/>
              <a:latin typeface="+mn-lt"/>
              <a:ea typeface="+mn-ea"/>
              <a:cs typeface="+mn-cs"/>
            </a:rPr>
            <a:t>った結果、</a:t>
          </a:r>
          <a:r>
            <a:rPr kumimoji="1" lang="ja-JP" altLang="ja-JP" sz="1100">
              <a:solidFill>
                <a:schemeClr val="dk1"/>
              </a:solidFill>
              <a:effectLst/>
              <a:latin typeface="+mn-lt"/>
              <a:ea typeface="+mn-ea"/>
              <a:cs typeface="+mn-cs"/>
            </a:rPr>
            <a:t>物件費（賃金等）が減</a:t>
          </a:r>
          <a:r>
            <a:rPr kumimoji="1" lang="ja-JP" altLang="en-US" sz="1100">
              <a:solidFill>
                <a:schemeClr val="dk1"/>
              </a:solidFill>
              <a:effectLst/>
              <a:latin typeface="+mn-lt"/>
              <a:ea typeface="+mn-ea"/>
              <a:cs typeface="+mn-cs"/>
            </a:rPr>
            <a:t>少傾向にある。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補助費については、</a:t>
          </a:r>
          <a:r>
            <a:rPr kumimoji="1" lang="ja-JP" altLang="ja-JP" sz="1100">
              <a:solidFill>
                <a:schemeClr val="dk1"/>
              </a:solidFill>
              <a:effectLst/>
              <a:latin typeface="+mn-lt"/>
              <a:ea typeface="+mn-ea"/>
              <a:cs typeface="+mn-cs"/>
            </a:rPr>
            <a:t>移住定住施策に係る補助金の</a:t>
          </a:r>
          <a:r>
            <a:rPr kumimoji="1" lang="ja-JP" altLang="en-US" sz="1100">
              <a:solidFill>
                <a:schemeClr val="dk1"/>
              </a:solidFill>
              <a:effectLst/>
              <a:latin typeface="+mn-lt"/>
              <a:ea typeface="+mn-ea"/>
              <a:cs typeface="+mn-cs"/>
            </a:rPr>
            <a:t>新設により増加傾向にある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扶助費については、高齢化が全国平均等に比べ急激に上昇（高齢化率Ｈ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現在</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％）していることから、社会保障関連経費の支出</a:t>
          </a:r>
          <a:r>
            <a:rPr kumimoji="1" lang="ja-JP" altLang="en-US" sz="1100">
              <a:solidFill>
                <a:schemeClr val="dk1"/>
              </a:solidFill>
              <a:effectLst/>
              <a:latin typeface="+mn-lt"/>
              <a:ea typeface="+mn-ea"/>
              <a:cs typeface="+mn-cs"/>
            </a:rPr>
            <a:t>が増加傾向にある。</a:t>
          </a:r>
          <a:endParaRPr lang="ja-JP" altLang="ja-JP" sz="1400">
            <a:effectLst/>
          </a:endParaRPr>
        </a:p>
        <a:p>
          <a:r>
            <a:rPr kumimoji="1" lang="ja-JP" altLang="ja-JP" sz="1100">
              <a:solidFill>
                <a:schemeClr val="dk1"/>
              </a:solidFill>
              <a:effectLst/>
              <a:latin typeface="+mn-lt"/>
              <a:ea typeface="+mn-ea"/>
              <a:cs typeface="+mn-cs"/>
            </a:rPr>
            <a:t>貸付金は、平成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千円）を予算化したため、この年度以降、類似団体平均より大きく上回ることとなっている。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普通建設事業費については、公共施設の老朽化が進むなかで、改修更新にかかる経費が増加している。平成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小野保育園及び辰野南小学校の</a:t>
          </a:r>
          <a:r>
            <a:rPr kumimoji="1" lang="ja-JP" altLang="ja-JP" sz="1100">
              <a:solidFill>
                <a:schemeClr val="dk1"/>
              </a:solidFill>
              <a:effectLst/>
              <a:latin typeface="+mn-lt"/>
              <a:ea typeface="+mn-ea"/>
              <a:cs typeface="+mn-cs"/>
            </a:rPr>
            <a:t>耐震・改修</a:t>
          </a:r>
          <a:r>
            <a:rPr kumimoji="1" lang="ja-JP" altLang="en-US" sz="1100">
              <a:solidFill>
                <a:schemeClr val="dk1"/>
              </a:solidFill>
              <a:effectLst/>
              <a:latin typeface="+mn-lt"/>
              <a:ea typeface="+mn-ea"/>
              <a:cs typeface="+mn-cs"/>
            </a:rPr>
            <a:t>工事、また、社会資本整備総合交付金事業を活用した町道の改良工事を実施した。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繰出金については、中山間地の集落が分散している地理的要因から、上下水道事業の統合が他市町村に比べ進まず簡易水道等も多く、町立辰野病院事業会計への繰出など類似団体平均よりも多い。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20,056
19,705
169.20
9,170,050
8,749,735
370,041
5,664,989
7,459,308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51689</xdr:rowOff>
    </xdr:from>
    <xdr:to>
      <xdr:col>6</xdr:col>
      <xdr:colOff>511175</xdr:colOff>
      <xdr:row>37</xdr:row>
      <xdr:rowOff>153035</xdr:rowOff>
    </xdr:to>
    <xdr:cxnSp macro="">
      <xdr:nvCxnSpPr>
        <xdr:cNvPr id="61" name="直線コネクタ 60"/>
        <xdr:cNvCxnSpPr/>
      </xdr:nvCxnSpPr>
      <xdr:spPr>
        <a:xfrm>
          <a:off x="3797300" y="6395339"/>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51689</xdr:rowOff>
    </xdr:from>
    <xdr:to>
      <xdr:col>5</xdr:col>
      <xdr:colOff>358775</xdr:colOff>
      <xdr:row>37</xdr:row>
      <xdr:rowOff>133985</xdr:rowOff>
    </xdr:to>
    <xdr:cxnSp macro="">
      <xdr:nvCxnSpPr>
        <xdr:cNvPr id="64" name="直線コネクタ 63"/>
        <xdr:cNvCxnSpPr/>
      </xdr:nvCxnSpPr>
      <xdr:spPr>
        <a:xfrm flipV="1">
          <a:off x="2908300" y="639533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66" name="テキスト ボックス 65"/>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133985</xdr:rowOff>
    </xdr:from>
    <xdr:to>
      <xdr:col>4</xdr:col>
      <xdr:colOff>155575</xdr:colOff>
      <xdr:row>38</xdr:row>
      <xdr:rowOff>51689</xdr:rowOff>
    </xdr:to>
    <xdr:cxnSp macro="">
      <xdr:nvCxnSpPr>
        <xdr:cNvPr id="67" name="直線コネクタ 66"/>
        <xdr:cNvCxnSpPr/>
      </xdr:nvCxnSpPr>
      <xdr:spPr>
        <a:xfrm flipV="1">
          <a:off x="2019300" y="64776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90424</xdr:rowOff>
    </xdr:from>
    <xdr:to>
      <xdr:col>4</xdr:col>
      <xdr:colOff>206375</xdr:colOff>
      <xdr:row>39</xdr:row>
      <xdr:rowOff>20574</xdr:rowOff>
    </xdr:to>
    <xdr:sp macro="" textlink="">
      <xdr:nvSpPr>
        <xdr:cNvPr id="68" name="フローチャート : 判断 67"/>
        <xdr:cNvSpPr/>
      </xdr:nvSpPr>
      <xdr:spPr>
        <a:xfrm>
          <a:off x="2857500" y="66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11701</xdr:rowOff>
    </xdr:from>
    <xdr:ext cx="469744" cy="259045"/>
    <xdr:sp macro="" textlink="">
      <xdr:nvSpPr>
        <xdr:cNvPr id="69" name="テキスト ボックス 68"/>
        <xdr:cNvSpPr txBox="1"/>
      </xdr:nvSpPr>
      <xdr:spPr>
        <a:xfrm>
          <a:off x="2673427" y="66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158750</xdr:rowOff>
    </xdr:from>
    <xdr:to>
      <xdr:col>2</xdr:col>
      <xdr:colOff>638175</xdr:colOff>
      <xdr:row>38</xdr:row>
      <xdr:rowOff>51689</xdr:rowOff>
    </xdr:to>
    <xdr:cxnSp macro="">
      <xdr:nvCxnSpPr>
        <xdr:cNvPr id="70" name="直線コネクタ 69"/>
        <xdr:cNvCxnSpPr/>
      </xdr:nvCxnSpPr>
      <xdr:spPr>
        <a:xfrm>
          <a:off x="1130300" y="650240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93091</xdr:rowOff>
    </xdr:from>
    <xdr:to>
      <xdr:col>3</xdr:col>
      <xdr:colOff>3175</xdr:colOff>
      <xdr:row>39</xdr:row>
      <xdr:rowOff>23241</xdr:rowOff>
    </xdr:to>
    <xdr:sp macro="" textlink="">
      <xdr:nvSpPr>
        <xdr:cNvPr id="71" name="フローチャート : 判断 70"/>
        <xdr:cNvSpPr/>
      </xdr:nvSpPr>
      <xdr:spPr>
        <a:xfrm>
          <a:off x="1968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14368</xdr:rowOff>
    </xdr:from>
    <xdr:ext cx="469744" cy="259045"/>
    <xdr:sp macro="" textlink="">
      <xdr:nvSpPr>
        <xdr:cNvPr id="72" name="テキスト ボックス 71"/>
        <xdr:cNvSpPr txBox="1"/>
      </xdr:nvSpPr>
      <xdr:spPr>
        <a:xfrm>
          <a:off x="1784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44323</xdr:rowOff>
    </xdr:from>
    <xdr:to>
      <xdr:col>1</xdr:col>
      <xdr:colOff>485775</xdr:colOff>
      <xdr:row>38</xdr:row>
      <xdr:rowOff>145923</xdr:rowOff>
    </xdr:to>
    <xdr:sp macro="" textlink="">
      <xdr:nvSpPr>
        <xdr:cNvPr id="73" name="フローチャート : 判断 72"/>
        <xdr:cNvSpPr/>
      </xdr:nvSpPr>
      <xdr:spPr>
        <a:xfrm>
          <a:off x="10795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137050</xdr:rowOff>
    </xdr:from>
    <xdr:ext cx="469744" cy="259045"/>
    <xdr:sp macro="" textlink="">
      <xdr:nvSpPr>
        <xdr:cNvPr id="74" name="テキスト ボックス 73"/>
        <xdr:cNvSpPr txBox="1"/>
      </xdr:nvSpPr>
      <xdr:spPr>
        <a:xfrm>
          <a:off x="895427" y="66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102235</xdr:rowOff>
    </xdr:from>
    <xdr:to>
      <xdr:col>6</xdr:col>
      <xdr:colOff>561975</xdr:colOff>
      <xdr:row>38</xdr:row>
      <xdr:rowOff>32385</xdr:rowOff>
    </xdr:to>
    <xdr:sp macro="" textlink="">
      <xdr:nvSpPr>
        <xdr:cNvPr id="80" name="円/楕円 79"/>
        <xdr:cNvSpPr/>
      </xdr:nvSpPr>
      <xdr:spPr>
        <a:xfrm>
          <a:off x="4584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80662</xdr:rowOff>
    </xdr:from>
    <xdr:ext cx="469744" cy="259045"/>
    <xdr:sp macro="" textlink="">
      <xdr:nvSpPr>
        <xdr:cNvPr id="81" name="議会費該当値テキスト"/>
        <xdr:cNvSpPr txBox="1"/>
      </xdr:nvSpPr>
      <xdr:spPr>
        <a:xfrm>
          <a:off x="4686300"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889</xdr:rowOff>
    </xdr:from>
    <xdr:to>
      <xdr:col>5</xdr:col>
      <xdr:colOff>409575</xdr:colOff>
      <xdr:row>37</xdr:row>
      <xdr:rowOff>102489</xdr:rowOff>
    </xdr:to>
    <xdr:sp macro="" textlink="">
      <xdr:nvSpPr>
        <xdr:cNvPr id="82" name="円/楕円 81"/>
        <xdr:cNvSpPr/>
      </xdr:nvSpPr>
      <xdr:spPr>
        <a:xfrm>
          <a:off x="3746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93616</xdr:rowOff>
    </xdr:from>
    <xdr:ext cx="469744" cy="259045"/>
    <xdr:sp macro="" textlink="">
      <xdr:nvSpPr>
        <xdr:cNvPr id="83" name="テキスト ボックス 82"/>
        <xdr:cNvSpPr txBox="1"/>
      </xdr:nvSpPr>
      <xdr:spPr>
        <a:xfrm>
          <a:off x="3562427"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83185</xdr:rowOff>
    </xdr:from>
    <xdr:to>
      <xdr:col>4</xdr:col>
      <xdr:colOff>206375</xdr:colOff>
      <xdr:row>38</xdr:row>
      <xdr:rowOff>13335</xdr:rowOff>
    </xdr:to>
    <xdr:sp macro="" textlink="">
      <xdr:nvSpPr>
        <xdr:cNvPr id="84" name="円/楕円 83"/>
        <xdr:cNvSpPr/>
      </xdr:nvSpPr>
      <xdr:spPr>
        <a:xfrm>
          <a:off x="2857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29862</xdr:rowOff>
    </xdr:from>
    <xdr:ext cx="469744" cy="259045"/>
    <xdr:sp macro="" textlink="">
      <xdr:nvSpPr>
        <xdr:cNvPr id="85" name="テキスト ボックス 84"/>
        <xdr:cNvSpPr txBox="1"/>
      </xdr:nvSpPr>
      <xdr:spPr>
        <a:xfrm>
          <a:off x="2673427"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889</xdr:rowOff>
    </xdr:from>
    <xdr:to>
      <xdr:col>3</xdr:col>
      <xdr:colOff>3175</xdr:colOff>
      <xdr:row>38</xdr:row>
      <xdr:rowOff>102489</xdr:rowOff>
    </xdr:to>
    <xdr:sp macro="" textlink="">
      <xdr:nvSpPr>
        <xdr:cNvPr id="86" name="円/楕円 85"/>
        <xdr:cNvSpPr/>
      </xdr:nvSpPr>
      <xdr:spPr>
        <a:xfrm>
          <a:off x="196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119016</xdr:rowOff>
    </xdr:from>
    <xdr:ext cx="469744" cy="259045"/>
    <xdr:sp macro="" textlink="">
      <xdr:nvSpPr>
        <xdr:cNvPr id="87" name="テキスト ボックス 86"/>
        <xdr:cNvSpPr txBox="1"/>
      </xdr:nvSpPr>
      <xdr:spPr>
        <a:xfrm>
          <a:off x="1784427" y="62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107950</xdr:rowOff>
    </xdr:from>
    <xdr:to>
      <xdr:col>1</xdr:col>
      <xdr:colOff>485775</xdr:colOff>
      <xdr:row>38</xdr:row>
      <xdr:rowOff>38100</xdr:rowOff>
    </xdr:to>
    <xdr:sp macro="" textlink="">
      <xdr:nvSpPr>
        <xdr:cNvPr id="88" name="円/楕円 87"/>
        <xdr:cNvSpPr/>
      </xdr:nvSpPr>
      <xdr:spPr>
        <a:xfrm>
          <a:off x="107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54627</xdr:rowOff>
    </xdr:from>
    <xdr:ext cx="469744" cy="259045"/>
    <xdr:sp macro="" textlink="">
      <xdr:nvSpPr>
        <xdr:cNvPr id="89" name="テキスト ボックス 88"/>
        <xdr:cNvSpPr txBox="1"/>
      </xdr:nvSpPr>
      <xdr:spPr>
        <a:xfrm>
          <a:off x="895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102294</xdr:rowOff>
    </xdr:from>
    <xdr:to>
      <xdr:col>6</xdr:col>
      <xdr:colOff>511175</xdr:colOff>
      <xdr:row>58</xdr:row>
      <xdr:rowOff>106841</xdr:rowOff>
    </xdr:to>
    <xdr:cxnSp macro="">
      <xdr:nvCxnSpPr>
        <xdr:cNvPr id="118" name="直線コネクタ 117"/>
        <xdr:cNvCxnSpPr/>
      </xdr:nvCxnSpPr>
      <xdr:spPr>
        <a:xfrm>
          <a:off x="3797300" y="10046394"/>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93477</xdr:rowOff>
    </xdr:from>
    <xdr:to>
      <xdr:col>5</xdr:col>
      <xdr:colOff>358775</xdr:colOff>
      <xdr:row>58</xdr:row>
      <xdr:rowOff>102294</xdr:rowOff>
    </xdr:to>
    <xdr:cxnSp macro="">
      <xdr:nvCxnSpPr>
        <xdr:cNvPr id="121" name="直線コネクタ 120"/>
        <xdr:cNvCxnSpPr/>
      </xdr:nvCxnSpPr>
      <xdr:spPr>
        <a:xfrm>
          <a:off x="2908300" y="10037577"/>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93477</xdr:rowOff>
    </xdr:from>
    <xdr:to>
      <xdr:col>4</xdr:col>
      <xdr:colOff>155575</xdr:colOff>
      <xdr:row>58</xdr:row>
      <xdr:rowOff>95582</xdr:rowOff>
    </xdr:to>
    <xdr:cxnSp macro="">
      <xdr:nvCxnSpPr>
        <xdr:cNvPr id="124" name="直線コネクタ 123"/>
        <xdr:cNvCxnSpPr/>
      </xdr:nvCxnSpPr>
      <xdr:spPr>
        <a:xfrm flipV="1">
          <a:off x="2019300" y="10037577"/>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61108</xdr:rowOff>
    </xdr:from>
    <xdr:to>
      <xdr:col>4</xdr:col>
      <xdr:colOff>206375</xdr:colOff>
      <xdr:row>58</xdr:row>
      <xdr:rowOff>162708</xdr:rowOff>
    </xdr:to>
    <xdr:sp macro="" textlink="">
      <xdr:nvSpPr>
        <xdr:cNvPr id="125" name="フローチャート : 判断 124"/>
        <xdr:cNvSpPr/>
      </xdr:nvSpPr>
      <xdr:spPr>
        <a:xfrm>
          <a:off x="2857500" y="1000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153835</xdr:rowOff>
    </xdr:from>
    <xdr:ext cx="534377" cy="259045"/>
    <xdr:sp macro="" textlink="">
      <xdr:nvSpPr>
        <xdr:cNvPr id="126" name="テキスト ボックス 125"/>
        <xdr:cNvSpPr txBox="1"/>
      </xdr:nvSpPr>
      <xdr:spPr>
        <a:xfrm>
          <a:off x="2641111" y="1009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86254</xdr:rowOff>
    </xdr:from>
    <xdr:to>
      <xdr:col>2</xdr:col>
      <xdr:colOff>638175</xdr:colOff>
      <xdr:row>58</xdr:row>
      <xdr:rowOff>95582</xdr:rowOff>
    </xdr:to>
    <xdr:cxnSp macro="">
      <xdr:nvCxnSpPr>
        <xdr:cNvPr id="127" name="直線コネクタ 126"/>
        <xdr:cNvCxnSpPr/>
      </xdr:nvCxnSpPr>
      <xdr:spPr>
        <a:xfrm>
          <a:off x="1130300" y="10030354"/>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65290</xdr:rowOff>
    </xdr:from>
    <xdr:to>
      <xdr:col>3</xdr:col>
      <xdr:colOff>3175</xdr:colOff>
      <xdr:row>58</xdr:row>
      <xdr:rowOff>166890</xdr:rowOff>
    </xdr:to>
    <xdr:sp macro="" textlink="">
      <xdr:nvSpPr>
        <xdr:cNvPr id="128" name="フローチャート : 判断 127"/>
        <xdr:cNvSpPr/>
      </xdr:nvSpPr>
      <xdr:spPr>
        <a:xfrm>
          <a:off x="1968500" y="100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158017</xdr:rowOff>
    </xdr:from>
    <xdr:ext cx="534377" cy="259045"/>
    <xdr:sp macro="" textlink="">
      <xdr:nvSpPr>
        <xdr:cNvPr id="129" name="テキスト ボックス 128"/>
        <xdr:cNvSpPr txBox="1"/>
      </xdr:nvSpPr>
      <xdr:spPr>
        <a:xfrm>
          <a:off x="1752111" y="1010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69964</xdr:rowOff>
    </xdr:from>
    <xdr:to>
      <xdr:col>1</xdr:col>
      <xdr:colOff>485775</xdr:colOff>
      <xdr:row>59</xdr:row>
      <xdr:rowOff>114</xdr:rowOff>
    </xdr:to>
    <xdr:sp macro="" textlink="">
      <xdr:nvSpPr>
        <xdr:cNvPr id="130" name="フローチャート : 判断 129"/>
        <xdr:cNvSpPr/>
      </xdr:nvSpPr>
      <xdr:spPr>
        <a:xfrm>
          <a:off x="1079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162691</xdr:rowOff>
    </xdr:from>
    <xdr:ext cx="534377" cy="259045"/>
    <xdr:sp macro="" textlink="">
      <xdr:nvSpPr>
        <xdr:cNvPr id="131" name="テキスト ボックス 130"/>
        <xdr:cNvSpPr txBox="1"/>
      </xdr:nvSpPr>
      <xdr:spPr>
        <a:xfrm>
          <a:off x="863111" y="101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56041</xdr:rowOff>
    </xdr:from>
    <xdr:to>
      <xdr:col>6</xdr:col>
      <xdr:colOff>561975</xdr:colOff>
      <xdr:row>58</xdr:row>
      <xdr:rowOff>157641</xdr:rowOff>
    </xdr:to>
    <xdr:sp macro="" textlink="">
      <xdr:nvSpPr>
        <xdr:cNvPr id="137" name="円/楕円 136"/>
        <xdr:cNvSpPr/>
      </xdr:nvSpPr>
      <xdr:spPr>
        <a:xfrm>
          <a:off x="4584700" y="100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142418</xdr:rowOff>
    </xdr:from>
    <xdr:ext cx="534377" cy="259045"/>
    <xdr:sp macro="" textlink="">
      <xdr:nvSpPr>
        <xdr:cNvPr id="138" name="総務費該当値テキスト"/>
        <xdr:cNvSpPr txBox="1"/>
      </xdr:nvSpPr>
      <xdr:spPr>
        <a:xfrm>
          <a:off x="4686300" y="99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51494</xdr:rowOff>
    </xdr:from>
    <xdr:to>
      <xdr:col>5</xdr:col>
      <xdr:colOff>409575</xdr:colOff>
      <xdr:row>58</xdr:row>
      <xdr:rowOff>153094</xdr:rowOff>
    </xdr:to>
    <xdr:sp macro="" textlink="">
      <xdr:nvSpPr>
        <xdr:cNvPr id="139" name="円/楕円 138"/>
        <xdr:cNvSpPr/>
      </xdr:nvSpPr>
      <xdr:spPr>
        <a:xfrm>
          <a:off x="3746500" y="99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144221</xdr:rowOff>
    </xdr:from>
    <xdr:ext cx="534377" cy="259045"/>
    <xdr:sp macro="" textlink="">
      <xdr:nvSpPr>
        <xdr:cNvPr id="140" name="テキスト ボックス 139"/>
        <xdr:cNvSpPr txBox="1"/>
      </xdr:nvSpPr>
      <xdr:spPr>
        <a:xfrm>
          <a:off x="3530111" y="100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42677</xdr:rowOff>
    </xdr:from>
    <xdr:to>
      <xdr:col>4</xdr:col>
      <xdr:colOff>206375</xdr:colOff>
      <xdr:row>58</xdr:row>
      <xdr:rowOff>144277</xdr:rowOff>
    </xdr:to>
    <xdr:sp macro="" textlink="">
      <xdr:nvSpPr>
        <xdr:cNvPr id="141" name="円/楕円 140"/>
        <xdr:cNvSpPr/>
      </xdr:nvSpPr>
      <xdr:spPr>
        <a:xfrm>
          <a:off x="2857500" y="99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160804</xdr:rowOff>
    </xdr:from>
    <xdr:ext cx="534377" cy="259045"/>
    <xdr:sp macro="" textlink="">
      <xdr:nvSpPr>
        <xdr:cNvPr id="142" name="テキスト ボックス 141"/>
        <xdr:cNvSpPr txBox="1"/>
      </xdr:nvSpPr>
      <xdr:spPr>
        <a:xfrm>
          <a:off x="2641111" y="9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44782</xdr:rowOff>
    </xdr:from>
    <xdr:to>
      <xdr:col>3</xdr:col>
      <xdr:colOff>3175</xdr:colOff>
      <xdr:row>58</xdr:row>
      <xdr:rowOff>146382</xdr:rowOff>
    </xdr:to>
    <xdr:sp macro="" textlink="">
      <xdr:nvSpPr>
        <xdr:cNvPr id="143" name="円/楕円 142"/>
        <xdr:cNvSpPr/>
      </xdr:nvSpPr>
      <xdr:spPr>
        <a:xfrm>
          <a:off x="1968500" y="99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162909</xdr:rowOff>
    </xdr:from>
    <xdr:ext cx="534377" cy="259045"/>
    <xdr:sp macro="" textlink="">
      <xdr:nvSpPr>
        <xdr:cNvPr id="144" name="テキスト ボックス 143"/>
        <xdr:cNvSpPr txBox="1"/>
      </xdr:nvSpPr>
      <xdr:spPr>
        <a:xfrm>
          <a:off x="1752111" y="97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35454</xdr:rowOff>
    </xdr:from>
    <xdr:to>
      <xdr:col>1</xdr:col>
      <xdr:colOff>485775</xdr:colOff>
      <xdr:row>58</xdr:row>
      <xdr:rowOff>137054</xdr:rowOff>
    </xdr:to>
    <xdr:sp macro="" textlink="">
      <xdr:nvSpPr>
        <xdr:cNvPr id="145" name="円/楕円 144"/>
        <xdr:cNvSpPr/>
      </xdr:nvSpPr>
      <xdr:spPr>
        <a:xfrm>
          <a:off x="1079500" y="99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153581</xdr:rowOff>
    </xdr:from>
    <xdr:ext cx="534377" cy="259045"/>
    <xdr:sp macro="" textlink="">
      <xdr:nvSpPr>
        <xdr:cNvPr id="146" name="テキスト ボックス 145"/>
        <xdr:cNvSpPr txBox="1"/>
      </xdr:nvSpPr>
      <xdr:spPr>
        <a:xfrm>
          <a:off x="863111" y="975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96605</xdr:rowOff>
    </xdr:from>
    <xdr:to>
      <xdr:col>6</xdr:col>
      <xdr:colOff>511175</xdr:colOff>
      <xdr:row>78</xdr:row>
      <xdr:rowOff>21752</xdr:rowOff>
    </xdr:to>
    <xdr:cxnSp macro="">
      <xdr:nvCxnSpPr>
        <xdr:cNvPr id="174" name="直線コネクタ 173"/>
        <xdr:cNvCxnSpPr/>
      </xdr:nvCxnSpPr>
      <xdr:spPr>
        <a:xfrm flipV="1">
          <a:off x="3797300" y="13298255"/>
          <a:ext cx="838200" cy="9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3125</xdr:rowOff>
    </xdr:from>
    <xdr:to>
      <xdr:col>5</xdr:col>
      <xdr:colOff>358775</xdr:colOff>
      <xdr:row>78</xdr:row>
      <xdr:rowOff>21752</xdr:rowOff>
    </xdr:to>
    <xdr:cxnSp macro="">
      <xdr:nvCxnSpPr>
        <xdr:cNvPr id="177" name="直線コネクタ 176"/>
        <xdr:cNvCxnSpPr/>
      </xdr:nvCxnSpPr>
      <xdr:spPr>
        <a:xfrm>
          <a:off x="2908300" y="13376225"/>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3125</xdr:rowOff>
    </xdr:from>
    <xdr:to>
      <xdr:col>4</xdr:col>
      <xdr:colOff>155575</xdr:colOff>
      <xdr:row>78</xdr:row>
      <xdr:rowOff>72391</xdr:rowOff>
    </xdr:to>
    <xdr:cxnSp macro="">
      <xdr:nvCxnSpPr>
        <xdr:cNvPr id="180" name="直線コネクタ 179"/>
        <xdr:cNvCxnSpPr/>
      </xdr:nvCxnSpPr>
      <xdr:spPr>
        <a:xfrm flipV="1">
          <a:off x="2019300" y="13376225"/>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151189</xdr:rowOff>
    </xdr:from>
    <xdr:to>
      <xdr:col>4</xdr:col>
      <xdr:colOff>206375</xdr:colOff>
      <xdr:row>78</xdr:row>
      <xdr:rowOff>81339</xdr:rowOff>
    </xdr:to>
    <xdr:sp macro="" textlink="">
      <xdr:nvSpPr>
        <xdr:cNvPr id="181" name="フローチャート : 判断 180"/>
        <xdr:cNvSpPr/>
      </xdr:nvSpPr>
      <xdr:spPr>
        <a:xfrm>
          <a:off x="2857500" y="1335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72466</xdr:rowOff>
    </xdr:from>
    <xdr:ext cx="599010" cy="259045"/>
    <xdr:sp macro="" textlink="">
      <xdr:nvSpPr>
        <xdr:cNvPr id="182" name="テキスト ボックス 181"/>
        <xdr:cNvSpPr txBox="1"/>
      </xdr:nvSpPr>
      <xdr:spPr>
        <a:xfrm>
          <a:off x="2608794" y="134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72391</xdr:rowOff>
    </xdr:from>
    <xdr:to>
      <xdr:col>2</xdr:col>
      <xdr:colOff>638175</xdr:colOff>
      <xdr:row>78</xdr:row>
      <xdr:rowOff>125957</xdr:rowOff>
    </xdr:to>
    <xdr:cxnSp macro="">
      <xdr:nvCxnSpPr>
        <xdr:cNvPr id="183" name="直線コネクタ 182"/>
        <xdr:cNvCxnSpPr/>
      </xdr:nvCxnSpPr>
      <xdr:spPr>
        <a:xfrm flipV="1">
          <a:off x="1130300" y="13445491"/>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46436</xdr:rowOff>
    </xdr:from>
    <xdr:to>
      <xdr:col>3</xdr:col>
      <xdr:colOff>3175</xdr:colOff>
      <xdr:row>78</xdr:row>
      <xdr:rowOff>148036</xdr:rowOff>
    </xdr:to>
    <xdr:sp macro="" textlink="">
      <xdr:nvSpPr>
        <xdr:cNvPr id="184" name="フローチャート : 判断 183"/>
        <xdr:cNvSpPr/>
      </xdr:nvSpPr>
      <xdr:spPr>
        <a:xfrm>
          <a:off x="1968500" y="1341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139163</xdr:rowOff>
    </xdr:from>
    <xdr:ext cx="599010" cy="259045"/>
    <xdr:sp macro="" textlink="">
      <xdr:nvSpPr>
        <xdr:cNvPr id="185" name="テキスト ボックス 184"/>
        <xdr:cNvSpPr txBox="1"/>
      </xdr:nvSpPr>
      <xdr:spPr>
        <a:xfrm>
          <a:off x="1719794" y="135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80277</xdr:rowOff>
    </xdr:from>
    <xdr:to>
      <xdr:col>1</xdr:col>
      <xdr:colOff>485775</xdr:colOff>
      <xdr:row>79</xdr:row>
      <xdr:rowOff>10427</xdr:rowOff>
    </xdr:to>
    <xdr:sp macro="" textlink="">
      <xdr:nvSpPr>
        <xdr:cNvPr id="186" name="フローチャート : 判断 185"/>
        <xdr:cNvSpPr/>
      </xdr:nvSpPr>
      <xdr:spPr>
        <a:xfrm>
          <a:off x="1079500" y="1345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1554</xdr:rowOff>
    </xdr:from>
    <xdr:ext cx="599010" cy="259045"/>
    <xdr:sp macro="" textlink="">
      <xdr:nvSpPr>
        <xdr:cNvPr id="187" name="テキスト ボックス 186"/>
        <xdr:cNvSpPr txBox="1"/>
      </xdr:nvSpPr>
      <xdr:spPr>
        <a:xfrm>
          <a:off x="830794" y="1354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45805</xdr:rowOff>
    </xdr:from>
    <xdr:to>
      <xdr:col>6</xdr:col>
      <xdr:colOff>561975</xdr:colOff>
      <xdr:row>77</xdr:row>
      <xdr:rowOff>147405</xdr:rowOff>
    </xdr:to>
    <xdr:sp macro="" textlink="">
      <xdr:nvSpPr>
        <xdr:cNvPr id="193" name="円/楕円 192"/>
        <xdr:cNvSpPr/>
      </xdr:nvSpPr>
      <xdr:spPr>
        <a:xfrm>
          <a:off x="4584700" y="132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24232</xdr:rowOff>
    </xdr:from>
    <xdr:ext cx="599010" cy="259045"/>
    <xdr:sp macro="" textlink="">
      <xdr:nvSpPr>
        <xdr:cNvPr id="194" name="民生費該当値テキスト"/>
        <xdr:cNvSpPr txBox="1"/>
      </xdr:nvSpPr>
      <xdr:spPr>
        <a:xfrm>
          <a:off x="4686300" y="1322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142402</xdr:rowOff>
    </xdr:from>
    <xdr:to>
      <xdr:col>5</xdr:col>
      <xdr:colOff>409575</xdr:colOff>
      <xdr:row>78</xdr:row>
      <xdr:rowOff>72552</xdr:rowOff>
    </xdr:to>
    <xdr:sp macro="" textlink="">
      <xdr:nvSpPr>
        <xdr:cNvPr id="195" name="円/楕円 194"/>
        <xdr:cNvSpPr/>
      </xdr:nvSpPr>
      <xdr:spPr>
        <a:xfrm>
          <a:off x="3746500" y="133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63679</xdr:rowOff>
    </xdr:from>
    <xdr:ext cx="599010" cy="259045"/>
    <xdr:sp macro="" textlink="">
      <xdr:nvSpPr>
        <xdr:cNvPr id="196" name="テキスト ボックス 195"/>
        <xdr:cNvSpPr txBox="1"/>
      </xdr:nvSpPr>
      <xdr:spPr>
        <a:xfrm>
          <a:off x="3497794" y="1343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123775</xdr:rowOff>
    </xdr:from>
    <xdr:to>
      <xdr:col>4</xdr:col>
      <xdr:colOff>206375</xdr:colOff>
      <xdr:row>78</xdr:row>
      <xdr:rowOff>53925</xdr:rowOff>
    </xdr:to>
    <xdr:sp macro="" textlink="">
      <xdr:nvSpPr>
        <xdr:cNvPr id="197" name="円/楕円 196"/>
        <xdr:cNvSpPr/>
      </xdr:nvSpPr>
      <xdr:spPr>
        <a:xfrm>
          <a:off x="2857500" y="133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70452</xdr:rowOff>
    </xdr:from>
    <xdr:ext cx="599010" cy="259045"/>
    <xdr:sp macro="" textlink="">
      <xdr:nvSpPr>
        <xdr:cNvPr id="198" name="テキスト ボックス 197"/>
        <xdr:cNvSpPr txBox="1"/>
      </xdr:nvSpPr>
      <xdr:spPr>
        <a:xfrm>
          <a:off x="2608794" y="1310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21591</xdr:rowOff>
    </xdr:from>
    <xdr:to>
      <xdr:col>3</xdr:col>
      <xdr:colOff>3175</xdr:colOff>
      <xdr:row>78</xdr:row>
      <xdr:rowOff>123191</xdr:rowOff>
    </xdr:to>
    <xdr:sp macro="" textlink="">
      <xdr:nvSpPr>
        <xdr:cNvPr id="199" name="円/楕円 198"/>
        <xdr:cNvSpPr/>
      </xdr:nvSpPr>
      <xdr:spPr>
        <a:xfrm>
          <a:off x="1968500" y="133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139718</xdr:rowOff>
    </xdr:from>
    <xdr:ext cx="599010" cy="259045"/>
    <xdr:sp macro="" textlink="">
      <xdr:nvSpPr>
        <xdr:cNvPr id="200" name="テキスト ボックス 199"/>
        <xdr:cNvSpPr txBox="1"/>
      </xdr:nvSpPr>
      <xdr:spPr>
        <a:xfrm>
          <a:off x="1719794" y="1316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75157</xdr:rowOff>
    </xdr:from>
    <xdr:to>
      <xdr:col>1</xdr:col>
      <xdr:colOff>485775</xdr:colOff>
      <xdr:row>79</xdr:row>
      <xdr:rowOff>5307</xdr:rowOff>
    </xdr:to>
    <xdr:sp macro="" textlink="">
      <xdr:nvSpPr>
        <xdr:cNvPr id="201" name="円/楕円 200"/>
        <xdr:cNvSpPr/>
      </xdr:nvSpPr>
      <xdr:spPr>
        <a:xfrm>
          <a:off x="1079500" y="134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21834</xdr:rowOff>
    </xdr:from>
    <xdr:ext cx="599010" cy="259045"/>
    <xdr:sp macro="" textlink="">
      <xdr:nvSpPr>
        <xdr:cNvPr id="202" name="テキスト ボックス 201"/>
        <xdr:cNvSpPr txBox="1"/>
      </xdr:nvSpPr>
      <xdr:spPr>
        <a:xfrm>
          <a:off x="830794" y="1322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62585</xdr:rowOff>
    </xdr:from>
    <xdr:to>
      <xdr:col>6</xdr:col>
      <xdr:colOff>511175</xdr:colOff>
      <xdr:row>95</xdr:row>
      <xdr:rowOff>109207</xdr:rowOff>
    </xdr:to>
    <xdr:cxnSp macro="">
      <xdr:nvCxnSpPr>
        <xdr:cNvPr id="231" name="直線コネクタ 230"/>
        <xdr:cNvCxnSpPr/>
      </xdr:nvCxnSpPr>
      <xdr:spPr>
        <a:xfrm flipV="1">
          <a:off x="3797300" y="16350335"/>
          <a:ext cx="8382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138176</xdr:rowOff>
    </xdr:from>
    <xdr:to>
      <xdr:col>5</xdr:col>
      <xdr:colOff>358775</xdr:colOff>
      <xdr:row>95</xdr:row>
      <xdr:rowOff>109207</xdr:rowOff>
    </xdr:to>
    <xdr:cxnSp macro="">
      <xdr:nvCxnSpPr>
        <xdr:cNvPr id="234" name="直線コネクタ 233"/>
        <xdr:cNvCxnSpPr/>
      </xdr:nvCxnSpPr>
      <xdr:spPr>
        <a:xfrm>
          <a:off x="2908300" y="16254476"/>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11409</xdr:rowOff>
    </xdr:from>
    <xdr:ext cx="534377" cy="259045"/>
    <xdr:sp macro="" textlink="">
      <xdr:nvSpPr>
        <xdr:cNvPr id="236" name="テキスト ボックス 235"/>
        <xdr:cNvSpPr txBox="1"/>
      </xdr:nvSpPr>
      <xdr:spPr>
        <a:xfrm>
          <a:off x="3530111" y="1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138176</xdr:rowOff>
    </xdr:from>
    <xdr:to>
      <xdr:col>4</xdr:col>
      <xdr:colOff>155575</xdr:colOff>
      <xdr:row>95</xdr:row>
      <xdr:rowOff>98806</xdr:rowOff>
    </xdr:to>
    <xdr:cxnSp macro="">
      <xdr:nvCxnSpPr>
        <xdr:cNvPr id="237" name="直線コネクタ 236"/>
        <xdr:cNvCxnSpPr/>
      </xdr:nvCxnSpPr>
      <xdr:spPr>
        <a:xfrm flipV="1">
          <a:off x="2019300" y="16254476"/>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66142</xdr:rowOff>
    </xdr:from>
    <xdr:to>
      <xdr:col>4</xdr:col>
      <xdr:colOff>206375</xdr:colOff>
      <xdr:row>96</xdr:row>
      <xdr:rowOff>167742</xdr:rowOff>
    </xdr:to>
    <xdr:sp macro="" textlink="">
      <xdr:nvSpPr>
        <xdr:cNvPr id="238" name="フローチャート : 判断 237"/>
        <xdr:cNvSpPr/>
      </xdr:nvSpPr>
      <xdr:spPr>
        <a:xfrm>
          <a:off x="2857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158869</xdr:rowOff>
    </xdr:from>
    <xdr:ext cx="534377" cy="259045"/>
    <xdr:sp macro="" textlink="">
      <xdr:nvSpPr>
        <xdr:cNvPr id="239" name="テキスト ボックス 238"/>
        <xdr:cNvSpPr txBox="1"/>
      </xdr:nvSpPr>
      <xdr:spPr>
        <a:xfrm>
          <a:off x="2641111" y="166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69647</xdr:rowOff>
    </xdr:from>
    <xdr:to>
      <xdr:col>2</xdr:col>
      <xdr:colOff>638175</xdr:colOff>
      <xdr:row>95</xdr:row>
      <xdr:rowOff>98806</xdr:rowOff>
    </xdr:to>
    <xdr:cxnSp macro="">
      <xdr:nvCxnSpPr>
        <xdr:cNvPr id="240" name="直線コネクタ 239"/>
        <xdr:cNvCxnSpPr/>
      </xdr:nvCxnSpPr>
      <xdr:spPr>
        <a:xfrm>
          <a:off x="1130300" y="16357397"/>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102070</xdr:rowOff>
    </xdr:from>
    <xdr:to>
      <xdr:col>3</xdr:col>
      <xdr:colOff>3175</xdr:colOff>
      <xdr:row>97</xdr:row>
      <xdr:rowOff>32220</xdr:rowOff>
    </xdr:to>
    <xdr:sp macro="" textlink="">
      <xdr:nvSpPr>
        <xdr:cNvPr id="241" name="フローチャート : 判断 240"/>
        <xdr:cNvSpPr/>
      </xdr:nvSpPr>
      <xdr:spPr>
        <a:xfrm>
          <a:off x="1968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23347</xdr:rowOff>
    </xdr:from>
    <xdr:ext cx="534377" cy="259045"/>
    <xdr:sp macro="" textlink="">
      <xdr:nvSpPr>
        <xdr:cNvPr id="242" name="テキスト ボックス 241"/>
        <xdr:cNvSpPr txBox="1"/>
      </xdr:nvSpPr>
      <xdr:spPr>
        <a:xfrm>
          <a:off x="1752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113348</xdr:rowOff>
    </xdr:from>
    <xdr:to>
      <xdr:col>1</xdr:col>
      <xdr:colOff>485775</xdr:colOff>
      <xdr:row>97</xdr:row>
      <xdr:rowOff>43498</xdr:rowOff>
    </xdr:to>
    <xdr:sp macro="" textlink="">
      <xdr:nvSpPr>
        <xdr:cNvPr id="243" name="フローチャート : 判断 242"/>
        <xdr:cNvSpPr/>
      </xdr:nvSpPr>
      <xdr:spPr>
        <a:xfrm>
          <a:off x="1079500" y="16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34625</xdr:rowOff>
    </xdr:from>
    <xdr:ext cx="534377" cy="259045"/>
    <xdr:sp macro="" textlink="">
      <xdr:nvSpPr>
        <xdr:cNvPr id="244" name="テキスト ボックス 243"/>
        <xdr:cNvSpPr txBox="1"/>
      </xdr:nvSpPr>
      <xdr:spPr>
        <a:xfrm>
          <a:off x="863111" y="166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11785</xdr:rowOff>
    </xdr:from>
    <xdr:to>
      <xdr:col>6</xdr:col>
      <xdr:colOff>561975</xdr:colOff>
      <xdr:row>95</xdr:row>
      <xdr:rowOff>113385</xdr:rowOff>
    </xdr:to>
    <xdr:sp macro="" textlink="">
      <xdr:nvSpPr>
        <xdr:cNvPr id="250" name="円/楕円 249"/>
        <xdr:cNvSpPr/>
      </xdr:nvSpPr>
      <xdr:spPr>
        <a:xfrm>
          <a:off x="45847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34662</xdr:rowOff>
    </xdr:from>
    <xdr:ext cx="534377" cy="259045"/>
    <xdr:sp macro="" textlink="">
      <xdr:nvSpPr>
        <xdr:cNvPr id="251" name="衛生費該当値テキスト"/>
        <xdr:cNvSpPr txBox="1"/>
      </xdr:nvSpPr>
      <xdr:spPr>
        <a:xfrm>
          <a:off x="4686300" y="161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58407</xdr:rowOff>
    </xdr:from>
    <xdr:to>
      <xdr:col>5</xdr:col>
      <xdr:colOff>409575</xdr:colOff>
      <xdr:row>95</xdr:row>
      <xdr:rowOff>160007</xdr:rowOff>
    </xdr:to>
    <xdr:sp macro="" textlink="">
      <xdr:nvSpPr>
        <xdr:cNvPr id="252" name="円/楕円 251"/>
        <xdr:cNvSpPr/>
      </xdr:nvSpPr>
      <xdr:spPr>
        <a:xfrm>
          <a:off x="3746500" y="163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5084</xdr:rowOff>
    </xdr:from>
    <xdr:ext cx="534377" cy="259045"/>
    <xdr:sp macro="" textlink="">
      <xdr:nvSpPr>
        <xdr:cNvPr id="253" name="テキスト ボックス 252"/>
        <xdr:cNvSpPr txBox="1"/>
      </xdr:nvSpPr>
      <xdr:spPr>
        <a:xfrm>
          <a:off x="3530111" y="161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87376</xdr:rowOff>
    </xdr:from>
    <xdr:to>
      <xdr:col>4</xdr:col>
      <xdr:colOff>206375</xdr:colOff>
      <xdr:row>95</xdr:row>
      <xdr:rowOff>17526</xdr:rowOff>
    </xdr:to>
    <xdr:sp macro="" textlink="">
      <xdr:nvSpPr>
        <xdr:cNvPr id="254" name="円/楕円 253"/>
        <xdr:cNvSpPr/>
      </xdr:nvSpPr>
      <xdr:spPr>
        <a:xfrm>
          <a:off x="2857500" y="162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34053</xdr:rowOff>
    </xdr:from>
    <xdr:ext cx="534377" cy="259045"/>
    <xdr:sp macro="" textlink="">
      <xdr:nvSpPr>
        <xdr:cNvPr id="255" name="テキスト ボックス 254"/>
        <xdr:cNvSpPr txBox="1"/>
      </xdr:nvSpPr>
      <xdr:spPr>
        <a:xfrm>
          <a:off x="2641111" y="1597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48006</xdr:rowOff>
    </xdr:from>
    <xdr:to>
      <xdr:col>3</xdr:col>
      <xdr:colOff>3175</xdr:colOff>
      <xdr:row>95</xdr:row>
      <xdr:rowOff>149606</xdr:rowOff>
    </xdr:to>
    <xdr:sp macro="" textlink="">
      <xdr:nvSpPr>
        <xdr:cNvPr id="256" name="円/楕円 255"/>
        <xdr:cNvSpPr/>
      </xdr:nvSpPr>
      <xdr:spPr>
        <a:xfrm>
          <a:off x="1968500" y="163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166133</xdr:rowOff>
    </xdr:from>
    <xdr:ext cx="534377" cy="259045"/>
    <xdr:sp macro="" textlink="">
      <xdr:nvSpPr>
        <xdr:cNvPr id="257" name="テキスト ボックス 256"/>
        <xdr:cNvSpPr txBox="1"/>
      </xdr:nvSpPr>
      <xdr:spPr>
        <a:xfrm>
          <a:off x="1752111" y="161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18847</xdr:rowOff>
    </xdr:from>
    <xdr:to>
      <xdr:col>1</xdr:col>
      <xdr:colOff>485775</xdr:colOff>
      <xdr:row>95</xdr:row>
      <xdr:rowOff>120447</xdr:rowOff>
    </xdr:to>
    <xdr:sp macro="" textlink="">
      <xdr:nvSpPr>
        <xdr:cNvPr id="258" name="円/楕円 257"/>
        <xdr:cNvSpPr/>
      </xdr:nvSpPr>
      <xdr:spPr>
        <a:xfrm>
          <a:off x="1079500" y="163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136974</xdr:rowOff>
    </xdr:from>
    <xdr:ext cx="534377" cy="259045"/>
    <xdr:sp macro="" textlink="">
      <xdr:nvSpPr>
        <xdr:cNvPr id="259" name="テキスト ボックス 258"/>
        <xdr:cNvSpPr txBox="1"/>
      </xdr:nvSpPr>
      <xdr:spPr>
        <a:xfrm>
          <a:off x="863111" y="160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156159</xdr:rowOff>
    </xdr:from>
    <xdr:to>
      <xdr:col>15</xdr:col>
      <xdr:colOff>180975</xdr:colOff>
      <xdr:row>38</xdr:row>
      <xdr:rowOff>123241</xdr:rowOff>
    </xdr:to>
    <xdr:cxnSp macro="">
      <xdr:nvCxnSpPr>
        <xdr:cNvPr id="286" name="直線コネクタ 285"/>
        <xdr:cNvCxnSpPr/>
      </xdr:nvCxnSpPr>
      <xdr:spPr>
        <a:xfrm flipV="1">
          <a:off x="9639300" y="6499809"/>
          <a:ext cx="8382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115469</xdr:rowOff>
    </xdr:from>
    <xdr:to>
      <xdr:col>14</xdr:col>
      <xdr:colOff>28575</xdr:colOff>
      <xdr:row>38</xdr:row>
      <xdr:rowOff>123241</xdr:rowOff>
    </xdr:to>
    <xdr:cxnSp macro="">
      <xdr:nvCxnSpPr>
        <xdr:cNvPr id="289" name="直線コネクタ 288"/>
        <xdr:cNvCxnSpPr/>
      </xdr:nvCxnSpPr>
      <xdr:spPr>
        <a:xfrm>
          <a:off x="8750300" y="6287669"/>
          <a:ext cx="889000" cy="3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22657</xdr:rowOff>
    </xdr:from>
    <xdr:to>
      <xdr:col>12</xdr:col>
      <xdr:colOff>511175</xdr:colOff>
      <xdr:row>36</xdr:row>
      <xdr:rowOff>115469</xdr:rowOff>
    </xdr:to>
    <xdr:cxnSp macro="">
      <xdr:nvCxnSpPr>
        <xdr:cNvPr id="292" name="直線コネクタ 291"/>
        <xdr:cNvCxnSpPr/>
      </xdr:nvCxnSpPr>
      <xdr:spPr>
        <a:xfrm>
          <a:off x="7861300" y="6023407"/>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50952</xdr:rowOff>
    </xdr:from>
    <xdr:to>
      <xdr:col>12</xdr:col>
      <xdr:colOff>561975</xdr:colOff>
      <xdr:row>35</xdr:row>
      <xdr:rowOff>152552</xdr:rowOff>
    </xdr:to>
    <xdr:sp macro="" textlink="">
      <xdr:nvSpPr>
        <xdr:cNvPr id="293" name="フローチャート : 判断 292"/>
        <xdr:cNvSpPr/>
      </xdr:nvSpPr>
      <xdr:spPr>
        <a:xfrm>
          <a:off x="8699500" y="60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169079</xdr:rowOff>
    </xdr:from>
    <xdr:ext cx="469744" cy="259045"/>
    <xdr:sp macro="" textlink="">
      <xdr:nvSpPr>
        <xdr:cNvPr id="294" name="テキスト ボックス 293"/>
        <xdr:cNvSpPr txBox="1"/>
      </xdr:nvSpPr>
      <xdr:spPr>
        <a:xfrm>
          <a:off x="8515427"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108610</xdr:rowOff>
    </xdr:from>
    <xdr:to>
      <xdr:col>11</xdr:col>
      <xdr:colOff>307975</xdr:colOff>
      <xdr:row>35</xdr:row>
      <xdr:rowOff>22657</xdr:rowOff>
    </xdr:to>
    <xdr:cxnSp macro="">
      <xdr:nvCxnSpPr>
        <xdr:cNvPr id="295" name="直線コネクタ 294"/>
        <xdr:cNvCxnSpPr/>
      </xdr:nvCxnSpPr>
      <xdr:spPr>
        <a:xfrm>
          <a:off x="6972300" y="5252110"/>
          <a:ext cx="889000" cy="77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104445</xdr:rowOff>
    </xdr:from>
    <xdr:to>
      <xdr:col>11</xdr:col>
      <xdr:colOff>358775</xdr:colOff>
      <xdr:row>35</xdr:row>
      <xdr:rowOff>34595</xdr:rowOff>
    </xdr:to>
    <xdr:sp macro="" textlink="">
      <xdr:nvSpPr>
        <xdr:cNvPr id="296" name="フローチャート : 判断 295"/>
        <xdr:cNvSpPr/>
      </xdr:nvSpPr>
      <xdr:spPr>
        <a:xfrm>
          <a:off x="7810500" y="59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51122</xdr:rowOff>
    </xdr:from>
    <xdr:ext cx="469744" cy="259045"/>
    <xdr:sp macro="" textlink="">
      <xdr:nvSpPr>
        <xdr:cNvPr id="297" name="テキスト ボックス 296"/>
        <xdr:cNvSpPr txBox="1"/>
      </xdr:nvSpPr>
      <xdr:spPr>
        <a:xfrm>
          <a:off x="7626427"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48209</xdr:rowOff>
    </xdr:from>
    <xdr:to>
      <xdr:col>10</xdr:col>
      <xdr:colOff>155575</xdr:colOff>
      <xdr:row>33</xdr:row>
      <xdr:rowOff>149809</xdr:rowOff>
    </xdr:to>
    <xdr:sp macro="" textlink="">
      <xdr:nvSpPr>
        <xdr:cNvPr id="298" name="フローチャート : 判断 297"/>
        <xdr:cNvSpPr/>
      </xdr:nvSpPr>
      <xdr:spPr>
        <a:xfrm>
          <a:off x="69215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140936</xdr:rowOff>
    </xdr:from>
    <xdr:ext cx="469744" cy="259045"/>
    <xdr:sp macro="" textlink="">
      <xdr:nvSpPr>
        <xdr:cNvPr id="299" name="テキスト ボックス 298"/>
        <xdr:cNvSpPr txBox="1"/>
      </xdr:nvSpPr>
      <xdr:spPr>
        <a:xfrm>
          <a:off x="6737427" y="57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105359</xdr:rowOff>
    </xdr:from>
    <xdr:to>
      <xdr:col>15</xdr:col>
      <xdr:colOff>231775</xdr:colOff>
      <xdr:row>38</xdr:row>
      <xdr:rowOff>35509</xdr:rowOff>
    </xdr:to>
    <xdr:sp macro="" textlink="">
      <xdr:nvSpPr>
        <xdr:cNvPr id="305" name="円/楕円 304"/>
        <xdr:cNvSpPr/>
      </xdr:nvSpPr>
      <xdr:spPr>
        <a:xfrm>
          <a:off x="104267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83786</xdr:rowOff>
    </xdr:from>
    <xdr:ext cx="378565" cy="259045"/>
    <xdr:sp macro="" textlink="">
      <xdr:nvSpPr>
        <xdr:cNvPr id="306" name="労働費該当値テキスト"/>
        <xdr:cNvSpPr txBox="1"/>
      </xdr:nvSpPr>
      <xdr:spPr>
        <a:xfrm>
          <a:off x="10528300" y="6427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72441</xdr:rowOff>
    </xdr:from>
    <xdr:to>
      <xdr:col>14</xdr:col>
      <xdr:colOff>79375</xdr:colOff>
      <xdr:row>39</xdr:row>
      <xdr:rowOff>2591</xdr:rowOff>
    </xdr:to>
    <xdr:sp macro="" textlink="">
      <xdr:nvSpPr>
        <xdr:cNvPr id="307" name="円/楕円 306"/>
        <xdr:cNvSpPr/>
      </xdr:nvSpPr>
      <xdr:spPr>
        <a:xfrm>
          <a:off x="9588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165168</xdr:rowOff>
    </xdr:from>
    <xdr:ext cx="313932" cy="259045"/>
    <xdr:sp macro="" textlink="">
      <xdr:nvSpPr>
        <xdr:cNvPr id="308" name="テキスト ボックス 307"/>
        <xdr:cNvSpPr txBox="1"/>
      </xdr:nvSpPr>
      <xdr:spPr>
        <a:xfrm>
          <a:off x="9482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64669</xdr:rowOff>
    </xdr:from>
    <xdr:to>
      <xdr:col>12</xdr:col>
      <xdr:colOff>561975</xdr:colOff>
      <xdr:row>36</xdr:row>
      <xdr:rowOff>166269</xdr:rowOff>
    </xdr:to>
    <xdr:sp macro="" textlink="">
      <xdr:nvSpPr>
        <xdr:cNvPr id="309" name="円/楕円 308"/>
        <xdr:cNvSpPr/>
      </xdr:nvSpPr>
      <xdr:spPr>
        <a:xfrm>
          <a:off x="8699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157396</xdr:rowOff>
    </xdr:from>
    <xdr:ext cx="378565" cy="259045"/>
    <xdr:sp macro="" textlink="">
      <xdr:nvSpPr>
        <xdr:cNvPr id="310" name="テキスト ボックス 309"/>
        <xdr:cNvSpPr txBox="1"/>
      </xdr:nvSpPr>
      <xdr:spPr>
        <a:xfrm>
          <a:off x="8561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143307</xdr:rowOff>
    </xdr:from>
    <xdr:to>
      <xdr:col>11</xdr:col>
      <xdr:colOff>358775</xdr:colOff>
      <xdr:row>35</xdr:row>
      <xdr:rowOff>73457</xdr:rowOff>
    </xdr:to>
    <xdr:sp macro="" textlink="">
      <xdr:nvSpPr>
        <xdr:cNvPr id="311" name="円/楕円 310"/>
        <xdr:cNvSpPr/>
      </xdr:nvSpPr>
      <xdr:spPr>
        <a:xfrm>
          <a:off x="7810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64584</xdr:rowOff>
    </xdr:from>
    <xdr:ext cx="469744" cy="259045"/>
    <xdr:sp macro="" textlink="">
      <xdr:nvSpPr>
        <xdr:cNvPr id="312" name="テキスト ボックス 311"/>
        <xdr:cNvSpPr txBox="1"/>
      </xdr:nvSpPr>
      <xdr:spPr>
        <a:xfrm>
          <a:off x="7626427" y="60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57810</xdr:rowOff>
    </xdr:from>
    <xdr:to>
      <xdr:col>10</xdr:col>
      <xdr:colOff>155575</xdr:colOff>
      <xdr:row>30</xdr:row>
      <xdr:rowOff>159410</xdr:rowOff>
    </xdr:to>
    <xdr:sp macro="" textlink="">
      <xdr:nvSpPr>
        <xdr:cNvPr id="313" name="円/楕円 312"/>
        <xdr:cNvSpPr/>
      </xdr:nvSpPr>
      <xdr:spPr>
        <a:xfrm>
          <a:off x="6921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4487</xdr:rowOff>
    </xdr:from>
    <xdr:ext cx="469744" cy="259045"/>
    <xdr:sp macro="" textlink="">
      <xdr:nvSpPr>
        <xdr:cNvPr id="314" name="テキスト ボックス 313"/>
        <xdr:cNvSpPr txBox="1"/>
      </xdr:nvSpPr>
      <xdr:spPr>
        <a:xfrm>
          <a:off x="6737427"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75829</xdr:rowOff>
    </xdr:from>
    <xdr:to>
      <xdr:col>15</xdr:col>
      <xdr:colOff>180975</xdr:colOff>
      <xdr:row>58</xdr:row>
      <xdr:rowOff>79656</xdr:rowOff>
    </xdr:to>
    <xdr:cxnSp macro="">
      <xdr:nvCxnSpPr>
        <xdr:cNvPr id="341" name="直線コネクタ 340"/>
        <xdr:cNvCxnSpPr/>
      </xdr:nvCxnSpPr>
      <xdr:spPr>
        <a:xfrm flipV="1">
          <a:off x="9639300" y="10019929"/>
          <a:ext cx="8382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79135</xdr:rowOff>
    </xdr:from>
    <xdr:to>
      <xdr:col>14</xdr:col>
      <xdr:colOff>28575</xdr:colOff>
      <xdr:row>58</xdr:row>
      <xdr:rowOff>79656</xdr:rowOff>
    </xdr:to>
    <xdr:cxnSp macro="">
      <xdr:nvCxnSpPr>
        <xdr:cNvPr id="344" name="直線コネクタ 343"/>
        <xdr:cNvCxnSpPr/>
      </xdr:nvCxnSpPr>
      <xdr:spPr>
        <a:xfrm>
          <a:off x="8750300" y="1002323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6" name="テキスト ボックス 345"/>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65816</xdr:rowOff>
    </xdr:from>
    <xdr:to>
      <xdr:col>12</xdr:col>
      <xdr:colOff>511175</xdr:colOff>
      <xdr:row>58</xdr:row>
      <xdr:rowOff>79135</xdr:rowOff>
    </xdr:to>
    <xdr:cxnSp macro="">
      <xdr:nvCxnSpPr>
        <xdr:cNvPr id="347" name="直線コネクタ 346"/>
        <xdr:cNvCxnSpPr/>
      </xdr:nvCxnSpPr>
      <xdr:spPr>
        <a:xfrm>
          <a:off x="7861300" y="10009916"/>
          <a:ext cx="889000" cy="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10335</xdr:rowOff>
    </xdr:from>
    <xdr:to>
      <xdr:col>12</xdr:col>
      <xdr:colOff>561975</xdr:colOff>
      <xdr:row>58</xdr:row>
      <xdr:rowOff>111935</xdr:rowOff>
    </xdr:to>
    <xdr:sp macro="" textlink="">
      <xdr:nvSpPr>
        <xdr:cNvPr id="348" name="フローチャート : 判断 347"/>
        <xdr:cNvSpPr/>
      </xdr:nvSpPr>
      <xdr:spPr>
        <a:xfrm>
          <a:off x="8699500" y="99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128462</xdr:rowOff>
    </xdr:from>
    <xdr:ext cx="534377" cy="259045"/>
    <xdr:sp macro="" textlink="">
      <xdr:nvSpPr>
        <xdr:cNvPr id="349" name="テキスト ボックス 348"/>
        <xdr:cNvSpPr txBox="1"/>
      </xdr:nvSpPr>
      <xdr:spPr>
        <a:xfrm>
          <a:off x="8483111" y="97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65816</xdr:rowOff>
    </xdr:from>
    <xdr:to>
      <xdr:col>11</xdr:col>
      <xdr:colOff>307975</xdr:colOff>
      <xdr:row>58</xdr:row>
      <xdr:rowOff>78622</xdr:rowOff>
    </xdr:to>
    <xdr:cxnSp macro="">
      <xdr:nvCxnSpPr>
        <xdr:cNvPr id="350" name="直線コネクタ 349"/>
        <xdr:cNvCxnSpPr/>
      </xdr:nvCxnSpPr>
      <xdr:spPr>
        <a:xfrm flipV="1">
          <a:off x="6972300" y="10009916"/>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9498</xdr:rowOff>
    </xdr:from>
    <xdr:to>
      <xdr:col>11</xdr:col>
      <xdr:colOff>358775</xdr:colOff>
      <xdr:row>58</xdr:row>
      <xdr:rowOff>111098</xdr:rowOff>
    </xdr:to>
    <xdr:sp macro="" textlink="">
      <xdr:nvSpPr>
        <xdr:cNvPr id="351" name="フローチャート : 判断 350"/>
        <xdr:cNvSpPr/>
      </xdr:nvSpPr>
      <xdr:spPr>
        <a:xfrm>
          <a:off x="7810500" y="995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127625</xdr:rowOff>
    </xdr:from>
    <xdr:ext cx="534377" cy="259045"/>
    <xdr:sp macro="" textlink="">
      <xdr:nvSpPr>
        <xdr:cNvPr id="352" name="テキスト ボックス 351"/>
        <xdr:cNvSpPr txBox="1"/>
      </xdr:nvSpPr>
      <xdr:spPr>
        <a:xfrm>
          <a:off x="7594111" y="97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18491</xdr:rowOff>
    </xdr:from>
    <xdr:to>
      <xdr:col>10</xdr:col>
      <xdr:colOff>155575</xdr:colOff>
      <xdr:row>58</xdr:row>
      <xdr:rowOff>120091</xdr:rowOff>
    </xdr:to>
    <xdr:sp macro="" textlink="">
      <xdr:nvSpPr>
        <xdr:cNvPr id="353" name="フローチャート : 判断 352"/>
        <xdr:cNvSpPr/>
      </xdr:nvSpPr>
      <xdr:spPr>
        <a:xfrm>
          <a:off x="6921500" y="996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136618</xdr:rowOff>
    </xdr:from>
    <xdr:ext cx="534377" cy="259045"/>
    <xdr:sp macro="" textlink="">
      <xdr:nvSpPr>
        <xdr:cNvPr id="354" name="テキスト ボックス 353"/>
        <xdr:cNvSpPr txBox="1"/>
      </xdr:nvSpPr>
      <xdr:spPr>
        <a:xfrm>
          <a:off x="6705111" y="97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25029</xdr:rowOff>
    </xdr:from>
    <xdr:to>
      <xdr:col>15</xdr:col>
      <xdr:colOff>231775</xdr:colOff>
      <xdr:row>58</xdr:row>
      <xdr:rowOff>126629</xdr:rowOff>
    </xdr:to>
    <xdr:sp macro="" textlink="">
      <xdr:nvSpPr>
        <xdr:cNvPr id="360" name="円/楕円 359"/>
        <xdr:cNvSpPr/>
      </xdr:nvSpPr>
      <xdr:spPr>
        <a:xfrm>
          <a:off x="104267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111406</xdr:rowOff>
    </xdr:from>
    <xdr:ext cx="534377" cy="259045"/>
    <xdr:sp macro="" textlink="">
      <xdr:nvSpPr>
        <xdr:cNvPr id="361" name="農林水産業費該当値テキスト"/>
        <xdr:cNvSpPr txBox="1"/>
      </xdr:nvSpPr>
      <xdr:spPr>
        <a:xfrm>
          <a:off x="10528300"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28856</xdr:rowOff>
    </xdr:from>
    <xdr:to>
      <xdr:col>14</xdr:col>
      <xdr:colOff>79375</xdr:colOff>
      <xdr:row>58</xdr:row>
      <xdr:rowOff>130456</xdr:rowOff>
    </xdr:to>
    <xdr:sp macro="" textlink="">
      <xdr:nvSpPr>
        <xdr:cNvPr id="362" name="円/楕円 361"/>
        <xdr:cNvSpPr/>
      </xdr:nvSpPr>
      <xdr:spPr>
        <a:xfrm>
          <a:off x="9588500" y="99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121583</xdr:rowOff>
    </xdr:from>
    <xdr:ext cx="534377" cy="259045"/>
    <xdr:sp macro="" textlink="">
      <xdr:nvSpPr>
        <xdr:cNvPr id="363" name="テキスト ボックス 362"/>
        <xdr:cNvSpPr txBox="1"/>
      </xdr:nvSpPr>
      <xdr:spPr>
        <a:xfrm>
          <a:off x="9372111" y="1006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28335</xdr:rowOff>
    </xdr:from>
    <xdr:to>
      <xdr:col>12</xdr:col>
      <xdr:colOff>561975</xdr:colOff>
      <xdr:row>58</xdr:row>
      <xdr:rowOff>129935</xdr:rowOff>
    </xdr:to>
    <xdr:sp macro="" textlink="">
      <xdr:nvSpPr>
        <xdr:cNvPr id="364" name="円/楕円 363"/>
        <xdr:cNvSpPr/>
      </xdr:nvSpPr>
      <xdr:spPr>
        <a:xfrm>
          <a:off x="8699500" y="99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121062</xdr:rowOff>
    </xdr:from>
    <xdr:ext cx="534377" cy="259045"/>
    <xdr:sp macro="" textlink="">
      <xdr:nvSpPr>
        <xdr:cNvPr id="365" name="テキスト ボックス 364"/>
        <xdr:cNvSpPr txBox="1"/>
      </xdr:nvSpPr>
      <xdr:spPr>
        <a:xfrm>
          <a:off x="8483111" y="1006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15016</xdr:rowOff>
    </xdr:from>
    <xdr:to>
      <xdr:col>11</xdr:col>
      <xdr:colOff>358775</xdr:colOff>
      <xdr:row>58</xdr:row>
      <xdr:rowOff>116616</xdr:rowOff>
    </xdr:to>
    <xdr:sp macro="" textlink="">
      <xdr:nvSpPr>
        <xdr:cNvPr id="366" name="円/楕円 365"/>
        <xdr:cNvSpPr/>
      </xdr:nvSpPr>
      <xdr:spPr>
        <a:xfrm>
          <a:off x="7810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107743</xdr:rowOff>
    </xdr:from>
    <xdr:ext cx="534377" cy="259045"/>
    <xdr:sp macro="" textlink="">
      <xdr:nvSpPr>
        <xdr:cNvPr id="367" name="テキスト ボックス 366"/>
        <xdr:cNvSpPr txBox="1"/>
      </xdr:nvSpPr>
      <xdr:spPr>
        <a:xfrm>
          <a:off x="7594111" y="100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27822</xdr:rowOff>
    </xdr:from>
    <xdr:to>
      <xdr:col>10</xdr:col>
      <xdr:colOff>155575</xdr:colOff>
      <xdr:row>58</xdr:row>
      <xdr:rowOff>129422</xdr:rowOff>
    </xdr:to>
    <xdr:sp macro="" textlink="">
      <xdr:nvSpPr>
        <xdr:cNvPr id="368" name="円/楕円 367"/>
        <xdr:cNvSpPr/>
      </xdr:nvSpPr>
      <xdr:spPr>
        <a:xfrm>
          <a:off x="6921500" y="99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120549</xdr:rowOff>
    </xdr:from>
    <xdr:ext cx="534377" cy="259045"/>
    <xdr:sp macro="" textlink="">
      <xdr:nvSpPr>
        <xdr:cNvPr id="369" name="テキスト ボックス 368"/>
        <xdr:cNvSpPr txBox="1"/>
      </xdr:nvSpPr>
      <xdr:spPr>
        <a:xfrm>
          <a:off x="6705111" y="100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121902</xdr:rowOff>
    </xdr:from>
    <xdr:to>
      <xdr:col>15</xdr:col>
      <xdr:colOff>180975</xdr:colOff>
      <xdr:row>75</xdr:row>
      <xdr:rowOff>159164</xdr:rowOff>
    </xdr:to>
    <xdr:cxnSp macro="">
      <xdr:nvCxnSpPr>
        <xdr:cNvPr id="400" name="直線コネクタ 399"/>
        <xdr:cNvCxnSpPr/>
      </xdr:nvCxnSpPr>
      <xdr:spPr>
        <a:xfrm flipV="1">
          <a:off x="9639300" y="12980652"/>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67457</xdr:rowOff>
    </xdr:from>
    <xdr:ext cx="534377" cy="259045"/>
    <xdr:sp macro="" textlink="">
      <xdr:nvSpPr>
        <xdr:cNvPr id="401" name="商工費平均値テキスト"/>
        <xdr:cNvSpPr txBox="1"/>
      </xdr:nvSpPr>
      <xdr:spPr>
        <a:xfrm>
          <a:off x="10528300" y="1309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58579</xdr:rowOff>
    </xdr:from>
    <xdr:to>
      <xdr:col>14</xdr:col>
      <xdr:colOff>28575</xdr:colOff>
      <xdr:row>75</xdr:row>
      <xdr:rowOff>159164</xdr:rowOff>
    </xdr:to>
    <xdr:cxnSp macro="">
      <xdr:nvCxnSpPr>
        <xdr:cNvPr id="403" name="直線コネクタ 402"/>
        <xdr:cNvCxnSpPr/>
      </xdr:nvCxnSpPr>
      <xdr:spPr>
        <a:xfrm>
          <a:off x="8750300" y="1291732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143941</xdr:rowOff>
    </xdr:from>
    <xdr:ext cx="534377" cy="259045"/>
    <xdr:sp macro="" textlink="">
      <xdr:nvSpPr>
        <xdr:cNvPr id="405" name="テキスト ボックス 404"/>
        <xdr:cNvSpPr txBox="1"/>
      </xdr:nvSpPr>
      <xdr:spPr>
        <a:xfrm>
          <a:off x="9372111" y="131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58579</xdr:rowOff>
    </xdr:from>
    <xdr:to>
      <xdr:col>12</xdr:col>
      <xdr:colOff>511175</xdr:colOff>
      <xdr:row>75</xdr:row>
      <xdr:rowOff>136369</xdr:rowOff>
    </xdr:to>
    <xdr:cxnSp macro="">
      <xdr:nvCxnSpPr>
        <xdr:cNvPr id="406" name="直線コネクタ 405"/>
        <xdr:cNvCxnSpPr/>
      </xdr:nvCxnSpPr>
      <xdr:spPr>
        <a:xfrm flipV="1">
          <a:off x="7861300" y="12917329"/>
          <a:ext cx="889000" cy="7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43800</xdr:rowOff>
    </xdr:from>
    <xdr:to>
      <xdr:col>12</xdr:col>
      <xdr:colOff>561975</xdr:colOff>
      <xdr:row>77</xdr:row>
      <xdr:rowOff>145400</xdr:rowOff>
    </xdr:to>
    <xdr:sp macro="" textlink="">
      <xdr:nvSpPr>
        <xdr:cNvPr id="407" name="フローチャート : 判断 406"/>
        <xdr:cNvSpPr/>
      </xdr:nvSpPr>
      <xdr:spPr>
        <a:xfrm>
          <a:off x="8699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136527</xdr:rowOff>
    </xdr:from>
    <xdr:ext cx="534377" cy="259045"/>
    <xdr:sp macro="" textlink="">
      <xdr:nvSpPr>
        <xdr:cNvPr id="408" name="テキスト ボックス 407"/>
        <xdr:cNvSpPr txBox="1"/>
      </xdr:nvSpPr>
      <xdr:spPr>
        <a:xfrm>
          <a:off x="8483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136369</xdr:rowOff>
    </xdr:from>
    <xdr:to>
      <xdr:col>11</xdr:col>
      <xdr:colOff>307975</xdr:colOff>
      <xdr:row>78</xdr:row>
      <xdr:rowOff>97572</xdr:rowOff>
    </xdr:to>
    <xdr:cxnSp macro="">
      <xdr:nvCxnSpPr>
        <xdr:cNvPr id="409" name="直線コネクタ 408"/>
        <xdr:cNvCxnSpPr/>
      </xdr:nvCxnSpPr>
      <xdr:spPr>
        <a:xfrm flipV="1">
          <a:off x="6972300" y="12995119"/>
          <a:ext cx="889000" cy="4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47589</xdr:rowOff>
    </xdr:from>
    <xdr:to>
      <xdr:col>11</xdr:col>
      <xdr:colOff>358775</xdr:colOff>
      <xdr:row>77</xdr:row>
      <xdr:rowOff>149189</xdr:rowOff>
    </xdr:to>
    <xdr:sp macro="" textlink="">
      <xdr:nvSpPr>
        <xdr:cNvPr id="410" name="フローチャート : 判断 409"/>
        <xdr:cNvSpPr/>
      </xdr:nvSpPr>
      <xdr:spPr>
        <a:xfrm>
          <a:off x="7810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140316</xdr:rowOff>
    </xdr:from>
    <xdr:ext cx="534377" cy="259045"/>
    <xdr:sp macro="" textlink="">
      <xdr:nvSpPr>
        <xdr:cNvPr id="411" name="テキスト ボックス 410"/>
        <xdr:cNvSpPr txBox="1"/>
      </xdr:nvSpPr>
      <xdr:spPr>
        <a:xfrm>
          <a:off x="7594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122831</xdr:rowOff>
    </xdr:from>
    <xdr:to>
      <xdr:col>10</xdr:col>
      <xdr:colOff>155575</xdr:colOff>
      <xdr:row>78</xdr:row>
      <xdr:rowOff>52981</xdr:rowOff>
    </xdr:to>
    <xdr:sp macro="" textlink="">
      <xdr:nvSpPr>
        <xdr:cNvPr id="412" name="フローチャート : 判断 411"/>
        <xdr:cNvSpPr/>
      </xdr:nvSpPr>
      <xdr:spPr>
        <a:xfrm>
          <a:off x="6921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69508</xdr:rowOff>
    </xdr:from>
    <xdr:ext cx="469744" cy="259045"/>
    <xdr:sp macro="" textlink="">
      <xdr:nvSpPr>
        <xdr:cNvPr id="413" name="テキスト ボックス 412"/>
        <xdr:cNvSpPr txBox="1"/>
      </xdr:nvSpPr>
      <xdr:spPr>
        <a:xfrm>
          <a:off x="6737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71102</xdr:rowOff>
    </xdr:from>
    <xdr:to>
      <xdr:col>15</xdr:col>
      <xdr:colOff>231775</xdr:colOff>
      <xdr:row>76</xdr:row>
      <xdr:rowOff>1253</xdr:rowOff>
    </xdr:to>
    <xdr:sp macro="" textlink="">
      <xdr:nvSpPr>
        <xdr:cNvPr id="419" name="円/楕円 418"/>
        <xdr:cNvSpPr/>
      </xdr:nvSpPr>
      <xdr:spPr>
        <a:xfrm>
          <a:off x="10426700" y="12929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93979</xdr:rowOff>
    </xdr:from>
    <xdr:ext cx="534377" cy="259045"/>
    <xdr:sp macro="" textlink="">
      <xdr:nvSpPr>
        <xdr:cNvPr id="420" name="商工費該当値テキスト"/>
        <xdr:cNvSpPr txBox="1"/>
      </xdr:nvSpPr>
      <xdr:spPr>
        <a:xfrm>
          <a:off x="10528300" y="127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108364</xdr:rowOff>
    </xdr:from>
    <xdr:to>
      <xdr:col>14</xdr:col>
      <xdr:colOff>79375</xdr:colOff>
      <xdr:row>76</xdr:row>
      <xdr:rowOff>38514</xdr:rowOff>
    </xdr:to>
    <xdr:sp macro="" textlink="">
      <xdr:nvSpPr>
        <xdr:cNvPr id="421" name="円/楕円 420"/>
        <xdr:cNvSpPr/>
      </xdr:nvSpPr>
      <xdr:spPr>
        <a:xfrm>
          <a:off x="9588500" y="129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55041</xdr:rowOff>
    </xdr:from>
    <xdr:ext cx="534377" cy="259045"/>
    <xdr:sp macro="" textlink="">
      <xdr:nvSpPr>
        <xdr:cNvPr id="422" name="テキスト ボックス 421"/>
        <xdr:cNvSpPr txBox="1"/>
      </xdr:nvSpPr>
      <xdr:spPr>
        <a:xfrm>
          <a:off x="9372111" y="1274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7779</xdr:rowOff>
    </xdr:from>
    <xdr:to>
      <xdr:col>12</xdr:col>
      <xdr:colOff>561975</xdr:colOff>
      <xdr:row>75</xdr:row>
      <xdr:rowOff>109379</xdr:rowOff>
    </xdr:to>
    <xdr:sp macro="" textlink="">
      <xdr:nvSpPr>
        <xdr:cNvPr id="423" name="円/楕円 422"/>
        <xdr:cNvSpPr/>
      </xdr:nvSpPr>
      <xdr:spPr>
        <a:xfrm>
          <a:off x="8699500" y="128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125906</xdr:rowOff>
    </xdr:from>
    <xdr:ext cx="534377" cy="259045"/>
    <xdr:sp macro="" textlink="">
      <xdr:nvSpPr>
        <xdr:cNvPr id="424" name="テキスト ボックス 423"/>
        <xdr:cNvSpPr txBox="1"/>
      </xdr:nvSpPr>
      <xdr:spPr>
        <a:xfrm>
          <a:off x="8483111" y="126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85569</xdr:rowOff>
    </xdr:from>
    <xdr:to>
      <xdr:col>11</xdr:col>
      <xdr:colOff>358775</xdr:colOff>
      <xdr:row>76</xdr:row>
      <xdr:rowOff>15720</xdr:rowOff>
    </xdr:to>
    <xdr:sp macro="" textlink="">
      <xdr:nvSpPr>
        <xdr:cNvPr id="425" name="円/楕円 424"/>
        <xdr:cNvSpPr/>
      </xdr:nvSpPr>
      <xdr:spPr>
        <a:xfrm>
          <a:off x="7810500" y="12944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32246</xdr:rowOff>
    </xdr:from>
    <xdr:ext cx="534377" cy="259045"/>
    <xdr:sp macro="" textlink="">
      <xdr:nvSpPr>
        <xdr:cNvPr id="426" name="テキスト ボックス 425"/>
        <xdr:cNvSpPr txBox="1"/>
      </xdr:nvSpPr>
      <xdr:spPr>
        <a:xfrm>
          <a:off x="7594111" y="127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46772</xdr:rowOff>
    </xdr:from>
    <xdr:to>
      <xdr:col>10</xdr:col>
      <xdr:colOff>155575</xdr:colOff>
      <xdr:row>78</xdr:row>
      <xdr:rowOff>148372</xdr:rowOff>
    </xdr:to>
    <xdr:sp macro="" textlink="">
      <xdr:nvSpPr>
        <xdr:cNvPr id="427" name="円/楕円 426"/>
        <xdr:cNvSpPr/>
      </xdr:nvSpPr>
      <xdr:spPr>
        <a:xfrm>
          <a:off x="69215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139499</xdr:rowOff>
    </xdr:from>
    <xdr:ext cx="469744" cy="259045"/>
    <xdr:sp macro="" textlink="">
      <xdr:nvSpPr>
        <xdr:cNvPr id="428" name="テキスト ボックス 427"/>
        <xdr:cNvSpPr txBox="1"/>
      </xdr:nvSpPr>
      <xdr:spPr>
        <a:xfrm>
          <a:off x="6737427" y="1351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144954</xdr:rowOff>
    </xdr:from>
    <xdr:to>
      <xdr:col>15</xdr:col>
      <xdr:colOff>180975</xdr:colOff>
      <xdr:row>98</xdr:row>
      <xdr:rowOff>146233</xdr:rowOff>
    </xdr:to>
    <xdr:cxnSp macro="">
      <xdr:nvCxnSpPr>
        <xdr:cNvPr id="457" name="直線コネクタ 456"/>
        <xdr:cNvCxnSpPr/>
      </xdr:nvCxnSpPr>
      <xdr:spPr>
        <a:xfrm flipV="1">
          <a:off x="9639300" y="16947054"/>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146233</xdr:rowOff>
    </xdr:from>
    <xdr:to>
      <xdr:col>14</xdr:col>
      <xdr:colOff>28575</xdr:colOff>
      <xdr:row>98</xdr:row>
      <xdr:rowOff>149135</xdr:rowOff>
    </xdr:to>
    <xdr:cxnSp macro="">
      <xdr:nvCxnSpPr>
        <xdr:cNvPr id="460" name="直線コネクタ 459"/>
        <xdr:cNvCxnSpPr/>
      </xdr:nvCxnSpPr>
      <xdr:spPr>
        <a:xfrm flipV="1">
          <a:off x="8750300" y="16948333"/>
          <a:ext cx="8890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2" name="テキスト ボックス 461"/>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149135</xdr:rowOff>
    </xdr:from>
    <xdr:to>
      <xdr:col>12</xdr:col>
      <xdr:colOff>511175</xdr:colOff>
      <xdr:row>98</xdr:row>
      <xdr:rowOff>156510</xdr:rowOff>
    </xdr:to>
    <xdr:cxnSp macro="">
      <xdr:nvCxnSpPr>
        <xdr:cNvPr id="463" name="直線コネクタ 462"/>
        <xdr:cNvCxnSpPr/>
      </xdr:nvCxnSpPr>
      <xdr:spPr>
        <a:xfrm flipV="1">
          <a:off x="7861300" y="16951235"/>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116236</xdr:rowOff>
    </xdr:from>
    <xdr:to>
      <xdr:col>12</xdr:col>
      <xdr:colOff>561975</xdr:colOff>
      <xdr:row>99</xdr:row>
      <xdr:rowOff>46386</xdr:rowOff>
    </xdr:to>
    <xdr:sp macro="" textlink="">
      <xdr:nvSpPr>
        <xdr:cNvPr id="464" name="フローチャート : 判断 463"/>
        <xdr:cNvSpPr/>
      </xdr:nvSpPr>
      <xdr:spPr>
        <a:xfrm>
          <a:off x="8699500" y="169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37513</xdr:rowOff>
    </xdr:from>
    <xdr:ext cx="534377" cy="259045"/>
    <xdr:sp macro="" textlink="">
      <xdr:nvSpPr>
        <xdr:cNvPr id="465" name="テキスト ボックス 464"/>
        <xdr:cNvSpPr txBox="1"/>
      </xdr:nvSpPr>
      <xdr:spPr>
        <a:xfrm>
          <a:off x="8483111" y="170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156510</xdr:rowOff>
    </xdr:from>
    <xdr:to>
      <xdr:col>11</xdr:col>
      <xdr:colOff>307975</xdr:colOff>
      <xdr:row>98</xdr:row>
      <xdr:rowOff>166695</xdr:rowOff>
    </xdr:to>
    <xdr:cxnSp macro="">
      <xdr:nvCxnSpPr>
        <xdr:cNvPr id="466" name="直線コネクタ 465"/>
        <xdr:cNvCxnSpPr/>
      </xdr:nvCxnSpPr>
      <xdr:spPr>
        <a:xfrm flipV="1">
          <a:off x="6972300" y="16958610"/>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112751</xdr:rowOff>
    </xdr:from>
    <xdr:to>
      <xdr:col>11</xdr:col>
      <xdr:colOff>358775</xdr:colOff>
      <xdr:row>99</xdr:row>
      <xdr:rowOff>42901</xdr:rowOff>
    </xdr:to>
    <xdr:sp macro="" textlink="">
      <xdr:nvSpPr>
        <xdr:cNvPr id="467" name="フローチャート : 判断 466"/>
        <xdr:cNvSpPr/>
      </xdr:nvSpPr>
      <xdr:spPr>
        <a:xfrm>
          <a:off x="7810500" y="1691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34028</xdr:rowOff>
    </xdr:from>
    <xdr:ext cx="534377" cy="259045"/>
    <xdr:sp macro="" textlink="">
      <xdr:nvSpPr>
        <xdr:cNvPr id="468" name="テキスト ボックス 467"/>
        <xdr:cNvSpPr txBox="1"/>
      </xdr:nvSpPr>
      <xdr:spPr>
        <a:xfrm>
          <a:off x="7594111" y="170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118239</xdr:rowOff>
    </xdr:from>
    <xdr:to>
      <xdr:col>10</xdr:col>
      <xdr:colOff>155575</xdr:colOff>
      <xdr:row>99</xdr:row>
      <xdr:rowOff>48389</xdr:rowOff>
    </xdr:to>
    <xdr:sp macro="" textlink="">
      <xdr:nvSpPr>
        <xdr:cNvPr id="469" name="フローチャート : 判断 468"/>
        <xdr:cNvSpPr/>
      </xdr:nvSpPr>
      <xdr:spPr>
        <a:xfrm>
          <a:off x="6921500" y="169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39516</xdr:rowOff>
    </xdr:from>
    <xdr:ext cx="534377" cy="259045"/>
    <xdr:sp macro="" textlink="">
      <xdr:nvSpPr>
        <xdr:cNvPr id="470" name="テキスト ボックス 469"/>
        <xdr:cNvSpPr txBox="1"/>
      </xdr:nvSpPr>
      <xdr:spPr>
        <a:xfrm>
          <a:off x="6705111" y="170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94154</xdr:rowOff>
    </xdr:from>
    <xdr:to>
      <xdr:col>15</xdr:col>
      <xdr:colOff>231775</xdr:colOff>
      <xdr:row>99</xdr:row>
      <xdr:rowOff>24304</xdr:rowOff>
    </xdr:to>
    <xdr:sp macro="" textlink="">
      <xdr:nvSpPr>
        <xdr:cNvPr id="476" name="円/楕円 475"/>
        <xdr:cNvSpPr/>
      </xdr:nvSpPr>
      <xdr:spPr>
        <a:xfrm>
          <a:off x="10426700" y="168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77" name="土木費該当値テキスト"/>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95433</xdr:rowOff>
    </xdr:from>
    <xdr:to>
      <xdr:col>14</xdr:col>
      <xdr:colOff>79375</xdr:colOff>
      <xdr:row>99</xdr:row>
      <xdr:rowOff>25583</xdr:rowOff>
    </xdr:to>
    <xdr:sp macro="" textlink="">
      <xdr:nvSpPr>
        <xdr:cNvPr id="478" name="円/楕円 477"/>
        <xdr:cNvSpPr/>
      </xdr:nvSpPr>
      <xdr:spPr>
        <a:xfrm>
          <a:off x="9588500" y="168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42110</xdr:rowOff>
    </xdr:from>
    <xdr:ext cx="534377" cy="259045"/>
    <xdr:sp macro="" textlink="">
      <xdr:nvSpPr>
        <xdr:cNvPr id="479" name="テキスト ボックス 478"/>
        <xdr:cNvSpPr txBox="1"/>
      </xdr:nvSpPr>
      <xdr:spPr>
        <a:xfrm>
          <a:off x="9372111" y="1667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98335</xdr:rowOff>
    </xdr:from>
    <xdr:to>
      <xdr:col>12</xdr:col>
      <xdr:colOff>561975</xdr:colOff>
      <xdr:row>99</xdr:row>
      <xdr:rowOff>28485</xdr:rowOff>
    </xdr:to>
    <xdr:sp macro="" textlink="">
      <xdr:nvSpPr>
        <xdr:cNvPr id="480" name="円/楕円 479"/>
        <xdr:cNvSpPr/>
      </xdr:nvSpPr>
      <xdr:spPr>
        <a:xfrm>
          <a:off x="8699500" y="169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45012</xdr:rowOff>
    </xdr:from>
    <xdr:ext cx="534377" cy="259045"/>
    <xdr:sp macro="" textlink="">
      <xdr:nvSpPr>
        <xdr:cNvPr id="481" name="テキスト ボックス 480"/>
        <xdr:cNvSpPr txBox="1"/>
      </xdr:nvSpPr>
      <xdr:spPr>
        <a:xfrm>
          <a:off x="8483111" y="166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105710</xdr:rowOff>
    </xdr:from>
    <xdr:to>
      <xdr:col>11</xdr:col>
      <xdr:colOff>358775</xdr:colOff>
      <xdr:row>99</xdr:row>
      <xdr:rowOff>35860</xdr:rowOff>
    </xdr:to>
    <xdr:sp macro="" textlink="">
      <xdr:nvSpPr>
        <xdr:cNvPr id="482" name="円/楕円 481"/>
        <xdr:cNvSpPr/>
      </xdr:nvSpPr>
      <xdr:spPr>
        <a:xfrm>
          <a:off x="7810500" y="169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52387</xdr:rowOff>
    </xdr:from>
    <xdr:ext cx="534377" cy="259045"/>
    <xdr:sp macro="" textlink="">
      <xdr:nvSpPr>
        <xdr:cNvPr id="483" name="テキスト ボックス 482"/>
        <xdr:cNvSpPr txBox="1"/>
      </xdr:nvSpPr>
      <xdr:spPr>
        <a:xfrm>
          <a:off x="7594111" y="166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115895</xdr:rowOff>
    </xdr:from>
    <xdr:to>
      <xdr:col>10</xdr:col>
      <xdr:colOff>155575</xdr:colOff>
      <xdr:row>99</xdr:row>
      <xdr:rowOff>46045</xdr:rowOff>
    </xdr:to>
    <xdr:sp macro="" textlink="">
      <xdr:nvSpPr>
        <xdr:cNvPr id="484" name="円/楕円 483"/>
        <xdr:cNvSpPr/>
      </xdr:nvSpPr>
      <xdr:spPr>
        <a:xfrm>
          <a:off x="6921500" y="16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62572</xdr:rowOff>
    </xdr:from>
    <xdr:ext cx="534377" cy="259045"/>
    <xdr:sp macro="" textlink="">
      <xdr:nvSpPr>
        <xdr:cNvPr id="485" name="テキスト ボックス 484"/>
        <xdr:cNvSpPr txBox="1"/>
      </xdr:nvSpPr>
      <xdr:spPr>
        <a:xfrm>
          <a:off x="6705111" y="166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128019</xdr:rowOff>
    </xdr:from>
    <xdr:to>
      <xdr:col>23</xdr:col>
      <xdr:colOff>517525</xdr:colOff>
      <xdr:row>38</xdr:row>
      <xdr:rowOff>130687</xdr:rowOff>
    </xdr:to>
    <xdr:cxnSp macro="">
      <xdr:nvCxnSpPr>
        <xdr:cNvPr id="516" name="直線コネクタ 515"/>
        <xdr:cNvCxnSpPr/>
      </xdr:nvCxnSpPr>
      <xdr:spPr>
        <a:xfrm flipV="1">
          <a:off x="15481300" y="664311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35774</xdr:rowOff>
    </xdr:from>
    <xdr:to>
      <xdr:col>22</xdr:col>
      <xdr:colOff>365125</xdr:colOff>
      <xdr:row>38</xdr:row>
      <xdr:rowOff>130687</xdr:rowOff>
    </xdr:to>
    <xdr:cxnSp macro="">
      <xdr:nvCxnSpPr>
        <xdr:cNvPr id="519" name="直線コネクタ 518"/>
        <xdr:cNvCxnSpPr/>
      </xdr:nvCxnSpPr>
      <xdr:spPr>
        <a:xfrm>
          <a:off x="14592300" y="6550874"/>
          <a:ext cx="889000" cy="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35774</xdr:rowOff>
    </xdr:from>
    <xdr:to>
      <xdr:col>21</xdr:col>
      <xdr:colOff>161925</xdr:colOff>
      <xdr:row>38</xdr:row>
      <xdr:rowOff>86534</xdr:rowOff>
    </xdr:to>
    <xdr:cxnSp macro="">
      <xdr:nvCxnSpPr>
        <xdr:cNvPr id="522" name="直線コネクタ 521"/>
        <xdr:cNvCxnSpPr/>
      </xdr:nvCxnSpPr>
      <xdr:spPr>
        <a:xfrm flipV="1">
          <a:off x="13703300" y="6550874"/>
          <a:ext cx="889000" cy="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6604</xdr:rowOff>
    </xdr:from>
    <xdr:to>
      <xdr:col>21</xdr:col>
      <xdr:colOff>212725</xdr:colOff>
      <xdr:row>38</xdr:row>
      <xdr:rowOff>108204</xdr:rowOff>
    </xdr:to>
    <xdr:sp macro="" textlink="">
      <xdr:nvSpPr>
        <xdr:cNvPr id="523" name="フローチャート : 判断 522"/>
        <xdr:cNvSpPr/>
      </xdr:nvSpPr>
      <xdr:spPr>
        <a:xfrm>
          <a:off x="14541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99331</xdr:rowOff>
    </xdr:from>
    <xdr:ext cx="534377" cy="259045"/>
    <xdr:sp macro="" textlink="">
      <xdr:nvSpPr>
        <xdr:cNvPr id="524" name="テキスト ボックス 523"/>
        <xdr:cNvSpPr txBox="1"/>
      </xdr:nvSpPr>
      <xdr:spPr>
        <a:xfrm>
          <a:off x="14325111" y="66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74037</xdr:rowOff>
    </xdr:from>
    <xdr:to>
      <xdr:col>19</xdr:col>
      <xdr:colOff>644525</xdr:colOff>
      <xdr:row>38</xdr:row>
      <xdr:rowOff>86534</xdr:rowOff>
    </xdr:to>
    <xdr:cxnSp macro="">
      <xdr:nvCxnSpPr>
        <xdr:cNvPr id="525" name="直線コネクタ 524"/>
        <xdr:cNvCxnSpPr/>
      </xdr:nvCxnSpPr>
      <xdr:spPr>
        <a:xfrm>
          <a:off x="12814300" y="658913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99611</xdr:rowOff>
    </xdr:from>
    <xdr:to>
      <xdr:col>20</xdr:col>
      <xdr:colOff>9525</xdr:colOff>
      <xdr:row>38</xdr:row>
      <xdr:rowOff>29761</xdr:rowOff>
    </xdr:to>
    <xdr:sp macro="" textlink="">
      <xdr:nvSpPr>
        <xdr:cNvPr id="526" name="フローチャート : 判断 525"/>
        <xdr:cNvSpPr/>
      </xdr:nvSpPr>
      <xdr:spPr>
        <a:xfrm>
          <a:off x="13652500" y="644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46288</xdr:rowOff>
    </xdr:from>
    <xdr:ext cx="534377" cy="259045"/>
    <xdr:sp macro="" textlink="">
      <xdr:nvSpPr>
        <xdr:cNvPr id="527" name="テキスト ボックス 526"/>
        <xdr:cNvSpPr txBox="1"/>
      </xdr:nvSpPr>
      <xdr:spPr>
        <a:xfrm>
          <a:off x="13436111" y="62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38118</xdr:rowOff>
    </xdr:from>
    <xdr:to>
      <xdr:col>18</xdr:col>
      <xdr:colOff>492125</xdr:colOff>
      <xdr:row>38</xdr:row>
      <xdr:rowOff>139718</xdr:rowOff>
    </xdr:to>
    <xdr:sp macro="" textlink="">
      <xdr:nvSpPr>
        <xdr:cNvPr id="528" name="フローチャート : 判断 527"/>
        <xdr:cNvSpPr/>
      </xdr:nvSpPr>
      <xdr:spPr>
        <a:xfrm>
          <a:off x="12763500" y="655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130845</xdr:rowOff>
    </xdr:from>
    <xdr:ext cx="534377" cy="259045"/>
    <xdr:sp macro="" textlink="">
      <xdr:nvSpPr>
        <xdr:cNvPr id="529" name="テキスト ボックス 528"/>
        <xdr:cNvSpPr txBox="1"/>
      </xdr:nvSpPr>
      <xdr:spPr>
        <a:xfrm>
          <a:off x="12547111" y="66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77219</xdr:rowOff>
    </xdr:from>
    <xdr:to>
      <xdr:col>23</xdr:col>
      <xdr:colOff>568325</xdr:colOff>
      <xdr:row>39</xdr:row>
      <xdr:rowOff>7369</xdr:rowOff>
    </xdr:to>
    <xdr:sp macro="" textlink="">
      <xdr:nvSpPr>
        <xdr:cNvPr id="535" name="円/楕円 534"/>
        <xdr:cNvSpPr/>
      </xdr:nvSpPr>
      <xdr:spPr>
        <a:xfrm>
          <a:off x="162687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163596</xdr:rowOff>
    </xdr:from>
    <xdr:ext cx="534377" cy="259045"/>
    <xdr:sp macro="" textlink="">
      <xdr:nvSpPr>
        <xdr:cNvPr id="536" name="消防費該当値テキスト"/>
        <xdr:cNvSpPr txBox="1"/>
      </xdr:nvSpPr>
      <xdr:spPr>
        <a:xfrm>
          <a:off x="16370300" y="65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79887</xdr:rowOff>
    </xdr:from>
    <xdr:to>
      <xdr:col>22</xdr:col>
      <xdr:colOff>415925</xdr:colOff>
      <xdr:row>39</xdr:row>
      <xdr:rowOff>10037</xdr:rowOff>
    </xdr:to>
    <xdr:sp macro="" textlink="">
      <xdr:nvSpPr>
        <xdr:cNvPr id="537" name="円/楕円 536"/>
        <xdr:cNvSpPr/>
      </xdr:nvSpPr>
      <xdr:spPr>
        <a:xfrm>
          <a:off x="15430500" y="65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1164</xdr:rowOff>
    </xdr:from>
    <xdr:ext cx="534377" cy="259045"/>
    <xdr:sp macro="" textlink="">
      <xdr:nvSpPr>
        <xdr:cNvPr id="538" name="テキスト ボックス 537"/>
        <xdr:cNvSpPr txBox="1"/>
      </xdr:nvSpPr>
      <xdr:spPr>
        <a:xfrm>
          <a:off x="15214111" y="66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156424</xdr:rowOff>
    </xdr:from>
    <xdr:to>
      <xdr:col>21</xdr:col>
      <xdr:colOff>212725</xdr:colOff>
      <xdr:row>38</xdr:row>
      <xdr:rowOff>86575</xdr:rowOff>
    </xdr:to>
    <xdr:sp macro="" textlink="">
      <xdr:nvSpPr>
        <xdr:cNvPr id="539" name="円/楕円 538"/>
        <xdr:cNvSpPr/>
      </xdr:nvSpPr>
      <xdr:spPr>
        <a:xfrm>
          <a:off x="14541500" y="6500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103101</xdr:rowOff>
    </xdr:from>
    <xdr:ext cx="534377" cy="259045"/>
    <xdr:sp macro="" textlink="">
      <xdr:nvSpPr>
        <xdr:cNvPr id="540" name="テキスト ボックス 539"/>
        <xdr:cNvSpPr txBox="1"/>
      </xdr:nvSpPr>
      <xdr:spPr>
        <a:xfrm>
          <a:off x="14325111" y="62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35734</xdr:rowOff>
    </xdr:from>
    <xdr:to>
      <xdr:col>20</xdr:col>
      <xdr:colOff>9525</xdr:colOff>
      <xdr:row>38</xdr:row>
      <xdr:rowOff>137334</xdr:rowOff>
    </xdr:to>
    <xdr:sp macro="" textlink="">
      <xdr:nvSpPr>
        <xdr:cNvPr id="541" name="円/楕円 540"/>
        <xdr:cNvSpPr/>
      </xdr:nvSpPr>
      <xdr:spPr>
        <a:xfrm>
          <a:off x="13652500" y="65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128461</xdr:rowOff>
    </xdr:from>
    <xdr:ext cx="534377" cy="259045"/>
    <xdr:sp macro="" textlink="">
      <xdr:nvSpPr>
        <xdr:cNvPr id="542" name="テキスト ボックス 541"/>
        <xdr:cNvSpPr txBox="1"/>
      </xdr:nvSpPr>
      <xdr:spPr>
        <a:xfrm>
          <a:off x="13436111" y="66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23237</xdr:rowOff>
    </xdr:from>
    <xdr:to>
      <xdr:col>18</xdr:col>
      <xdr:colOff>492125</xdr:colOff>
      <xdr:row>38</xdr:row>
      <xdr:rowOff>124837</xdr:rowOff>
    </xdr:to>
    <xdr:sp macro="" textlink="">
      <xdr:nvSpPr>
        <xdr:cNvPr id="543" name="円/楕円 542"/>
        <xdr:cNvSpPr/>
      </xdr:nvSpPr>
      <xdr:spPr>
        <a:xfrm>
          <a:off x="12763500" y="65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141364</xdr:rowOff>
    </xdr:from>
    <xdr:ext cx="534377" cy="259045"/>
    <xdr:sp macro="" textlink="">
      <xdr:nvSpPr>
        <xdr:cNvPr id="544" name="テキスト ボックス 543"/>
        <xdr:cNvSpPr txBox="1"/>
      </xdr:nvSpPr>
      <xdr:spPr>
        <a:xfrm>
          <a:off x="12547111" y="63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128118</xdr:rowOff>
    </xdr:from>
    <xdr:to>
      <xdr:col>23</xdr:col>
      <xdr:colOff>517525</xdr:colOff>
      <xdr:row>57</xdr:row>
      <xdr:rowOff>139776</xdr:rowOff>
    </xdr:to>
    <xdr:cxnSp macro="">
      <xdr:nvCxnSpPr>
        <xdr:cNvPr id="574" name="直線コネクタ 573"/>
        <xdr:cNvCxnSpPr/>
      </xdr:nvCxnSpPr>
      <xdr:spPr>
        <a:xfrm flipV="1">
          <a:off x="15481300" y="990076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139776</xdr:rowOff>
    </xdr:from>
    <xdr:to>
      <xdr:col>22</xdr:col>
      <xdr:colOff>365125</xdr:colOff>
      <xdr:row>57</xdr:row>
      <xdr:rowOff>146304</xdr:rowOff>
    </xdr:to>
    <xdr:cxnSp macro="">
      <xdr:nvCxnSpPr>
        <xdr:cNvPr id="577" name="直線コネクタ 576"/>
        <xdr:cNvCxnSpPr/>
      </xdr:nvCxnSpPr>
      <xdr:spPr>
        <a:xfrm flipV="1">
          <a:off x="14592300" y="9912426"/>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146304</xdr:rowOff>
    </xdr:from>
    <xdr:to>
      <xdr:col>21</xdr:col>
      <xdr:colOff>161925</xdr:colOff>
      <xdr:row>58</xdr:row>
      <xdr:rowOff>46482</xdr:rowOff>
    </xdr:to>
    <xdr:cxnSp macro="">
      <xdr:nvCxnSpPr>
        <xdr:cNvPr id="580" name="直線コネクタ 579"/>
        <xdr:cNvCxnSpPr/>
      </xdr:nvCxnSpPr>
      <xdr:spPr>
        <a:xfrm flipV="1">
          <a:off x="13703300" y="9918954"/>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36982</xdr:rowOff>
    </xdr:from>
    <xdr:to>
      <xdr:col>21</xdr:col>
      <xdr:colOff>212725</xdr:colOff>
      <xdr:row>57</xdr:row>
      <xdr:rowOff>138582</xdr:rowOff>
    </xdr:to>
    <xdr:sp macro="" textlink="">
      <xdr:nvSpPr>
        <xdr:cNvPr id="581" name="フローチャート : 判断 580"/>
        <xdr:cNvSpPr/>
      </xdr:nvSpPr>
      <xdr:spPr>
        <a:xfrm>
          <a:off x="14541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155109</xdr:rowOff>
    </xdr:from>
    <xdr:ext cx="534377" cy="259045"/>
    <xdr:sp macro="" textlink="">
      <xdr:nvSpPr>
        <xdr:cNvPr id="582" name="テキスト ボックス 581"/>
        <xdr:cNvSpPr txBox="1"/>
      </xdr:nvSpPr>
      <xdr:spPr>
        <a:xfrm>
          <a:off x="14325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46482</xdr:rowOff>
    </xdr:from>
    <xdr:to>
      <xdr:col>19</xdr:col>
      <xdr:colOff>644525</xdr:colOff>
      <xdr:row>58</xdr:row>
      <xdr:rowOff>46787</xdr:rowOff>
    </xdr:to>
    <xdr:cxnSp macro="">
      <xdr:nvCxnSpPr>
        <xdr:cNvPr id="583" name="直線コネクタ 582"/>
        <xdr:cNvCxnSpPr/>
      </xdr:nvCxnSpPr>
      <xdr:spPr>
        <a:xfrm flipV="1">
          <a:off x="12814300" y="999058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37033</xdr:rowOff>
    </xdr:from>
    <xdr:to>
      <xdr:col>20</xdr:col>
      <xdr:colOff>9525</xdr:colOff>
      <xdr:row>57</xdr:row>
      <xdr:rowOff>138633</xdr:rowOff>
    </xdr:to>
    <xdr:sp macro="" textlink="">
      <xdr:nvSpPr>
        <xdr:cNvPr id="584" name="フローチャート : 判断 583"/>
        <xdr:cNvSpPr/>
      </xdr:nvSpPr>
      <xdr:spPr>
        <a:xfrm>
          <a:off x="13652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155160</xdr:rowOff>
    </xdr:from>
    <xdr:ext cx="534377" cy="259045"/>
    <xdr:sp macro="" textlink="">
      <xdr:nvSpPr>
        <xdr:cNvPr id="585" name="テキスト ボックス 584"/>
        <xdr:cNvSpPr txBox="1"/>
      </xdr:nvSpPr>
      <xdr:spPr>
        <a:xfrm>
          <a:off x="13436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92787</xdr:rowOff>
    </xdr:from>
    <xdr:to>
      <xdr:col>18</xdr:col>
      <xdr:colOff>492125</xdr:colOff>
      <xdr:row>58</xdr:row>
      <xdr:rowOff>22937</xdr:rowOff>
    </xdr:to>
    <xdr:sp macro="" textlink="">
      <xdr:nvSpPr>
        <xdr:cNvPr id="586" name="フローチャート : 判断 585"/>
        <xdr:cNvSpPr/>
      </xdr:nvSpPr>
      <xdr:spPr>
        <a:xfrm>
          <a:off x="12763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39464</xdr:rowOff>
    </xdr:from>
    <xdr:ext cx="534377" cy="259045"/>
    <xdr:sp macro="" textlink="">
      <xdr:nvSpPr>
        <xdr:cNvPr id="587" name="テキスト ボックス 586"/>
        <xdr:cNvSpPr txBox="1"/>
      </xdr:nvSpPr>
      <xdr:spPr>
        <a:xfrm>
          <a:off x="12547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77318</xdr:rowOff>
    </xdr:from>
    <xdr:to>
      <xdr:col>23</xdr:col>
      <xdr:colOff>568325</xdr:colOff>
      <xdr:row>58</xdr:row>
      <xdr:rowOff>7468</xdr:rowOff>
    </xdr:to>
    <xdr:sp macro="" textlink="">
      <xdr:nvSpPr>
        <xdr:cNvPr id="593" name="円/楕円 592"/>
        <xdr:cNvSpPr/>
      </xdr:nvSpPr>
      <xdr:spPr>
        <a:xfrm>
          <a:off x="16268700" y="98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55745</xdr:rowOff>
    </xdr:from>
    <xdr:ext cx="534377" cy="259045"/>
    <xdr:sp macro="" textlink="">
      <xdr:nvSpPr>
        <xdr:cNvPr id="594" name="教育費該当値テキスト"/>
        <xdr:cNvSpPr txBox="1"/>
      </xdr:nvSpPr>
      <xdr:spPr>
        <a:xfrm>
          <a:off x="16370300" y="98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88976</xdr:rowOff>
    </xdr:from>
    <xdr:to>
      <xdr:col>22</xdr:col>
      <xdr:colOff>415925</xdr:colOff>
      <xdr:row>58</xdr:row>
      <xdr:rowOff>19126</xdr:rowOff>
    </xdr:to>
    <xdr:sp macro="" textlink="">
      <xdr:nvSpPr>
        <xdr:cNvPr id="595" name="円/楕円 594"/>
        <xdr:cNvSpPr/>
      </xdr:nvSpPr>
      <xdr:spPr>
        <a:xfrm>
          <a:off x="15430500" y="98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10253</xdr:rowOff>
    </xdr:from>
    <xdr:ext cx="534377" cy="259045"/>
    <xdr:sp macro="" textlink="">
      <xdr:nvSpPr>
        <xdr:cNvPr id="596" name="テキスト ボックス 595"/>
        <xdr:cNvSpPr txBox="1"/>
      </xdr:nvSpPr>
      <xdr:spPr>
        <a:xfrm>
          <a:off x="15214111" y="99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95504</xdr:rowOff>
    </xdr:from>
    <xdr:to>
      <xdr:col>21</xdr:col>
      <xdr:colOff>212725</xdr:colOff>
      <xdr:row>58</xdr:row>
      <xdr:rowOff>25654</xdr:rowOff>
    </xdr:to>
    <xdr:sp macro="" textlink="">
      <xdr:nvSpPr>
        <xdr:cNvPr id="597" name="円/楕円 596"/>
        <xdr:cNvSpPr/>
      </xdr:nvSpPr>
      <xdr:spPr>
        <a:xfrm>
          <a:off x="14541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16781</xdr:rowOff>
    </xdr:from>
    <xdr:ext cx="534377" cy="259045"/>
    <xdr:sp macro="" textlink="">
      <xdr:nvSpPr>
        <xdr:cNvPr id="598" name="テキスト ボックス 597"/>
        <xdr:cNvSpPr txBox="1"/>
      </xdr:nvSpPr>
      <xdr:spPr>
        <a:xfrm>
          <a:off x="14325111" y="99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167132</xdr:rowOff>
    </xdr:from>
    <xdr:to>
      <xdr:col>20</xdr:col>
      <xdr:colOff>9525</xdr:colOff>
      <xdr:row>58</xdr:row>
      <xdr:rowOff>97282</xdr:rowOff>
    </xdr:to>
    <xdr:sp macro="" textlink="">
      <xdr:nvSpPr>
        <xdr:cNvPr id="599" name="円/楕円 598"/>
        <xdr:cNvSpPr/>
      </xdr:nvSpPr>
      <xdr:spPr>
        <a:xfrm>
          <a:off x="13652500" y="99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88409</xdr:rowOff>
    </xdr:from>
    <xdr:ext cx="534377" cy="259045"/>
    <xdr:sp macro="" textlink="">
      <xdr:nvSpPr>
        <xdr:cNvPr id="600" name="テキスト ボックス 599"/>
        <xdr:cNvSpPr txBox="1"/>
      </xdr:nvSpPr>
      <xdr:spPr>
        <a:xfrm>
          <a:off x="13436111" y="100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167437</xdr:rowOff>
    </xdr:from>
    <xdr:to>
      <xdr:col>18</xdr:col>
      <xdr:colOff>492125</xdr:colOff>
      <xdr:row>58</xdr:row>
      <xdr:rowOff>97587</xdr:rowOff>
    </xdr:to>
    <xdr:sp macro="" textlink="">
      <xdr:nvSpPr>
        <xdr:cNvPr id="601" name="円/楕円 600"/>
        <xdr:cNvSpPr/>
      </xdr:nvSpPr>
      <xdr:spPr>
        <a:xfrm>
          <a:off x="12763500" y="9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88714</xdr:rowOff>
    </xdr:from>
    <xdr:ext cx="534377" cy="259045"/>
    <xdr:sp macro="" textlink="">
      <xdr:nvSpPr>
        <xdr:cNvPr id="602" name="テキスト ボックス 601"/>
        <xdr:cNvSpPr txBox="1"/>
      </xdr:nvSpPr>
      <xdr:spPr>
        <a:xfrm>
          <a:off x="12547111" y="100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96931</xdr:rowOff>
    </xdr:from>
    <xdr:to>
      <xdr:col>23</xdr:col>
      <xdr:colOff>517525</xdr:colOff>
      <xdr:row>79</xdr:row>
      <xdr:rowOff>98378</xdr:rowOff>
    </xdr:to>
    <xdr:cxnSp macro="">
      <xdr:nvCxnSpPr>
        <xdr:cNvPr id="633" name="直線コネクタ 632"/>
        <xdr:cNvCxnSpPr/>
      </xdr:nvCxnSpPr>
      <xdr:spPr>
        <a:xfrm>
          <a:off x="15481300" y="13641481"/>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76977</xdr:rowOff>
    </xdr:from>
    <xdr:to>
      <xdr:col>22</xdr:col>
      <xdr:colOff>365125</xdr:colOff>
      <xdr:row>79</xdr:row>
      <xdr:rowOff>96931</xdr:rowOff>
    </xdr:to>
    <xdr:cxnSp macro="">
      <xdr:nvCxnSpPr>
        <xdr:cNvPr id="636" name="直線コネクタ 635"/>
        <xdr:cNvCxnSpPr/>
      </xdr:nvCxnSpPr>
      <xdr:spPr>
        <a:xfrm>
          <a:off x="14592300" y="13621527"/>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76977</xdr:rowOff>
    </xdr:from>
    <xdr:to>
      <xdr:col>21</xdr:col>
      <xdr:colOff>161925</xdr:colOff>
      <xdr:row>79</xdr:row>
      <xdr:rowOff>85065</xdr:rowOff>
    </xdr:to>
    <xdr:cxnSp macro="">
      <xdr:nvCxnSpPr>
        <xdr:cNvPr id="639" name="直線コネクタ 638"/>
        <xdr:cNvCxnSpPr/>
      </xdr:nvCxnSpPr>
      <xdr:spPr>
        <a:xfrm flipV="1">
          <a:off x="13703300" y="13621527"/>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40633</xdr:rowOff>
    </xdr:from>
    <xdr:to>
      <xdr:col>21</xdr:col>
      <xdr:colOff>212725</xdr:colOff>
      <xdr:row>79</xdr:row>
      <xdr:rowOff>142233</xdr:rowOff>
    </xdr:to>
    <xdr:sp macro="" textlink="">
      <xdr:nvSpPr>
        <xdr:cNvPr id="640" name="フローチャート : 判断 639"/>
        <xdr:cNvSpPr/>
      </xdr:nvSpPr>
      <xdr:spPr>
        <a:xfrm>
          <a:off x="14541500" y="1358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133360</xdr:rowOff>
    </xdr:from>
    <xdr:ext cx="378565" cy="259045"/>
    <xdr:sp macro="" textlink="">
      <xdr:nvSpPr>
        <xdr:cNvPr id="641" name="テキスト ボックス 640"/>
        <xdr:cNvSpPr txBox="1"/>
      </xdr:nvSpPr>
      <xdr:spPr>
        <a:xfrm>
          <a:off x="14403017" y="13677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77956</xdr:rowOff>
    </xdr:from>
    <xdr:to>
      <xdr:col>19</xdr:col>
      <xdr:colOff>644525</xdr:colOff>
      <xdr:row>79</xdr:row>
      <xdr:rowOff>85065</xdr:rowOff>
    </xdr:to>
    <xdr:cxnSp macro="">
      <xdr:nvCxnSpPr>
        <xdr:cNvPr id="642" name="直線コネクタ 641"/>
        <xdr:cNvCxnSpPr/>
      </xdr:nvCxnSpPr>
      <xdr:spPr>
        <a:xfrm>
          <a:off x="12814300" y="13622506"/>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38184</xdr:rowOff>
    </xdr:from>
    <xdr:to>
      <xdr:col>20</xdr:col>
      <xdr:colOff>9525</xdr:colOff>
      <xdr:row>79</xdr:row>
      <xdr:rowOff>139784</xdr:rowOff>
    </xdr:to>
    <xdr:sp macro="" textlink="">
      <xdr:nvSpPr>
        <xdr:cNvPr id="643" name="フローチャート : 判断 642"/>
        <xdr:cNvSpPr/>
      </xdr:nvSpPr>
      <xdr:spPr>
        <a:xfrm>
          <a:off x="13652500" y="135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130911</xdr:rowOff>
    </xdr:from>
    <xdr:ext cx="378565" cy="259045"/>
    <xdr:sp macro="" textlink="">
      <xdr:nvSpPr>
        <xdr:cNvPr id="644" name="テキスト ボックス 643"/>
        <xdr:cNvSpPr txBox="1"/>
      </xdr:nvSpPr>
      <xdr:spPr>
        <a:xfrm>
          <a:off x="13514017" y="1367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26394</xdr:rowOff>
    </xdr:from>
    <xdr:to>
      <xdr:col>18</xdr:col>
      <xdr:colOff>492125</xdr:colOff>
      <xdr:row>79</xdr:row>
      <xdr:rowOff>127994</xdr:rowOff>
    </xdr:to>
    <xdr:sp macro="" textlink="">
      <xdr:nvSpPr>
        <xdr:cNvPr id="645" name="フローチャート : 判断 644"/>
        <xdr:cNvSpPr/>
      </xdr:nvSpPr>
      <xdr:spPr>
        <a:xfrm>
          <a:off x="12763500" y="1357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144521</xdr:rowOff>
    </xdr:from>
    <xdr:ext cx="469744" cy="259045"/>
    <xdr:sp macro="" textlink="">
      <xdr:nvSpPr>
        <xdr:cNvPr id="646" name="テキスト ボックス 645"/>
        <xdr:cNvSpPr txBox="1"/>
      </xdr:nvSpPr>
      <xdr:spPr>
        <a:xfrm>
          <a:off x="12579427" y="1334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47578</xdr:rowOff>
    </xdr:from>
    <xdr:to>
      <xdr:col>23</xdr:col>
      <xdr:colOff>568325</xdr:colOff>
      <xdr:row>79</xdr:row>
      <xdr:rowOff>149178</xdr:rowOff>
    </xdr:to>
    <xdr:sp macro="" textlink="">
      <xdr:nvSpPr>
        <xdr:cNvPr id="652" name="円/楕円 651"/>
        <xdr:cNvSpPr/>
      </xdr:nvSpPr>
      <xdr:spPr>
        <a:xfrm>
          <a:off x="16268700" y="13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133955</xdr:rowOff>
    </xdr:from>
    <xdr:ext cx="313932" cy="259045"/>
    <xdr:sp macro="" textlink="">
      <xdr:nvSpPr>
        <xdr:cNvPr id="653" name="災害復旧費該当値テキスト"/>
        <xdr:cNvSpPr txBox="1"/>
      </xdr:nvSpPr>
      <xdr:spPr>
        <a:xfrm>
          <a:off x="16370300" y="1350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46131</xdr:rowOff>
    </xdr:from>
    <xdr:to>
      <xdr:col>22</xdr:col>
      <xdr:colOff>415925</xdr:colOff>
      <xdr:row>79</xdr:row>
      <xdr:rowOff>147731</xdr:rowOff>
    </xdr:to>
    <xdr:sp macro="" textlink="">
      <xdr:nvSpPr>
        <xdr:cNvPr id="654" name="円/楕円 653"/>
        <xdr:cNvSpPr/>
      </xdr:nvSpPr>
      <xdr:spPr>
        <a:xfrm>
          <a:off x="15430500" y="135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138858</xdr:rowOff>
    </xdr:from>
    <xdr:ext cx="378565" cy="259045"/>
    <xdr:sp macro="" textlink="">
      <xdr:nvSpPr>
        <xdr:cNvPr id="655" name="テキスト ボックス 654"/>
        <xdr:cNvSpPr txBox="1"/>
      </xdr:nvSpPr>
      <xdr:spPr>
        <a:xfrm>
          <a:off x="15292017" y="1368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26177</xdr:rowOff>
    </xdr:from>
    <xdr:to>
      <xdr:col>21</xdr:col>
      <xdr:colOff>212725</xdr:colOff>
      <xdr:row>79</xdr:row>
      <xdr:rowOff>127777</xdr:rowOff>
    </xdr:to>
    <xdr:sp macro="" textlink="">
      <xdr:nvSpPr>
        <xdr:cNvPr id="656" name="円/楕円 655"/>
        <xdr:cNvSpPr/>
      </xdr:nvSpPr>
      <xdr:spPr>
        <a:xfrm>
          <a:off x="14541500" y="135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144304</xdr:rowOff>
    </xdr:from>
    <xdr:ext cx="469744" cy="259045"/>
    <xdr:sp macro="" textlink="">
      <xdr:nvSpPr>
        <xdr:cNvPr id="657" name="テキスト ボックス 656"/>
        <xdr:cNvSpPr txBox="1"/>
      </xdr:nvSpPr>
      <xdr:spPr>
        <a:xfrm>
          <a:off x="14357427" y="1334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34265</xdr:rowOff>
    </xdr:from>
    <xdr:to>
      <xdr:col>20</xdr:col>
      <xdr:colOff>9525</xdr:colOff>
      <xdr:row>79</xdr:row>
      <xdr:rowOff>135865</xdr:rowOff>
    </xdr:to>
    <xdr:sp macro="" textlink="">
      <xdr:nvSpPr>
        <xdr:cNvPr id="658" name="円/楕円 657"/>
        <xdr:cNvSpPr/>
      </xdr:nvSpPr>
      <xdr:spPr>
        <a:xfrm>
          <a:off x="13652500" y="135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152392</xdr:rowOff>
    </xdr:from>
    <xdr:ext cx="469744" cy="259045"/>
    <xdr:sp macro="" textlink="">
      <xdr:nvSpPr>
        <xdr:cNvPr id="659" name="テキスト ボックス 658"/>
        <xdr:cNvSpPr txBox="1"/>
      </xdr:nvSpPr>
      <xdr:spPr>
        <a:xfrm>
          <a:off x="13468427" y="133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27156</xdr:rowOff>
    </xdr:from>
    <xdr:to>
      <xdr:col>18</xdr:col>
      <xdr:colOff>492125</xdr:colOff>
      <xdr:row>79</xdr:row>
      <xdr:rowOff>128756</xdr:rowOff>
    </xdr:to>
    <xdr:sp macro="" textlink="">
      <xdr:nvSpPr>
        <xdr:cNvPr id="660" name="円/楕円 659"/>
        <xdr:cNvSpPr/>
      </xdr:nvSpPr>
      <xdr:spPr>
        <a:xfrm>
          <a:off x="12763500" y="13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119883</xdr:rowOff>
    </xdr:from>
    <xdr:ext cx="469744" cy="259045"/>
    <xdr:sp macro="" textlink="">
      <xdr:nvSpPr>
        <xdr:cNvPr id="661" name="テキスト ボックス 660"/>
        <xdr:cNvSpPr txBox="1"/>
      </xdr:nvSpPr>
      <xdr:spPr>
        <a:xfrm>
          <a:off x="12579427" y="1366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33413</xdr:rowOff>
    </xdr:from>
    <xdr:to>
      <xdr:col>23</xdr:col>
      <xdr:colOff>517525</xdr:colOff>
      <xdr:row>99</xdr:row>
      <xdr:rowOff>8432</xdr:rowOff>
    </xdr:to>
    <xdr:cxnSp macro="">
      <xdr:nvCxnSpPr>
        <xdr:cNvPr id="691" name="直線コネクタ 690"/>
        <xdr:cNvCxnSpPr/>
      </xdr:nvCxnSpPr>
      <xdr:spPr>
        <a:xfrm flipV="1">
          <a:off x="15481300" y="16835513"/>
          <a:ext cx="838200" cy="1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8432</xdr:rowOff>
    </xdr:from>
    <xdr:to>
      <xdr:col>22</xdr:col>
      <xdr:colOff>365125</xdr:colOff>
      <xdr:row>99</xdr:row>
      <xdr:rowOff>13615</xdr:rowOff>
    </xdr:to>
    <xdr:cxnSp macro="">
      <xdr:nvCxnSpPr>
        <xdr:cNvPr id="694" name="直線コネクタ 693"/>
        <xdr:cNvCxnSpPr/>
      </xdr:nvCxnSpPr>
      <xdr:spPr>
        <a:xfrm flipV="1">
          <a:off x="14592300" y="1698198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13615</xdr:rowOff>
    </xdr:from>
    <xdr:to>
      <xdr:col>21</xdr:col>
      <xdr:colOff>161925</xdr:colOff>
      <xdr:row>99</xdr:row>
      <xdr:rowOff>37528</xdr:rowOff>
    </xdr:to>
    <xdr:cxnSp macro="">
      <xdr:nvCxnSpPr>
        <xdr:cNvPr id="697" name="直線コネクタ 696"/>
        <xdr:cNvCxnSpPr/>
      </xdr:nvCxnSpPr>
      <xdr:spPr>
        <a:xfrm flipV="1">
          <a:off x="13703300" y="16987165"/>
          <a:ext cx="889000" cy="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97143</xdr:rowOff>
    </xdr:from>
    <xdr:to>
      <xdr:col>21</xdr:col>
      <xdr:colOff>212725</xdr:colOff>
      <xdr:row>99</xdr:row>
      <xdr:rowOff>27293</xdr:rowOff>
    </xdr:to>
    <xdr:sp macro="" textlink="">
      <xdr:nvSpPr>
        <xdr:cNvPr id="698" name="フローチャート : 判断 697"/>
        <xdr:cNvSpPr/>
      </xdr:nvSpPr>
      <xdr:spPr>
        <a:xfrm>
          <a:off x="14541500" y="16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43820</xdr:rowOff>
    </xdr:from>
    <xdr:ext cx="534377" cy="259045"/>
    <xdr:sp macro="" textlink="">
      <xdr:nvSpPr>
        <xdr:cNvPr id="699" name="テキスト ボックス 698"/>
        <xdr:cNvSpPr txBox="1"/>
      </xdr:nvSpPr>
      <xdr:spPr>
        <a:xfrm>
          <a:off x="14325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165582</xdr:rowOff>
    </xdr:from>
    <xdr:to>
      <xdr:col>19</xdr:col>
      <xdr:colOff>644525</xdr:colOff>
      <xdr:row>99</xdr:row>
      <xdr:rowOff>37528</xdr:rowOff>
    </xdr:to>
    <xdr:cxnSp macro="">
      <xdr:nvCxnSpPr>
        <xdr:cNvPr id="700" name="直線コネクタ 699"/>
        <xdr:cNvCxnSpPr/>
      </xdr:nvCxnSpPr>
      <xdr:spPr>
        <a:xfrm>
          <a:off x="12814300" y="16967682"/>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73774</xdr:rowOff>
    </xdr:from>
    <xdr:to>
      <xdr:col>20</xdr:col>
      <xdr:colOff>9525</xdr:colOff>
      <xdr:row>99</xdr:row>
      <xdr:rowOff>3924</xdr:rowOff>
    </xdr:to>
    <xdr:sp macro="" textlink="">
      <xdr:nvSpPr>
        <xdr:cNvPr id="701" name="フローチャート : 判断 700"/>
        <xdr:cNvSpPr/>
      </xdr:nvSpPr>
      <xdr:spPr>
        <a:xfrm>
          <a:off x="13652500" y="1687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20451</xdr:rowOff>
    </xdr:from>
    <xdr:ext cx="534377" cy="259045"/>
    <xdr:sp macro="" textlink="">
      <xdr:nvSpPr>
        <xdr:cNvPr id="702" name="テキスト ボックス 701"/>
        <xdr:cNvSpPr txBox="1"/>
      </xdr:nvSpPr>
      <xdr:spPr>
        <a:xfrm>
          <a:off x="13436111" y="166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65621</xdr:rowOff>
    </xdr:from>
    <xdr:to>
      <xdr:col>18</xdr:col>
      <xdr:colOff>492125</xdr:colOff>
      <xdr:row>98</xdr:row>
      <xdr:rowOff>167221</xdr:rowOff>
    </xdr:to>
    <xdr:sp macro="" textlink="">
      <xdr:nvSpPr>
        <xdr:cNvPr id="703" name="フローチャート : 判断 702"/>
        <xdr:cNvSpPr/>
      </xdr:nvSpPr>
      <xdr:spPr>
        <a:xfrm>
          <a:off x="12763500" y="1686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12298</xdr:rowOff>
    </xdr:from>
    <xdr:ext cx="534377" cy="259045"/>
    <xdr:sp macro="" textlink="">
      <xdr:nvSpPr>
        <xdr:cNvPr id="704" name="テキスト ボックス 703"/>
        <xdr:cNvSpPr txBox="1"/>
      </xdr:nvSpPr>
      <xdr:spPr>
        <a:xfrm>
          <a:off x="12547111" y="166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154063</xdr:rowOff>
    </xdr:from>
    <xdr:to>
      <xdr:col>23</xdr:col>
      <xdr:colOff>568325</xdr:colOff>
      <xdr:row>98</xdr:row>
      <xdr:rowOff>84213</xdr:rowOff>
    </xdr:to>
    <xdr:sp macro="" textlink="">
      <xdr:nvSpPr>
        <xdr:cNvPr id="710" name="円/楕円 709"/>
        <xdr:cNvSpPr/>
      </xdr:nvSpPr>
      <xdr:spPr>
        <a:xfrm>
          <a:off x="16268700" y="167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132490</xdr:rowOff>
    </xdr:from>
    <xdr:ext cx="534377" cy="259045"/>
    <xdr:sp macro="" textlink="">
      <xdr:nvSpPr>
        <xdr:cNvPr id="711" name="公債費該当値テキスト"/>
        <xdr:cNvSpPr txBox="1"/>
      </xdr:nvSpPr>
      <xdr:spPr>
        <a:xfrm>
          <a:off x="16370300" y="1676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129082</xdr:rowOff>
    </xdr:from>
    <xdr:to>
      <xdr:col>22</xdr:col>
      <xdr:colOff>415925</xdr:colOff>
      <xdr:row>99</xdr:row>
      <xdr:rowOff>59232</xdr:rowOff>
    </xdr:to>
    <xdr:sp macro="" textlink="">
      <xdr:nvSpPr>
        <xdr:cNvPr id="712" name="円/楕円 711"/>
        <xdr:cNvSpPr/>
      </xdr:nvSpPr>
      <xdr:spPr>
        <a:xfrm>
          <a:off x="15430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50359</xdr:rowOff>
    </xdr:from>
    <xdr:ext cx="534377" cy="259045"/>
    <xdr:sp macro="" textlink="">
      <xdr:nvSpPr>
        <xdr:cNvPr id="713" name="テキスト ボックス 712"/>
        <xdr:cNvSpPr txBox="1"/>
      </xdr:nvSpPr>
      <xdr:spPr>
        <a:xfrm>
          <a:off x="15214111" y="1702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134265</xdr:rowOff>
    </xdr:from>
    <xdr:to>
      <xdr:col>21</xdr:col>
      <xdr:colOff>212725</xdr:colOff>
      <xdr:row>99</xdr:row>
      <xdr:rowOff>64415</xdr:rowOff>
    </xdr:to>
    <xdr:sp macro="" textlink="">
      <xdr:nvSpPr>
        <xdr:cNvPr id="714" name="円/楕円 713"/>
        <xdr:cNvSpPr/>
      </xdr:nvSpPr>
      <xdr:spPr>
        <a:xfrm>
          <a:off x="14541500" y="169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55542</xdr:rowOff>
    </xdr:from>
    <xdr:ext cx="534377" cy="259045"/>
    <xdr:sp macro="" textlink="">
      <xdr:nvSpPr>
        <xdr:cNvPr id="715" name="テキスト ボックス 714"/>
        <xdr:cNvSpPr txBox="1"/>
      </xdr:nvSpPr>
      <xdr:spPr>
        <a:xfrm>
          <a:off x="14325111" y="170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158178</xdr:rowOff>
    </xdr:from>
    <xdr:to>
      <xdr:col>20</xdr:col>
      <xdr:colOff>9525</xdr:colOff>
      <xdr:row>99</xdr:row>
      <xdr:rowOff>88328</xdr:rowOff>
    </xdr:to>
    <xdr:sp macro="" textlink="">
      <xdr:nvSpPr>
        <xdr:cNvPr id="716" name="円/楕円 715"/>
        <xdr:cNvSpPr/>
      </xdr:nvSpPr>
      <xdr:spPr>
        <a:xfrm>
          <a:off x="13652500" y="169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79455</xdr:rowOff>
    </xdr:from>
    <xdr:ext cx="534377" cy="259045"/>
    <xdr:sp macro="" textlink="">
      <xdr:nvSpPr>
        <xdr:cNvPr id="717" name="テキスト ボックス 716"/>
        <xdr:cNvSpPr txBox="1"/>
      </xdr:nvSpPr>
      <xdr:spPr>
        <a:xfrm>
          <a:off x="13436111" y="1705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114782</xdr:rowOff>
    </xdr:from>
    <xdr:to>
      <xdr:col>18</xdr:col>
      <xdr:colOff>492125</xdr:colOff>
      <xdr:row>99</xdr:row>
      <xdr:rowOff>44932</xdr:rowOff>
    </xdr:to>
    <xdr:sp macro="" textlink="">
      <xdr:nvSpPr>
        <xdr:cNvPr id="718" name="円/楕円 717"/>
        <xdr:cNvSpPr/>
      </xdr:nvSpPr>
      <xdr:spPr>
        <a:xfrm>
          <a:off x="12763500" y="169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36059</xdr:rowOff>
    </xdr:from>
    <xdr:ext cx="534377" cy="259045"/>
    <xdr:sp macro="" textlink="">
      <xdr:nvSpPr>
        <xdr:cNvPr id="719" name="テキスト ボックス 718"/>
        <xdr:cNvSpPr txBox="1"/>
      </xdr:nvSpPr>
      <xdr:spPr>
        <a:xfrm>
          <a:off x="12547111" y="170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163576</xdr:rowOff>
    </xdr:from>
    <xdr:to>
      <xdr:col>29</xdr:col>
      <xdr:colOff>568325</xdr:colOff>
      <xdr:row>39</xdr:row>
      <xdr:rowOff>93726</xdr:rowOff>
    </xdr:to>
    <xdr:sp macro="" textlink="">
      <xdr:nvSpPr>
        <xdr:cNvPr id="755" name="フローチャート : 判断 754"/>
        <xdr:cNvSpPr/>
      </xdr:nvSpPr>
      <xdr:spPr>
        <a:xfrm>
          <a:off x="20383500" y="667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110253</xdr:rowOff>
    </xdr:from>
    <xdr:ext cx="313932" cy="259045"/>
    <xdr:sp macro="" textlink="">
      <xdr:nvSpPr>
        <xdr:cNvPr id="756" name="テキスト ボックス 755"/>
        <xdr:cNvSpPr txBox="1"/>
      </xdr:nvSpPr>
      <xdr:spPr>
        <a:xfrm>
          <a:off x="20277333" y="6453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164871</xdr:rowOff>
    </xdr:from>
    <xdr:to>
      <xdr:col>28</xdr:col>
      <xdr:colOff>365125</xdr:colOff>
      <xdr:row>39</xdr:row>
      <xdr:rowOff>95021</xdr:rowOff>
    </xdr:to>
    <xdr:sp macro="" textlink="">
      <xdr:nvSpPr>
        <xdr:cNvPr id="758" name="フローチャート : 判断 757"/>
        <xdr:cNvSpPr/>
      </xdr:nvSpPr>
      <xdr:spPr>
        <a:xfrm>
          <a:off x="19494500" y="667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111548</xdr:rowOff>
    </xdr:from>
    <xdr:ext cx="249299" cy="259045"/>
    <xdr:sp macro="" textlink="">
      <xdr:nvSpPr>
        <xdr:cNvPr id="759" name="テキスト ボックス 758"/>
        <xdr:cNvSpPr txBox="1"/>
      </xdr:nvSpPr>
      <xdr:spPr>
        <a:xfrm>
          <a:off x="19420649" y="6455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158166</xdr:rowOff>
    </xdr:from>
    <xdr:to>
      <xdr:col>27</xdr:col>
      <xdr:colOff>161925</xdr:colOff>
      <xdr:row>39</xdr:row>
      <xdr:rowOff>88316</xdr:rowOff>
    </xdr:to>
    <xdr:sp macro="" textlink="">
      <xdr:nvSpPr>
        <xdr:cNvPr id="760" name="フローチャート : 判断 759"/>
        <xdr:cNvSpPr/>
      </xdr:nvSpPr>
      <xdr:spPr>
        <a:xfrm>
          <a:off x="18605500" y="667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104843</xdr:rowOff>
    </xdr:from>
    <xdr:ext cx="313932" cy="259045"/>
    <xdr:sp macro="" textlink="">
      <xdr:nvSpPr>
        <xdr:cNvPr id="761" name="テキスト ボックス 760"/>
        <xdr:cNvSpPr txBox="1"/>
      </xdr:nvSpPr>
      <xdr:spPr>
        <a:xfrm>
          <a:off x="18499333" y="644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概ね類似団体の平均レベルで推移している。</a:t>
          </a:r>
          <a:endParaRPr lang="ja-JP" altLang="ja-JP" sz="1400">
            <a:effectLst/>
          </a:endParaRPr>
        </a:p>
        <a:p>
          <a:r>
            <a:rPr kumimoji="1" lang="ja-JP" altLang="ja-JP" sz="1100">
              <a:solidFill>
                <a:schemeClr val="dk1"/>
              </a:solidFill>
              <a:effectLst/>
              <a:latin typeface="+mn-lt"/>
              <a:ea typeface="+mn-ea"/>
              <a:cs typeface="+mn-cs"/>
            </a:rPr>
            <a:t>商工費は、平成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年度より商工業振興資金預託金（Ｈ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313,000</a:t>
          </a:r>
          <a:r>
            <a:rPr kumimoji="1" lang="ja-JP" altLang="ja-JP" sz="1100">
              <a:solidFill>
                <a:schemeClr val="dk1"/>
              </a:solidFill>
              <a:effectLst/>
              <a:latin typeface="+mn-lt"/>
              <a:ea typeface="+mn-ea"/>
              <a:cs typeface="+mn-cs"/>
            </a:rPr>
            <a:t>千円）を予算化したため、この年度以降、類似団体平均より大きく上回ることとなっている。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衛生費は、町立辰野病院特別会計への繰出金などにより全国平均を大きく上回っている。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公債費については、償還額の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割以内で原則として財政措置のある</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を利用する等の基準を設け、計画的な運用に努めている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年度は保育園や小学校の耐震改修工事に係る現年債の借入や、過去に借入れを行った大型事業に対する元金償還の開始により対前年比において増加している。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財政調整基金については、決算剰余金を中心に積み立てるとともに、取崩しを回避しており基金残高が増加している。一方で</a:t>
          </a:r>
          <a:r>
            <a:rPr lang="ja-JP" altLang="ja-JP" sz="1100" b="0" i="0" baseline="0">
              <a:solidFill>
                <a:schemeClr val="dk1"/>
              </a:solidFill>
              <a:effectLst/>
              <a:latin typeface="+mn-lt"/>
              <a:ea typeface="+mn-ea"/>
              <a:cs typeface="+mn-cs"/>
            </a:rPr>
            <a:t>地方の景気の低迷による個人・法人住民税の減、地価の下落や企業の設備投資の減少による固定資産税の減等から歳入の確保は依然厳しい状況にある。また、</a:t>
          </a:r>
          <a:r>
            <a:rPr kumimoji="1" lang="ja-JP" altLang="ja-JP" sz="1100">
              <a:solidFill>
                <a:schemeClr val="dk1"/>
              </a:solidFill>
              <a:effectLst/>
              <a:latin typeface="+mn-lt"/>
              <a:ea typeface="+mn-ea"/>
              <a:cs typeface="+mn-cs"/>
            </a:rPr>
            <a:t>国民健康保険特別会計や介護保険特別会計、後期高齢者医療特別会計への繰出金は減少したものの、公共下水道への繰出金の増加</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また、公立病院への繰出金の支出などの影響により実質単年度収支は減少している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今後の取り組みとしては、</a:t>
          </a:r>
          <a:r>
            <a:rPr lang="ja-JP" altLang="en-US" sz="1100" b="0" i="0" baseline="0">
              <a:solidFill>
                <a:schemeClr val="dk1"/>
              </a:solidFill>
              <a:effectLst/>
              <a:latin typeface="+mn-lt"/>
              <a:ea typeface="+mn-ea"/>
              <a:cs typeface="+mn-cs"/>
            </a:rPr>
            <a:t>事業の</a:t>
          </a:r>
          <a:r>
            <a:rPr lang="ja-JP" altLang="ja-JP" sz="1100" b="0" i="0" baseline="0">
              <a:solidFill>
                <a:schemeClr val="dk1"/>
              </a:solidFill>
              <a:effectLst/>
              <a:latin typeface="+mn-lt"/>
              <a:ea typeface="+mn-ea"/>
              <a:cs typeface="+mn-cs"/>
            </a:rPr>
            <a:t>選択と集中による予算編成を行いつつ、</a:t>
          </a:r>
          <a:r>
            <a:rPr lang="ja-JP" altLang="en-US" sz="1100" b="0" i="0" baseline="0">
              <a:solidFill>
                <a:schemeClr val="dk1"/>
              </a:solidFill>
              <a:effectLst/>
              <a:latin typeface="+mn-lt"/>
              <a:ea typeface="+mn-ea"/>
              <a:cs typeface="+mn-cs"/>
            </a:rPr>
            <a:t>小・中学校等の公共施設の</a:t>
          </a:r>
          <a:r>
            <a:rPr lang="ja-JP" altLang="ja-JP" sz="1100" b="0" i="0" baseline="0">
              <a:solidFill>
                <a:schemeClr val="dk1"/>
              </a:solidFill>
              <a:effectLst/>
              <a:latin typeface="+mn-lt"/>
              <a:ea typeface="+mn-ea"/>
              <a:cs typeface="+mn-cs"/>
            </a:rPr>
            <a:t>老朽化に伴う改修工事などの計画的な実施や適切な財源の選択と人件費等経常経費の削減により、財政の効率化に努める。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辰野病院事業会計は</a:t>
          </a:r>
          <a:r>
            <a:rPr lang="ja-JP" altLang="ja-JP" sz="11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経営改善の取り組みをしているが、財政状況が依然として厳し</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繰出金に依存して</a:t>
          </a:r>
          <a:r>
            <a:rPr lang="ja-JP" altLang="en-US" sz="1100">
              <a:solidFill>
                <a:schemeClr val="dk1"/>
              </a:solidFill>
              <a:effectLst/>
              <a:latin typeface="+mn-lt"/>
              <a:ea typeface="+mn-ea"/>
              <a:cs typeface="+mn-cs"/>
            </a:rPr>
            <a:t>いる状況にある。</a:t>
          </a:r>
          <a:r>
            <a:rPr lang="ja-JP" altLang="ja-JP" sz="1100">
              <a:solidFill>
                <a:schemeClr val="dk1"/>
              </a:solidFill>
              <a:effectLst/>
              <a:latin typeface="+mn-lt"/>
              <a:ea typeface="+mn-ea"/>
              <a:cs typeface="+mn-cs"/>
            </a:rPr>
            <a:t>今後の取り組みとしては、県の地域医療構想を踏まえた新公立病院改革プランに基づき地域医療の要として、医師の確保、経営の効率化、収納率の向上、人員の適正配置等を実施し、経営の健全化を図ります。</a:t>
          </a:r>
          <a:endParaRPr lang="ja-JP" altLang="ja-JP" sz="1400">
            <a:effectLst/>
          </a:endParaRPr>
        </a:p>
        <a:p>
          <a:pPr rtl="0"/>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その他会計も繰出金に依存することなく独立採算に向けて料金、使用料の見直し等を検討していく。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9170050</v>
      </c>
      <c r="BO4" s="381"/>
      <c r="BP4" s="381"/>
      <c r="BQ4" s="381"/>
      <c r="BR4" s="381"/>
      <c r="BS4" s="381"/>
      <c r="BT4" s="381"/>
      <c r="BU4" s="382"/>
      <c r="BV4" s="380">
        <v>8856390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6.5</v>
      </c>
      <c r="CU4" s="387"/>
      <c r="CV4" s="387"/>
      <c r="CW4" s="387"/>
      <c r="CX4" s="387"/>
      <c r="CY4" s="387"/>
      <c r="CZ4" s="387"/>
      <c r="DA4" s="388"/>
      <c r="DB4" s="386">
        <v>9.1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8749735</v>
      </c>
      <c r="BO5" s="418"/>
      <c r="BP5" s="418"/>
      <c r="BQ5" s="418"/>
      <c r="BR5" s="418"/>
      <c r="BS5" s="418"/>
      <c r="BT5" s="418"/>
      <c r="BU5" s="419"/>
      <c r="BV5" s="417">
        <v>8307920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82</v>
      </c>
      <c r="CU5" s="415"/>
      <c r="CV5" s="415"/>
      <c r="CW5" s="415"/>
      <c r="CX5" s="415"/>
      <c r="CY5" s="415"/>
      <c r="CZ5" s="415"/>
      <c r="DA5" s="416"/>
      <c r="DB5" s="414">
        <v>80.2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420315</v>
      </c>
      <c r="BO6" s="418"/>
      <c r="BP6" s="418"/>
      <c r="BQ6" s="418"/>
      <c r="BR6" s="418"/>
      <c r="BS6" s="418"/>
      <c r="BT6" s="418"/>
      <c r="BU6" s="419"/>
      <c r="BV6" s="417">
        <v>548470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86.8</v>
      </c>
      <c r="CU6" s="455"/>
      <c r="CV6" s="455"/>
      <c r="CW6" s="455"/>
      <c r="CX6" s="455"/>
      <c r="CY6" s="455"/>
      <c r="CZ6" s="455"/>
      <c r="DA6" s="456"/>
      <c r="DB6" s="454">
        <v>86.2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50274</v>
      </c>
      <c r="BO7" s="418"/>
      <c r="BP7" s="418"/>
      <c r="BQ7" s="418"/>
      <c r="BR7" s="418"/>
      <c r="BS7" s="418"/>
      <c r="BT7" s="418"/>
      <c r="BU7" s="419"/>
      <c r="BV7" s="417">
        <v>21566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5664989</v>
      </c>
      <c r="CU7" s="418"/>
      <c r="CV7" s="418"/>
      <c r="CW7" s="418"/>
      <c r="CX7" s="418"/>
      <c r="CY7" s="418"/>
      <c r="CZ7" s="418"/>
      <c r="DA7" s="419"/>
      <c r="DB7" s="417">
        <v>5808010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370041</v>
      </c>
      <c r="BO8" s="418"/>
      <c r="BP8" s="418"/>
      <c r="BQ8" s="418"/>
      <c r="BR8" s="418"/>
      <c r="BS8" s="418"/>
      <c r="BT8" s="418"/>
      <c r="BU8" s="419"/>
      <c r="BV8" s="417">
        <v>526904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0.46</v>
      </c>
      <c r="CU8" s="458"/>
      <c r="CV8" s="458"/>
      <c r="CW8" s="458"/>
      <c r="CX8" s="458"/>
      <c r="CY8" s="458"/>
      <c r="CZ8" s="458"/>
      <c r="DA8" s="459"/>
      <c r="DB8" s="457">
        <v>0.47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19770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-156863</v>
      </c>
      <c r="BO9" s="418"/>
      <c r="BP9" s="418"/>
      <c r="BQ9" s="418"/>
      <c r="BR9" s="418"/>
      <c r="BS9" s="418"/>
      <c r="BT9" s="418"/>
      <c r="BU9" s="419"/>
      <c r="BV9" s="417">
        <v>236096</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20909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126333</v>
      </c>
      <c r="BO10" s="418"/>
      <c r="BP10" s="418"/>
      <c r="BQ10" s="418"/>
      <c r="BR10" s="418"/>
      <c r="BS10" s="418"/>
      <c r="BT10" s="418"/>
      <c r="BU10" s="419"/>
      <c r="BV10" s="417">
        <v>2750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v>169773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20056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19705</v>
      </c>
      <c r="S13" s="499"/>
      <c r="T13" s="499"/>
      <c r="U13" s="499"/>
      <c r="V13" s="500"/>
      <c r="W13" s="433" t="s">
        <v>125</v>
      </c>
      <c r="X13" s="434"/>
      <c r="Y13" s="434"/>
      <c r="Z13" s="434"/>
      <c r="AA13" s="434"/>
      <c r="AB13" s="424"/>
      <c r="AC13" s="468">
        <v>467</v>
      </c>
      <c r="AD13" s="469"/>
      <c r="AE13" s="469"/>
      <c r="AF13" s="469"/>
      <c r="AG13" s="508"/>
      <c r="AH13" s="468">
        <v>504</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139243</v>
      </c>
      <c r="BO13" s="418"/>
      <c r="BP13" s="418"/>
      <c r="BQ13" s="418"/>
      <c r="BR13" s="418"/>
      <c r="BS13" s="418"/>
      <c r="BT13" s="418"/>
      <c r="BU13" s="419"/>
      <c r="BV13" s="417">
        <v>238846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20321</v>
      </c>
      <c r="S14" s="499"/>
      <c r="T14" s="499"/>
      <c r="U14" s="499"/>
      <c r="V14" s="500"/>
      <c r="W14" s="407"/>
      <c r="X14" s="408"/>
      <c r="Y14" s="408"/>
      <c r="Z14" s="408"/>
      <c r="AA14" s="408"/>
      <c r="AB14" s="397"/>
      <c r="AC14" s="501">
        <v>4.9000000000000004</v>
      </c>
      <c r="AD14" s="502"/>
      <c r="AE14" s="502"/>
      <c r="AF14" s="502"/>
      <c r="AG14" s="503"/>
      <c r="AH14" s="501">
        <v>5.0999999999999996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24.6</v>
      </c>
      <c r="CU14" s="513"/>
      <c r="CV14" s="513"/>
      <c r="CW14" s="513"/>
      <c r="CX14" s="513"/>
      <c r="CY14" s="513"/>
      <c r="CZ14" s="513"/>
      <c r="DA14" s="514"/>
      <c r="DB14" s="512">
        <v>41.6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19962</v>
      </c>
      <c r="S15" s="499"/>
      <c r="T15" s="499"/>
      <c r="U15" s="499"/>
      <c r="V15" s="500"/>
      <c r="W15" s="433" t="s">
        <v>131</v>
      </c>
      <c r="X15" s="434"/>
      <c r="Y15" s="434"/>
      <c r="Z15" s="434"/>
      <c r="AA15" s="434"/>
      <c r="AB15" s="424"/>
      <c r="AC15" s="468">
        <v>4288</v>
      </c>
      <c r="AD15" s="469"/>
      <c r="AE15" s="469"/>
      <c r="AF15" s="469"/>
      <c r="AG15" s="508"/>
      <c r="AH15" s="468">
        <v>4627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2249688</v>
      </c>
      <c r="BO15" s="381"/>
      <c r="BP15" s="381"/>
      <c r="BQ15" s="381"/>
      <c r="BR15" s="381"/>
      <c r="BS15" s="381"/>
      <c r="BT15" s="381"/>
      <c r="BU15" s="382"/>
      <c r="BV15" s="380">
        <v>2191212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44.9</v>
      </c>
      <c r="AD16" s="502"/>
      <c r="AE16" s="502"/>
      <c r="AF16" s="502"/>
      <c r="AG16" s="503"/>
      <c r="AH16" s="501">
        <v>46.4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4760781</v>
      </c>
      <c r="BO16" s="418"/>
      <c r="BP16" s="418"/>
      <c r="BQ16" s="418"/>
      <c r="BR16" s="418"/>
      <c r="BS16" s="418"/>
      <c r="BT16" s="418"/>
      <c r="BU16" s="419"/>
      <c r="BV16" s="417">
        <v>4858353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4802</v>
      </c>
      <c r="AD17" s="469"/>
      <c r="AE17" s="469"/>
      <c r="AF17" s="469"/>
      <c r="AG17" s="508"/>
      <c r="AH17" s="468">
        <v>4846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2835671</v>
      </c>
      <c r="BO17" s="418"/>
      <c r="BP17" s="418"/>
      <c r="BQ17" s="418"/>
      <c r="BR17" s="418"/>
      <c r="BS17" s="418"/>
      <c r="BT17" s="418"/>
      <c r="BU17" s="419"/>
      <c r="BV17" s="417">
        <v>2756131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169.2</v>
      </c>
      <c r="M18" s="530"/>
      <c r="N18" s="530"/>
      <c r="O18" s="530"/>
      <c r="P18" s="530"/>
      <c r="Q18" s="530"/>
      <c r="R18" s="531"/>
      <c r="S18" s="531"/>
      <c r="T18" s="531"/>
      <c r="U18" s="531"/>
      <c r="V18" s="532"/>
      <c r="W18" s="435"/>
      <c r="X18" s="436"/>
      <c r="Y18" s="436"/>
      <c r="Z18" s="436"/>
      <c r="AA18" s="436"/>
      <c r="AB18" s="427"/>
      <c r="AC18" s="533">
        <v>50.2</v>
      </c>
      <c r="AD18" s="534"/>
      <c r="AE18" s="534"/>
      <c r="AF18" s="534"/>
      <c r="AG18" s="535"/>
      <c r="AH18" s="533">
        <v>48.6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4695146</v>
      </c>
      <c r="BO18" s="418"/>
      <c r="BP18" s="418"/>
      <c r="BQ18" s="418"/>
      <c r="BR18" s="418"/>
      <c r="BS18" s="418"/>
      <c r="BT18" s="418"/>
      <c r="BU18" s="419"/>
      <c r="BV18" s="417">
        <v>4796234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6893895</v>
      </c>
      <c r="BO19" s="418"/>
      <c r="BP19" s="418"/>
      <c r="BQ19" s="418"/>
      <c r="BR19" s="418"/>
      <c r="BS19" s="418"/>
      <c r="BT19" s="418"/>
      <c r="BU19" s="419"/>
      <c r="BV19" s="417">
        <v>6756664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7343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7459308</v>
      </c>
      <c r="BO23" s="418"/>
      <c r="BP23" s="418"/>
      <c r="BQ23" s="418"/>
      <c r="BR23" s="418"/>
      <c r="BS23" s="418"/>
      <c r="BT23" s="418"/>
      <c r="BU23" s="419"/>
      <c r="BV23" s="417">
        <v>7492027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7719</v>
      </c>
      <c r="R24" s="469"/>
      <c r="S24" s="469"/>
      <c r="T24" s="469"/>
      <c r="U24" s="469"/>
      <c r="V24" s="508"/>
      <c r="W24" s="563"/>
      <c r="X24" s="551"/>
      <c r="Y24" s="552"/>
      <c r="Z24" s="467" t="s">
        <v>154</v>
      </c>
      <c r="AA24" s="447"/>
      <c r="AB24" s="447"/>
      <c r="AC24" s="447"/>
      <c r="AD24" s="447"/>
      <c r="AE24" s="447"/>
      <c r="AF24" s="447"/>
      <c r="AG24" s="448"/>
      <c r="AH24" s="468">
        <v>179</v>
      </c>
      <c r="AI24" s="469"/>
      <c r="AJ24" s="469"/>
      <c r="AK24" s="469"/>
      <c r="AL24" s="508"/>
      <c r="AM24" s="468">
        <v>501379</v>
      </c>
      <c r="AN24" s="469"/>
      <c r="AO24" s="469"/>
      <c r="AP24" s="469"/>
      <c r="AQ24" s="469"/>
      <c r="AR24" s="508"/>
      <c r="AS24" s="468">
        <v>2801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6631495</v>
      </c>
      <c r="BO24" s="418"/>
      <c r="BP24" s="418"/>
      <c r="BQ24" s="418"/>
      <c r="BR24" s="418"/>
      <c r="BS24" s="418"/>
      <c r="BT24" s="418"/>
      <c r="BU24" s="419"/>
      <c r="BV24" s="417">
        <v>6676378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6231</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62479</v>
      </c>
      <c r="BO25" s="381"/>
      <c r="BP25" s="381"/>
      <c r="BQ25" s="381"/>
      <c r="BR25" s="381"/>
      <c r="BS25" s="381"/>
      <c r="BT25" s="381"/>
      <c r="BU25" s="382"/>
      <c r="BV25" s="380">
        <v>79570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5022</v>
      </c>
      <c r="R26" s="469"/>
      <c r="S26" s="469"/>
      <c r="T26" s="469"/>
      <c r="U26" s="469"/>
      <c r="V26" s="508"/>
      <c r="W26" s="563"/>
      <c r="X26" s="551"/>
      <c r="Y26" s="552"/>
      <c r="Z26" s="467" t="s">
        <v>160</v>
      </c>
      <c r="AA26" s="573"/>
      <c r="AB26" s="573"/>
      <c r="AC26" s="573"/>
      <c r="AD26" s="573"/>
      <c r="AE26" s="573"/>
      <c r="AF26" s="573"/>
      <c r="AG26" s="574"/>
      <c r="AH26" s="468">
        <v>9</v>
      </c>
      <c r="AI26" s="469"/>
      <c r="AJ26" s="469"/>
      <c r="AK26" s="469"/>
      <c r="AL26" s="508"/>
      <c r="AM26" s="468">
        <v>28152</v>
      </c>
      <c r="AN26" s="469"/>
      <c r="AO26" s="469"/>
      <c r="AP26" s="469"/>
      <c r="AQ26" s="469"/>
      <c r="AR26" s="508"/>
      <c r="AS26" s="468">
        <v>3128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3090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55502</v>
      </c>
      <c r="BO27" s="587"/>
      <c r="BP27" s="587"/>
      <c r="BQ27" s="587"/>
      <c r="BR27" s="587"/>
      <c r="BS27" s="587"/>
      <c r="BT27" s="587"/>
      <c r="BU27" s="588"/>
      <c r="BV27" s="586">
        <v>55455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2480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1975938</v>
      </c>
      <c r="BO28" s="381"/>
      <c r="BP28" s="381"/>
      <c r="BQ28" s="381"/>
      <c r="BR28" s="381"/>
      <c r="BS28" s="381"/>
      <c r="BT28" s="381"/>
      <c r="BU28" s="382"/>
      <c r="BV28" s="380">
        <v>1849605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12</v>
      </c>
      <c r="M29" s="469"/>
      <c r="N29" s="469"/>
      <c r="O29" s="469"/>
      <c r="P29" s="508"/>
      <c r="Q29" s="468">
        <v>2270</v>
      </c>
      <c r="R29" s="469"/>
      <c r="S29" s="469"/>
      <c r="T29" s="469"/>
      <c r="U29" s="469"/>
      <c r="V29" s="508"/>
      <c r="W29" s="564"/>
      <c r="X29" s="565"/>
      <c r="Y29" s="566"/>
      <c r="Z29" s="467" t="s">
        <v>170</v>
      </c>
      <c r="AA29" s="447"/>
      <c r="AB29" s="447"/>
      <c r="AC29" s="447"/>
      <c r="AD29" s="447"/>
      <c r="AE29" s="447"/>
      <c r="AF29" s="447"/>
      <c r="AG29" s="448"/>
      <c r="AH29" s="468">
        <v>179</v>
      </c>
      <c r="AI29" s="469"/>
      <c r="AJ29" s="469"/>
      <c r="AK29" s="469"/>
      <c r="AL29" s="508"/>
      <c r="AM29" s="468">
        <v>501379</v>
      </c>
      <c r="AN29" s="469"/>
      <c r="AO29" s="469"/>
      <c r="AP29" s="469"/>
      <c r="AQ29" s="469"/>
      <c r="AR29" s="508"/>
      <c r="AS29" s="468">
        <v>2801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134318</v>
      </c>
      <c r="BO29" s="418"/>
      <c r="BP29" s="418"/>
      <c r="BQ29" s="418"/>
      <c r="BR29" s="418"/>
      <c r="BS29" s="418"/>
      <c r="BT29" s="418"/>
      <c r="BU29" s="419"/>
      <c r="BV29" s="417">
        <v>174143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973081</v>
      </c>
      <c r="BO30" s="587"/>
      <c r="BP30" s="587"/>
      <c r="BQ30" s="587"/>
      <c r="BR30" s="587"/>
      <c r="BS30" s="587"/>
      <c r="BT30" s="587"/>
      <c r="BU30" s="588"/>
      <c r="BV30" s="586">
        <v>1035816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辰野町国民健康保険診療所特別会計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辰野町上水道特別会計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辰野町簡易水道特別会計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上伊那広域連合（一般会計）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辰野町土地開発公社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辰野町地域情報告知システム特別会計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辰野町国民健康保険特別会計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町立辰野病院特別会計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辰野町公共下水道特別会計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上伊那広域連合（消防事業特別会計）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辰野町介護保険特別会計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辰野町特定環境保全公共下水道特別会計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伊北環境行政組合（一般会計）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辰野町後期高齢者医療特別会計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IF('各会計、関係団体の財政状況及び健全化判断比率'!B37="","",'各会計、関係団体の財政状況及び健全化判断比率'!B37)</f>
        <v>辰野町農業集落排水処理施設特別会計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湖北行政事務組合（湖北衛生センター事業特別会計）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辰野町塩尻市小学校組合（一般会計）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塩尻市辰野町中学校組合（一般会計）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南信地域町村交通災害共済事務組合（一般会計）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長野県市町村自治振興組合（一般会計）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長野県市町村総合事務組合（一般会計）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長野県市町村総合事務組合（非常勤職員公務災害補償特別会計）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6" t="s">
        <v>530</v>
      </c>
      <c r="D34" s="1186"/>
      <c r="E34" s="1187"/>
      <c r="F34" s="32">
        <v>0</v>
      </c>
      <c r="G34" s="33">
        <v>0</v>
      </c>
      <c r="H34" s="33">
        <v>0</v>
      </c>
      <c r="I34" s="33" t="s">
        <v>531</v>
      </c>
      <c r="J34" s="34" t="s">
        <v>531</v>
      </c>
      <c r="K34" s="22"/>
      <c r="L34" s="22"/>
      <c r="M34" s="22"/>
      <c r="N34" s="22"/>
      <c r="O34" s="22"/>
      <c r="P34" s="22"/>
    </row>
    <row r="35" spans="1:16" ht="39" customHeight="1" x14ac:dyDescent="0.15">
      <c r="A35" s="22"/>
      <c r="B35" s="35"/>
      <c r="C35" s="1180" t="s">
        <v>532</v>
      </c>
      <c r="D35" s="1181"/>
      <c r="E35" s="1182"/>
      <c r="F35" s="36">
        <v>8.7899999999999991</v>
      </c>
      <c r="G35" s="37">
        <v>7.69</v>
      </c>
      <c r="H35" s="37">
        <v>7.83</v>
      </c>
      <c r="I35" s="37">
        <v>7.94</v>
      </c>
      <c r="J35" s="38">
        <v>8.7100000000000009</v>
      </c>
      <c r="K35" s="22"/>
      <c r="L35" s="22"/>
      <c r="M35" s="22"/>
      <c r="N35" s="22"/>
      <c r="O35" s="22"/>
      <c r="P35" s="22"/>
    </row>
    <row r="36" spans="1:16" ht="39" customHeight="1" x14ac:dyDescent="0.15">
      <c r="A36" s="22"/>
      <c r="B36" s="35"/>
      <c r="C36" s="1180" t="s">
        <v>533</v>
      </c>
      <c r="D36" s="1181"/>
      <c r="E36" s="1182"/>
      <c r="F36" s="36">
        <v>9.08</v>
      </c>
      <c r="G36" s="37">
        <v>7.2</v>
      </c>
      <c r="H36" s="37">
        <v>5.09</v>
      </c>
      <c r="I36" s="37">
        <v>9.58</v>
      </c>
      <c r="J36" s="38">
        <v>7.05</v>
      </c>
      <c r="K36" s="22"/>
      <c r="L36" s="22"/>
      <c r="M36" s="22"/>
      <c r="N36" s="22"/>
      <c r="O36" s="22"/>
      <c r="P36" s="22"/>
    </row>
    <row r="37" spans="1:16" ht="39" customHeight="1" x14ac:dyDescent="0.15">
      <c r="A37" s="22"/>
      <c r="B37" s="35"/>
      <c r="C37" s="1180" t="s">
        <v>534</v>
      </c>
      <c r="D37" s="1181"/>
      <c r="E37" s="1182"/>
      <c r="F37" s="36">
        <v>4.57</v>
      </c>
      <c r="G37" s="37">
        <v>5.0199999999999996</v>
      </c>
      <c r="H37" s="37">
        <v>2.68</v>
      </c>
      <c r="I37" s="37">
        <v>1.99</v>
      </c>
      <c r="J37" s="38">
        <v>1.95</v>
      </c>
      <c r="K37" s="22"/>
      <c r="L37" s="22"/>
      <c r="M37" s="22"/>
      <c r="N37" s="22"/>
      <c r="O37" s="22"/>
      <c r="P37" s="22"/>
    </row>
    <row r="38" spans="1:16" ht="39" customHeight="1" x14ac:dyDescent="0.15">
      <c r="A38" s="22"/>
      <c r="B38" s="35"/>
      <c r="C38" s="1180" t="s">
        <v>535</v>
      </c>
      <c r="D38" s="1181"/>
      <c r="E38" s="1182"/>
      <c r="F38" s="36">
        <v>0.59</v>
      </c>
      <c r="G38" s="37">
        <v>0.94</v>
      </c>
      <c r="H38" s="37">
        <v>1.06</v>
      </c>
      <c r="I38" s="37">
        <v>0.95</v>
      </c>
      <c r="J38" s="38">
        <v>1.33</v>
      </c>
      <c r="K38" s="22"/>
      <c r="L38" s="22"/>
      <c r="M38" s="22"/>
      <c r="N38" s="22"/>
      <c r="O38" s="22"/>
      <c r="P38" s="22"/>
    </row>
    <row r="39" spans="1:16" ht="39" customHeight="1" x14ac:dyDescent="0.15">
      <c r="A39" s="22"/>
      <c r="B39" s="35"/>
      <c r="C39" s="1180" t="s">
        <v>536</v>
      </c>
      <c r="D39" s="1181"/>
      <c r="E39" s="1182"/>
      <c r="F39" s="36">
        <v>0.03</v>
      </c>
      <c r="G39" s="37">
        <v>0.12</v>
      </c>
      <c r="H39" s="37">
        <v>0.02</v>
      </c>
      <c r="I39" s="37">
        <v>1.3</v>
      </c>
      <c r="J39" s="38">
        <v>0.36</v>
      </c>
      <c r="K39" s="22"/>
      <c r="L39" s="22"/>
      <c r="M39" s="22"/>
      <c r="N39" s="22"/>
      <c r="O39" s="22"/>
      <c r="P39" s="22"/>
    </row>
    <row r="40" spans="1:16" ht="39" customHeight="1" x14ac:dyDescent="0.15">
      <c r="A40" s="22"/>
      <c r="B40" s="35"/>
      <c r="C40" s="1180" t="s">
        <v>537</v>
      </c>
      <c r="D40" s="1181"/>
      <c r="E40" s="1182"/>
      <c r="F40" s="36">
        <v>0.15</v>
      </c>
      <c r="G40" s="37">
        <v>0.12</v>
      </c>
      <c r="H40" s="37">
        <v>0.11</v>
      </c>
      <c r="I40" s="37">
        <v>0.17</v>
      </c>
      <c r="J40" s="38">
        <v>0.25</v>
      </c>
      <c r="K40" s="22"/>
      <c r="L40" s="22"/>
      <c r="M40" s="22"/>
      <c r="N40" s="22"/>
      <c r="O40" s="22"/>
      <c r="P40" s="22"/>
    </row>
    <row r="41" spans="1:16" ht="39" customHeight="1" x14ac:dyDescent="0.15">
      <c r="A41" s="22"/>
      <c r="B41" s="35"/>
      <c r="C41" s="1180" t="s">
        <v>538</v>
      </c>
      <c r="D41" s="1181"/>
      <c r="E41" s="1182"/>
      <c r="F41" s="36">
        <v>0.24</v>
      </c>
      <c r="G41" s="37">
        <v>0.85</v>
      </c>
      <c r="H41" s="37">
        <v>1.05</v>
      </c>
      <c r="I41" s="37">
        <v>0.28999999999999998</v>
      </c>
      <c r="J41" s="38">
        <v>0.22</v>
      </c>
      <c r="K41" s="22"/>
      <c r="L41" s="22"/>
      <c r="M41" s="22"/>
      <c r="N41" s="22"/>
      <c r="O41" s="22"/>
      <c r="P41" s="22"/>
    </row>
    <row r="42" spans="1:16" ht="39" customHeight="1" x14ac:dyDescent="0.15">
      <c r="A42" s="22"/>
      <c r="B42" s="39"/>
      <c r="C42" s="1180" t="s">
        <v>539</v>
      </c>
      <c r="D42" s="1181"/>
      <c r="E42" s="1182"/>
      <c r="F42" s="36" t="s">
        <v>485</v>
      </c>
      <c r="G42" s="37" t="s">
        <v>485</v>
      </c>
      <c r="H42" s="37" t="s">
        <v>485</v>
      </c>
      <c r="I42" s="37" t="s">
        <v>485</v>
      </c>
      <c r="J42" s="38" t="s">
        <v>485</v>
      </c>
      <c r="K42" s="22"/>
      <c r="L42" s="22"/>
      <c r="M42" s="22"/>
      <c r="N42" s="22"/>
      <c r="O42" s="22"/>
      <c r="P42" s="22"/>
    </row>
    <row r="43" spans="1:16" ht="39" customHeight="1" thickBot="1" x14ac:dyDescent="0.2">
      <c r="A43" s="22"/>
      <c r="B43" s="40"/>
      <c r="C43" s="1183" t="s">
        <v>540</v>
      </c>
      <c r="D43" s="1184"/>
      <c r="E43" s="1185"/>
      <c r="F43" s="41">
        <v>0.19</v>
      </c>
      <c r="G43" s="42">
        <v>0.32</v>
      </c>
      <c r="H43" s="42">
        <v>0.22</v>
      </c>
      <c r="I43" s="42">
        <v>0.2</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714</v>
      </c>
      <c r="L45" s="60">
        <v>637</v>
      </c>
      <c r="M45" s="60">
        <v>667</v>
      </c>
      <c r="N45" s="60">
        <v>667</v>
      </c>
      <c r="O45" s="61">
        <v>694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485</v>
      </c>
      <c r="L46" s="64" t="s">
        <v>485</v>
      </c>
      <c r="M46" s="64" t="s">
        <v>485</v>
      </c>
      <c r="N46" s="64" t="s">
        <v>485</v>
      </c>
      <c r="O46" s="65" t="s">
        <v>485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485</v>
      </c>
      <c r="L47" s="64" t="s">
        <v>485</v>
      </c>
      <c r="M47" s="64" t="s">
        <v>485</v>
      </c>
      <c r="N47" s="64" t="s">
        <v>485</v>
      </c>
      <c r="O47" s="65" t="s">
        <v>485</v>
      </c>
      <c r="P47" s="48"/>
      <c r="Q47" s="48"/>
      <c r="R47" s="48"/>
      <c r="S47" s="48"/>
      <c r="T47" s="48"/>
      <c r="U47" s="48"/>
    </row>
    <row r="48" spans="1:21" ht="30.75" customHeight="1" x14ac:dyDescent="0.15">
      <c r="A48" s="48"/>
      <c r="B48" s="1198"/>
      <c r="C48" s="1199"/>
      <c r="D48" s="62"/>
      <c r="E48" s="1190" t="s">
        <v>15</v>
      </c>
      <c r="F48" s="1190"/>
      <c r="G48" s="1190"/>
      <c r="H48" s="1190"/>
      <c r="I48" s="1190"/>
      <c r="J48" s="1191"/>
      <c r="K48" s="63">
        <v>648</v>
      </c>
      <c r="L48" s="64">
        <v>696</v>
      </c>
      <c r="M48" s="64">
        <v>683</v>
      </c>
      <c r="N48" s="64">
        <v>679</v>
      </c>
      <c r="O48" s="65">
        <v>683</v>
      </c>
      <c r="P48" s="48"/>
      <c r="Q48" s="48"/>
      <c r="R48" s="48"/>
      <c r="S48" s="48"/>
      <c r="T48" s="48"/>
      <c r="U48" s="48"/>
    </row>
    <row r="49" spans="1:21" ht="30.75" customHeight="1" x14ac:dyDescent="0.15">
      <c r="A49" s="48"/>
      <c r="B49" s="1198"/>
      <c r="C49" s="1199"/>
      <c r="D49" s="62"/>
      <c r="E49" s="1190" t="s">
        <v>16</v>
      </c>
      <c r="F49" s="1190"/>
      <c r="G49" s="1190"/>
      <c r="H49" s="1190"/>
      <c r="I49" s="1190"/>
      <c r="J49" s="1191"/>
      <c r="K49" s="63">
        <v>35</v>
      </c>
      <c r="L49" s="64">
        <v>36</v>
      </c>
      <c r="M49" s="64">
        <v>40</v>
      </c>
      <c r="N49" s="64">
        <v>49</v>
      </c>
      <c r="O49" s="65">
        <v>48</v>
      </c>
      <c r="P49" s="48"/>
      <c r="Q49" s="48"/>
      <c r="R49" s="48"/>
      <c r="S49" s="48"/>
      <c r="T49" s="48"/>
      <c r="U49" s="48"/>
    </row>
    <row r="50" spans="1:21" ht="30.75" customHeight="1" x14ac:dyDescent="0.15">
      <c r="A50" s="48"/>
      <c r="B50" s="1198"/>
      <c r="C50" s="1199"/>
      <c r="D50" s="62"/>
      <c r="E50" s="1190" t="s">
        <v>17</v>
      </c>
      <c r="F50" s="1190"/>
      <c r="G50" s="1190"/>
      <c r="H50" s="1190"/>
      <c r="I50" s="1190"/>
      <c r="J50" s="1191"/>
      <c r="K50" s="63">
        <v>29</v>
      </c>
      <c r="L50" s="64">
        <v>17</v>
      </c>
      <c r="M50" s="64">
        <v>19</v>
      </c>
      <c r="N50" s="64">
        <v>13</v>
      </c>
      <c r="O50" s="65">
        <v>11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485</v>
      </c>
      <c r="L51" s="64" t="s">
        <v>485</v>
      </c>
      <c r="M51" s="64" t="s">
        <v>485</v>
      </c>
      <c r="N51" s="64" t="s">
        <v>485</v>
      </c>
      <c r="O51" s="65" t="s">
        <v>485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991</v>
      </c>
      <c r="L52" s="64">
        <v>993</v>
      </c>
      <c r="M52" s="64">
        <v>1018</v>
      </c>
      <c r="N52" s="64">
        <v>1012</v>
      </c>
      <c r="O52" s="65">
        <v>995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435</v>
      </c>
      <c r="L53" s="69">
        <v>393</v>
      </c>
      <c r="M53" s="69">
        <v>391</v>
      </c>
      <c r="N53" s="69">
        <v>396</v>
      </c>
      <c r="O53" s="70">
        <v>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4" t="s">
        <v>24</v>
      </c>
      <c r="C41" s="1205"/>
      <c r="D41" s="81"/>
      <c r="E41" s="1210" t="s">
        <v>25</v>
      </c>
      <c r="F41" s="1210"/>
      <c r="G41" s="1210"/>
      <c r="H41" s="1211"/>
      <c r="I41" s="82">
        <v>6577</v>
      </c>
      <c r="J41" s="83">
        <v>6857</v>
      </c>
      <c r="K41" s="83">
        <v>7204</v>
      </c>
      <c r="L41" s="83">
        <v>7492</v>
      </c>
      <c r="M41" s="84">
        <v>7459</v>
      </c>
    </row>
    <row r="42" spans="2:13" ht="27.75" customHeight="1" x14ac:dyDescent="0.15">
      <c r="B42" s="1206"/>
      <c r="C42" s="1207"/>
      <c r="D42" s="85"/>
      <c r="E42" s="1212" t="s">
        <v>26</v>
      </c>
      <c r="F42" s="1212"/>
      <c r="G42" s="1212"/>
      <c r="H42" s="1213"/>
      <c r="I42" s="86">
        <v>120</v>
      </c>
      <c r="J42" s="87">
        <v>120</v>
      </c>
      <c r="K42" s="87">
        <v>92</v>
      </c>
      <c r="L42" s="87">
        <v>76</v>
      </c>
      <c r="M42" s="88">
        <v>60</v>
      </c>
    </row>
    <row r="43" spans="2:13" ht="27.75" customHeight="1" x14ac:dyDescent="0.15">
      <c r="B43" s="1206"/>
      <c r="C43" s="1207"/>
      <c r="D43" s="85"/>
      <c r="E43" s="1212" t="s">
        <v>27</v>
      </c>
      <c r="F43" s="1212"/>
      <c r="G43" s="1212"/>
      <c r="H43" s="1213"/>
      <c r="I43" s="86">
        <v>9262</v>
      </c>
      <c r="J43" s="87">
        <v>8931</v>
      </c>
      <c r="K43" s="87">
        <v>8288</v>
      </c>
      <c r="L43" s="87">
        <v>8039</v>
      </c>
      <c r="M43" s="88">
        <v>7467</v>
      </c>
    </row>
    <row r="44" spans="2:13" ht="27.75" customHeight="1" x14ac:dyDescent="0.15">
      <c r="B44" s="1206"/>
      <c r="C44" s="1207"/>
      <c r="D44" s="85"/>
      <c r="E44" s="1212" t="s">
        <v>28</v>
      </c>
      <c r="F44" s="1212"/>
      <c r="G44" s="1212"/>
      <c r="H44" s="1213"/>
      <c r="I44" s="86">
        <v>332</v>
      </c>
      <c r="J44" s="87">
        <v>299</v>
      </c>
      <c r="K44" s="87">
        <v>248</v>
      </c>
      <c r="L44" s="87">
        <v>238</v>
      </c>
      <c r="M44" s="88">
        <v>222</v>
      </c>
    </row>
    <row r="45" spans="2:13" ht="27.75" customHeight="1" x14ac:dyDescent="0.15">
      <c r="B45" s="1206"/>
      <c r="C45" s="1207"/>
      <c r="D45" s="85"/>
      <c r="E45" s="1212" t="s">
        <v>29</v>
      </c>
      <c r="F45" s="1212"/>
      <c r="G45" s="1212"/>
      <c r="H45" s="1213"/>
      <c r="I45" s="86">
        <v>1531</v>
      </c>
      <c r="J45" s="87">
        <v>1501</v>
      </c>
      <c r="K45" s="87">
        <v>1696</v>
      </c>
      <c r="L45" s="87">
        <v>1600</v>
      </c>
      <c r="M45" s="88">
        <v>1476</v>
      </c>
    </row>
    <row r="46" spans="2:13" ht="27.75" customHeight="1" x14ac:dyDescent="0.15">
      <c r="B46" s="1206"/>
      <c r="C46" s="1207"/>
      <c r="D46" s="89"/>
      <c r="E46" s="1212" t="s">
        <v>30</v>
      </c>
      <c r="F46" s="1212"/>
      <c r="G46" s="1212"/>
      <c r="H46" s="1213"/>
      <c r="I46" s="86">
        <v>640</v>
      </c>
      <c r="J46" s="87">
        <v>481</v>
      </c>
      <c r="K46" s="87">
        <v>365</v>
      </c>
      <c r="L46" s="87">
        <v>206</v>
      </c>
      <c r="M46" s="88">
        <v>127</v>
      </c>
    </row>
    <row r="47" spans="2:13" ht="27.75" customHeight="1" x14ac:dyDescent="0.15">
      <c r="B47" s="1206"/>
      <c r="C47" s="1207"/>
      <c r="D47" s="90"/>
      <c r="E47" s="1214" t="s">
        <v>31</v>
      </c>
      <c r="F47" s="1215"/>
      <c r="G47" s="1215"/>
      <c r="H47" s="1216"/>
      <c r="I47" s="86" t="s">
        <v>485</v>
      </c>
      <c r="J47" s="87" t="s">
        <v>485</v>
      </c>
      <c r="K47" s="87" t="s">
        <v>485</v>
      </c>
      <c r="L47" s="87" t="s">
        <v>485</v>
      </c>
      <c r="M47" s="88" t="s">
        <v>485</v>
      </c>
    </row>
    <row r="48" spans="2:13" ht="27.75" customHeight="1" x14ac:dyDescent="0.15">
      <c r="B48" s="1206"/>
      <c r="C48" s="1207"/>
      <c r="D48" s="85"/>
      <c r="E48" s="1212" t="s">
        <v>32</v>
      </c>
      <c r="F48" s="1212"/>
      <c r="G48" s="1212"/>
      <c r="H48" s="1213"/>
      <c r="I48" s="86" t="s">
        <v>485</v>
      </c>
      <c r="J48" s="87" t="s">
        <v>485</v>
      </c>
      <c r="K48" s="87" t="s">
        <v>485</v>
      </c>
      <c r="L48" s="87" t="s">
        <v>485</v>
      </c>
      <c r="M48" s="88" t="s">
        <v>485</v>
      </c>
    </row>
    <row r="49" spans="2:13" ht="27.75" customHeight="1" x14ac:dyDescent="0.15">
      <c r="B49" s="1208"/>
      <c r="C49" s="1209"/>
      <c r="D49" s="85"/>
      <c r="E49" s="1212" t="s">
        <v>33</v>
      </c>
      <c r="F49" s="1212"/>
      <c r="G49" s="1212"/>
      <c r="H49" s="1213"/>
      <c r="I49" s="86" t="s">
        <v>485</v>
      </c>
      <c r="J49" s="87" t="s">
        <v>485</v>
      </c>
      <c r="K49" s="87" t="s">
        <v>485</v>
      </c>
      <c r="L49" s="87" t="s">
        <v>485</v>
      </c>
      <c r="M49" s="88" t="s">
        <v>485</v>
      </c>
    </row>
    <row r="50" spans="2:13" ht="27.75" customHeight="1" x14ac:dyDescent="0.15">
      <c r="B50" s="1217" t="s">
        <v>34</v>
      </c>
      <c r="C50" s="1218"/>
      <c r="D50" s="91"/>
      <c r="E50" s="1212" t="s">
        <v>35</v>
      </c>
      <c r="F50" s="1212"/>
      <c r="G50" s="1212"/>
      <c r="H50" s="1213"/>
      <c r="I50" s="86">
        <v>3198</v>
      </c>
      <c r="J50" s="87">
        <v>3453</v>
      </c>
      <c r="K50" s="87">
        <v>3214</v>
      </c>
      <c r="L50" s="87">
        <v>3340</v>
      </c>
      <c r="M50" s="88">
        <v>3521</v>
      </c>
    </row>
    <row r="51" spans="2:13" ht="27.75" customHeight="1" x14ac:dyDescent="0.15">
      <c r="B51" s="1206"/>
      <c r="C51" s="1207"/>
      <c r="D51" s="85"/>
      <c r="E51" s="1212" t="s">
        <v>36</v>
      </c>
      <c r="F51" s="1212"/>
      <c r="G51" s="1212"/>
      <c r="H51" s="1213"/>
      <c r="I51" s="86">
        <v>1274</v>
      </c>
      <c r="J51" s="87">
        <v>1172</v>
      </c>
      <c r="K51" s="87">
        <v>1070</v>
      </c>
      <c r="L51" s="87">
        <v>1043</v>
      </c>
      <c r="M51" s="88">
        <v>1011</v>
      </c>
    </row>
    <row r="52" spans="2:13" ht="27.75" customHeight="1" x14ac:dyDescent="0.15">
      <c r="B52" s="1208"/>
      <c r="C52" s="1209"/>
      <c r="D52" s="85"/>
      <c r="E52" s="1212" t="s">
        <v>37</v>
      </c>
      <c r="F52" s="1212"/>
      <c r="G52" s="1212"/>
      <c r="H52" s="1213"/>
      <c r="I52" s="86">
        <v>11628</v>
      </c>
      <c r="J52" s="87">
        <v>11706</v>
      </c>
      <c r="K52" s="87">
        <v>11756</v>
      </c>
      <c r="L52" s="87">
        <v>11242</v>
      </c>
      <c r="M52" s="88">
        <v>11115</v>
      </c>
    </row>
    <row r="53" spans="2:13" ht="27.75" customHeight="1" thickBot="1" x14ac:dyDescent="0.2">
      <c r="B53" s="1219" t="s">
        <v>38</v>
      </c>
      <c r="C53" s="1220"/>
      <c r="D53" s="92"/>
      <c r="E53" s="1221" t="s">
        <v>39</v>
      </c>
      <c r="F53" s="1221"/>
      <c r="G53" s="1221"/>
      <c r="H53" s="1222"/>
      <c r="I53" s="93">
        <v>2362</v>
      </c>
      <c r="J53" s="94">
        <v>1858</v>
      </c>
      <c r="K53" s="94">
        <v>1854</v>
      </c>
      <c r="L53" s="94">
        <v>2026</v>
      </c>
      <c r="M53" s="95">
        <v>1165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7" t="s">
        <v>570</v>
      </c>
      <c r="H43" s="1238"/>
      <c r="I43" s="1238"/>
      <c r="J43" s="1238"/>
      <c r="K43" s="1238"/>
      <c r="L43" s="1238"/>
      <c r="M43" s="1238"/>
      <c r="N43" s="1238"/>
      <c r="O43" s="1239"/>
    </row>
    <row r="44" spans="2:17" x14ac:dyDescent="0.15">
      <c r="B44" s="250"/>
      <c r="C44" s="246"/>
      <c r="D44" s="246"/>
      <c r="E44" s="246"/>
      <c r="F44" s="246"/>
      <c r="G44" s="1240"/>
      <c r="H44" s="1241"/>
      <c r="I44" s="1241"/>
      <c r="J44" s="1241"/>
      <c r="K44" s="1241"/>
      <c r="L44" s="1241"/>
      <c r="M44" s="1241"/>
      <c r="N44" s="1241"/>
      <c r="O44" s="1242"/>
    </row>
    <row r="45" spans="2:17" x14ac:dyDescent="0.15">
      <c r="B45" s="250"/>
      <c r="C45" s="246"/>
      <c r="D45" s="246"/>
      <c r="E45" s="246"/>
      <c r="F45" s="246"/>
      <c r="G45" s="1240"/>
      <c r="H45" s="1241"/>
      <c r="I45" s="1241"/>
      <c r="J45" s="1241"/>
      <c r="K45" s="1241"/>
      <c r="L45" s="1241"/>
      <c r="M45" s="1241"/>
      <c r="N45" s="1241"/>
      <c r="O45" s="1242"/>
    </row>
    <row r="46" spans="2:17" x14ac:dyDescent="0.15">
      <c r="B46" s="250"/>
      <c r="C46" s="246"/>
      <c r="D46" s="246"/>
      <c r="E46" s="246"/>
      <c r="F46" s="246"/>
      <c r="G46" s="1240"/>
      <c r="H46" s="1241"/>
      <c r="I46" s="1241"/>
      <c r="J46" s="1241"/>
      <c r="K46" s="1241"/>
      <c r="L46" s="1241"/>
      <c r="M46" s="1241"/>
      <c r="N46" s="1241"/>
      <c r="O46" s="1242"/>
    </row>
    <row r="47" spans="2:17" x14ac:dyDescent="0.15">
      <c r="B47" s="250"/>
      <c r="C47" s="246"/>
      <c r="D47" s="246"/>
      <c r="E47" s="246"/>
      <c r="F47" s="246"/>
      <c r="G47" s="1243"/>
      <c r="H47" s="1244"/>
      <c r="I47" s="1244"/>
      <c r="J47" s="1244"/>
      <c r="K47" s="1244"/>
      <c r="L47" s="1244"/>
      <c r="M47" s="1244"/>
      <c r="N47" s="1244"/>
      <c r="O47" s="1245"/>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6"/>
      <c r="H50" s="1247"/>
      <c r="I50" s="1247"/>
      <c r="J50" s="1248"/>
      <c r="K50" s="356" t="s">
        <v>524</v>
      </c>
      <c r="L50" s="356" t="s">
        <v>525</v>
      </c>
      <c r="M50" s="356" t="s">
        <v>526</v>
      </c>
      <c r="N50" s="356" t="s">
        <v>527</v>
      </c>
      <c r="O50" s="356" t="s">
        <v>528</v>
      </c>
    </row>
    <row r="51" spans="1:17" x14ac:dyDescent="0.15">
      <c r="B51" s="250"/>
      <c r="C51" s="246"/>
      <c r="D51" s="246"/>
      <c r="E51" s="246"/>
      <c r="F51" s="246"/>
      <c r="G51" s="1249" t="s">
        <v>563</v>
      </c>
      <c r="H51" s="1250"/>
      <c r="I51" s="1255" t="s">
        <v>564</v>
      </c>
      <c r="J51" s="1255"/>
      <c r="K51" s="1258"/>
      <c r="L51" s="1258"/>
      <c r="M51" s="1258"/>
      <c r="N51" s="1223">
        <v>41.6</v>
      </c>
      <c r="O51" s="1223">
        <v>24.6</v>
      </c>
    </row>
    <row r="52" spans="1:17" x14ac:dyDescent="0.15">
      <c r="B52" s="250"/>
      <c r="C52" s="246"/>
      <c r="D52" s="246"/>
      <c r="E52" s="246"/>
      <c r="F52" s="246"/>
      <c r="G52" s="1251"/>
      <c r="H52" s="1252"/>
      <c r="I52" s="1256"/>
      <c r="J52" s="1256"/>
      <c r="K52" s="1223"/>
      <c r="L52" s="1223"/>
      <c r="M52" s="1223"/>
      <c r="N52" s="1223"/>
      <c r="O52" s="1223"/>
    </row>
    <row r="53" spans="1:17" x14ac:dyDescent="0.15">
      <c r="A53" s="357"/>
      <c r="B53" s="250"/>
      <c r="C53" s="246"/>
      <c r="D53" s="246"/>
      <c r="E53" s="246"/>
      <c r="F53" s="246"/>
      <c r="G53" s="1251"/>
      <c r="H53" s="1252"/>
      <c r="I53" s="1235" t="s">
        <v>569</v>
      </c>
      <c r="J53" s="1235"/>
      <c r="K53" s="1257"/>
      <c r="L53" s="1257"/>
      <c r="M53" s="1257"/>
      <c r="N53" s="1227">
        <v>73.900000000000006</v>
      </c>
      <c r="O53" s="1227">
        <v>75.400000000000006</v>
      </c>
    </row>
    <row r="54" spans="1:17" x14ac:dyDescent="0.15">
      <c r="A54" s="357"/>
      <c r="B54" s="250"/>
      <c r="C54" s="246"/>
      <c r="D54" s="246"/>
      <c r="E54" s="246"/>
      <c r="F54" s="246"/>
      <c r="G54" s="1253"/>
      <c r="H54" s="1254"/>
      <c r="I54" s="1235"/>
      <c r="J54" s="1235"/>
      <c r="K54" s="1228"/>
      <c r="L54" s="1228"/>
      <c r="M54" s="1228"/>
      <c r="N54" s="1228"/>
      <c r="O54" s="1228"/>
    </row>
    <row r="55" spans="1:17" x14ac:dyDescent="0.15">
      <c r="A55" s="357"/>
      <c r="B55" s="250"/>
      <c r="C55" s="246"/>
      <c r="D55" s="246"/>
      <c r="E55" s="246"/>
      <c r="F55" s="246"/>
      <c r="G55" s="1229" t="s">
        <v>565</v>
      </c>
      <c r="H55" s="1230"/>
      <c r="I55" s="1235" t="s">
        <v>564</v>
      </c>
      <c r="J55" s="1235"/>
      <c r="K55" s="1258"/>
      <c r="L55" s="1258"/>
      <c r="M55" s="1258"/>
      <c r="N55" s="1223">
        <v>44.9</v>
      </c>
      <c r="O55" s="1223">
        <v>44.9</v>
      </c>
    </row>
    <row r="56" spans="1:17" x14ac:dyDescent="0.15">
      <c r="A56" s="357"/>
      <c r="B56" s="250"/>
      <c r="C56" s="246"/>
      <c r="D56" s="246"/>
      <c r="E56" s="246"/>
      <c r="F56" s="246"/>
      <c r="G56" s="1231"/>
      <c r="H56" s="1232"/>
      <c r="I56" s="1235"/>
      <c r="J56" s="1235"/>
      <c r="K56" s="1223"/>
      <c r="L56" s="1223"/>
      <c r="M56" s="1223"/>
      <c r="N56" s="1223"/>
      <c r="O56" s="1223"/>
    </row>
    <row r="57" spans="1:17" s="357" customFormat="1" x14ac:dyDescent="0.15">
      <c r="B57" s="358"/>
      <c r="C57" s="354"/>
      <c r="D57" s="354"/>
      <c r="E57" s="354"/>
      <c r="F57" s="354"/>
      <c r="G57" s="1231"/>
      <c r="H57" s="1232"/>
      <c r="I57" s="1225" t="s">
        <v>569</v>
      </c>
      <c r="J57" s="1225"/>
      <c r="K57" s="1257"/>
      <c r="L57" s="1257"/>
      <c r="M57" s="1257"/>
      <c r="N57" s="1227">
        <v>61.9</v>
      </c>
      <c r="O57" s="1227">
        <v>60.9</v>
      </c>
      <c r="P57" s="359"/>
      <c r="Q57" s="358"/>
    </row>
    <row r="58" spans="1:17" s="357" customFormat="1" x14ac:dyDescent="0.15">
      <c r="A58" s="245"/>
      <c r="B58" s="358"/>
      <c r="C58" s="354"/>
      <c r="D58" s="354"/>
      <c r="E58" s="354"/>
      <c r="F58" s="354"/>
      <c r="G58" s="1233"/>
      <c r="H58" s="1234"/>
      <c r="I58" s="1225"/>
      <c r="J58" s="1225"/>
      <c r="K58" s="1228"/>
      <c r="L58" s="1228"/>
      <c r="M58" s="1228"/>
      <c r="N58" s="1228"/>
      <c r="O58" s="122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7" t="s">
        <v>571</v>
      </c>
      <c r="H65" s="1238"/>
      <c r="I65" s="1238"/>
      <c r="J65" s="1238"/>
      <c r="K65" s="1238"/>
      <c r="L65" s="1238"/>
      <c r="M65" s="1238"/>
      <c r="N65" s="1238"/>
      <c r="O65" s="1239"/>
    </row>
    <row r="66" spans="2:30" x14ac:dyDescent="0.15">
      <c r="B66" s="250"/>
      <c r="C66" s="246"/>
      <c r="D66" s="246"/>
      <c r="E66" s="246"/>
      <c r="F66" s="246"/>
      <c r="G66" s="1240"/>
      <c r="H66" s="1241"/>
      <c r="I66" s="1241"/>
      <c r="J66" s="1241"/>
      <c r="K66" s="1241"/>
      <c r="L66" s="1241"/>
      <c r="M66" s="1241"/>
      <c r="N66" s="1241"/>
      <c r="O66" s="1242"/>
    </row>
    <row r="67" spans="2:30" x14ac:dyDescent="0.15">
      <c r="B67" s="250"/>
      <c r="C67" s="246"/>
      <c r="D67" s="246"/>
      <c r="E67" s="246"/>
      <c r="F67" s="246"/>
      <c r="G67" s="1240"/>
      <c r="H67" s="1241"/>
      <c r="I67" s="1241"/>
      <c r="J67" s="1241"/>
      <c r="K67" s="1241"/>
      <c r="L67" s="1241"/>
      <c r="M67" s="1241"/>
      <c r="N67" s="1241"/>
      <c r="O67" s="1242"/>
    </row>
    <row r="68" spans="2:30" x14ac:dyDescent="0.15">
      <c r="B68" s="250"/>
      <c r="C68" s="246"/>
      <c r="D68" s="246"/>
      <c r="E68" s="246"/>
      <c r="F68" s="246"/>
      <c r="G68" s="1240"/>
      <c r="H68" s="1241"/>
      <c r="I68" s="1241"/>
      <c r="J68" s="1241"/>
      <c r="K68" s="1241"/>
      <c r="L68" s="1241"/>
      <c r="M68" s="1241"/>
      <c r="N68" s="1241"/>
      <c r="O68" s="1242"/>
    </row>
    <row r="69" spans="2:30" x14ac:dyDescent="0.15">
      <c r="B69" s="250"/>
      <c r="C69" s="246"/>
      <c r="D69" s="246"/>
      <c r="E69" s="246"/>
      <c r="F69" s="246"/>
      <c r="G69" s="1243"/>
      <c r="H69" s="1244"/>
      <c r="I69" s="1244"/>
      <c r="J69" s="1244"/>
      <c r="K69" s="1244"/>
      <c r="L69" s="1244"/>
      <c r="M69" s="1244"/>
      <c r="N69" s="1244"/>
      <c r="O69" s="124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6"/>
      <c r="H72" s="1247"/>
      <c r="I72" s="1247"/>
      <c r="J72" s="1248"/>
      <c r="K72" s="356" t="s">
        <v>524</v>
      </c>
      <c r="L72" s="356" t="s">
        <v>525</v>
      </c>
      <c r="M72" s="356" t="s">
        <v>526</v>
      </c>
      <c r="N72" s="356" t="s">
        <v>527</v>
      </c>
      <c r="O72" s="356" t="s">
        <v>528</v>
      </c>
    </row>
    <row r="73" spans="2:30" x14ac:dyDescent="0.15">
      <c r="B73" s="250"/>
      <c r="C73" s="246"/>
      <c r="D73" s="246"/>
      <c r="E73" s="246"/>
      <c r="F73" s="246"/>
      <c r="G73" s="1249" t="s">
        <v>563</v>
      </c>
      <c r="H73" s="1250"/>
      <c r="I73" s="1255" t="s">
        <v>564</v>
      </c>
      <c r="J73" s="1255"/>
      <c r="K73" s="1236">
        <v>49.1</v>
      </c>
      <c r="L73" s="1236">
        <v>38.4</v>
      </c>
      <c r="M73" s="1223">
        <v>39.1</v>
      </c>
      <c r="N73" s="1223">
        <v>41.6</v>
      </c>
      <c r="O73" s="1223">
        <v>24.6</v>
      </c>
      <c r="S73" s="245">
        <v>9.9</v>
      </c>
    </row>
    <row r="74" spans="2:30" x14ac:dyDescent="0.15">
      <c r="B74" s="250"/>
      <c r="C74" s="246"/>
      <c r="D74" s="246"/>
      <c r="E74" s="246"/>
      <c r="F74" s="246"/>
      <c r="G74" s="1251"/>
      <c r="H74" s="1252"/>
      <c r="I74" s="1256"/>
      <c r="J74" s="1256"/>
      <c r="K74" s="1236"/>
      <c r="L74" s="1236"/>
      <c r="M74" s="1223"/>
      <c r="N74" s="1223"/>
      <c r="O74" s="1223"/>
    </row>
    <row r="75" spans="2:30" x14ac:dyDescent="0.15">
      <c r="B75" s="250"/>
      <c r="C75" s="246"/>
      <c r="D75" s="246"/>
      <c r="E75" s="246"/>
      <c r="F75" s="246"/>
      <c r="G75" s="1251"/>
      <c r="H75" s="1252"/>
      <c r="I75" s="1235" t="s">
        <v>568</v>
      </c>
      <c r="J75" s="1235"/>
      <c r="K75" s="1227">
        <v>10.3</v>
      </c>
      <c r="L75" s="1227">
        <v>9.3000000000000007</v>
      </c>
      <c r="M75" s="1227">
        <v>8.4</v>
      </c>
      <c r="N75" s="1227">
        <v>8.1</v>
      </c>
      <c r="O75" s="1227">
        <v>8.5</v>
      </c>
      <c r="U75" s="245">
        <v>81.2</v>
      </c>
      <c r="W75" s="245">
        <v>87.2</v>
      </c>
      <c r="Y75" s="245">
        <v>99.8</v>
      </c>
      <c r="AA75" s="245">
        <v>109.5</v>
      </c>
      <c r="AC75" s="245">
        <v>115.2</v>
      </c>
    </row>
    <row r="76" spans="2:30" x14ac:dyDescent="0.15">
      <c r="B76" s="250"/>
      <c r="C76" s="246"/>
      <c r="D76" s="246"/>
      <c r="E76" s="246"/>
      <c r="F76" s="246"/>
      <c r="G76" s="1253"/>
      <c r="H76" s="1254"/>
      <c r="I76" s="1235"/>
      <c r="J76" s="1235"/>
      <c r="K76" s="1228"/>
      <c r="L76" s="1228"/>
      <c r="M76" s="1228"/>
      <c r="N76" s="1228"/>
      <c r="O76" s="1228"/>
    </row>
    <row r="77" spans="2:30" x14ac:dyDescent="0.15">
      <c r="B77" s="250"/>
      <c r="C77" s="246"/>
      <c r="D77" s="246"/>
      <c r="E77" s="246"/>
      <c r="F77" s="246"/>
      <c r="G77" s="1229" t="s">
        <v>565</v>
      </c>
      <c r="H77" s="1230"/>
      <c r="I77" s="1235" t="s">
        <v>564</v>
      </c>
      <c r="J77" s="1235"/>
      <c r="K77" s="1236">
        <v>43</v>
      </c>
      <c r="L77" s="1236">
        <v>37</v>
      </c>
      <c r="M77" s="1223">
        <v>27.8</v>
      </c>
      <c r="N77" s="1223">
        <v>44.9</v>
      </c>
      <c r="O77" s="1223">
        <v>44.9</v>
      </c>
      <c r="R77" s="245">
        <v>12.3</v>
      </c>
      <c r="T77" s="245">
        <v>11.1</v>
      </c>
    </row>
    <row r="78" spans="2:30" x14ac:dyDescent="0.15">
      <c r="B78" s="250"/>
      <c r="C78" s="246"/>
      <c r="D78" s="246"/>
      <c r="E78" s="246"/>
      <c r="F78" s="246"/>
      <c r="G78" s="1231"/>
      <c r="H78" s="1232"/>
      <c r="I78" s="1235"/>
      <c r="J78" s="1235"/>
      <c r="K78" s="1236"/>
      <c r="L78" s="1236"/>
      <c r="M78" s="1223"/>
      <c r="N78" s="1223"/>
      <c r="O78" s="1223"/>
    </row>
    <row r="79" spans="2:30" x14ac:dyDescent="0.15">
      <c r="B79" s="250"/>
      <c r="C79" s="246"/>
      <c r="D79" s="246"/>
      <c r="E79" s="246"/>
      <c r="F79" s="246"/>
      <c r="G79" s="1231"/>
      <c r="H79" s="1232"/>
      <c r="I79" s="1224" t="s">
        <v>568</v>
      </c>
      <c r="J79" s="1225"/>
      <c r="K79" s="1226">
        <v>10.3</v>
      </c>
      <c r="L79" s="1226">
        <v>9.4</v>
      </c>
      <c r="M79" s="1226">
        <v>8.1</v>
      </c>
      <c r="N79" s="1226">
        <v>8.5</v>
      </c>
      <c r="O79" s="1226">
        <v>9.1</v>
      </c>
      <c r="V79" s="245">
        <v>53.5</v>
      </c>
      <c r="X79" s="245">
        <v>48.2</v>
      </c>
      <c r="Z79" s="245">
        <v>34.200000000000003</v>
      </c>
      <c r="AB79" s="245">
        <v>30.3</v>
      </c>
      <c r="AD79" s="245">
        <v>28.9</v>
      </c>
    </row>
    <row r="80" spans="2:30" x14ac:dyDescent="0.15">
      <c r="B80" s="250"/>
      <c r="C80" s="246"/>
      <c r="D80" s="246"/>
      <c r="E80" s="246"/>
      <c r="F80" s="246"/>
      <c r="G80" s="1233"/>
      <c r="H80" s="1234"/>
      <c r="I80" s="1225"/>
      <c r="J80" s="1225"/>
      <c r="K80" s="1226"/>
      <c r="L80" s="1226"/>
      <c r="M80" s="1226"/>
      <c r="N80" s="1226"/>
      <c r="O80" s="122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59233</v>
      </c>
      <c r="E3" s="118"/>
      <c r="F3" s="119">
        <v>48407</v>
      </c>
      <c r="G3" s="120"/>
      <c r="H3" s="121"/>
    </row>
    <row r="4" spans="1:8" x14ac:dyDescent="0.15">
      <c r="A4" s="122"/>
      <c r="B4" s="123"/>
      <c r="C4" s="124"/>
      <c r="D4" s="125">
        <v>33861</v>
      </c>
      <c r="E4" s="126"/>
      <c r="F4" s="127">
        <v>23914</v>
      </c>
      <c r="G4" s="128"/>
      <c r="H4" s="129"/>
    </row>
    <row r="5" spans="1:8" x14ac:dyDescent="0.15">
      <c r="A5" s="110" t="s">
        <v>518</v>
      </c>
      <c r="B5" s="115"/>
      <c r="C5" s="116"/>
      <c r="D5" s="117">
        <v>53226</v>
      </c>
      <c r="E5" s="118"/>
      <c r="F5" s="119">
        <v>69477</v>
      </c>
      <c r="G5" s="120"/>
      <c r="H5" s="121"/>
    </row>
    <row r="6" spans="1:8" x14ac:dyDescent="0.15">
      <c r="A6" s="122"/>
      <c r="B6" s="123"/>
      <c r="C6" s="124"/>
      <c r="D6" s="125">
        <v>29828</v>
      </c>
      <c r="E6" s="126"/>
      <c r="F6" s="127">
        <v>31528</v>
      </c>
      <c r="G6" s="128"/>
      <c r="H6" s="129"/>
    </row>
    <row r="7" spans="1:8" x14ac:dyDescent="0.15">
      <c r="A7" s="110" t="s">
        <v>519</v>
      </c>
      <c r="B7" s="115"/>
      <c r="C7" s="116"/>
      <c r="D7" s="117">
        <v>62396</v>
      </c>
      <c r="E7" s="118"/>
      <c r="F7" s="119">
        <v>59668</v>
      </c>
      <c r="G7" s="120"/>
      <c r="H7" s="121"/>
    </row>
    <row r="8" spans="1:8" x14ac:dyDescent="0.15">
      <c r="A8" s="122"/>
      <c r="B8" s="123"/>
      <c r="C8" s="124"/>
      <c r="D8" s="125">
        <v>25852</v>
      </c>
      <c r="E8" s="126"/>
      <c r="F8" s="127">
        <v>31515</v>
      </c>
      <c r="G8" s="128"/>
      <c r="H8" s="129"/>
    </row>
    <row r="9" spans="1:8" x14ac:dyDescent="0.15">
      <c r="A9" s="110" t="s">
        <v>520</v>
      </c>
      <c r="B9" s="115"/>
      <c r="C9" s="116"/>
      <c r="D9" s="117">
        <v>39782</v>
      </c>
      <c r="E9" s="118"/>
      <c r="F9" s="119">
        <v>77577</v>
      </c>
      <c r="G9" s="120"/>
      <c r="H9" s="121"/>
    </row>
    <row r="10" spans="1:8" x14ac:dyDescent="0.15">
      <c r="A10" s="122"/>
      <c r="B10" s="123"/>
      <c r="C10" s="124"/>
      <c r="D10" s="125">
        <v>13737</v>
      </c>
      <c r="E10" s="126"/>
      <c r="F10" s="127">
        <v>40870</v>
      </c>
      <c r="G10" s="128"/>
      <c r="H10" s="129"/>
    </row>
    <row r="11" spans="1:8" x14ac:dyDescent="0.15">
      <c r="A11" s="110" t="s">
        <v>521</v>
      </c>
      <c r="B11" s="115"/>
      <c r="C11" s="116"/>
      <c r="D11" s="117">
        <v>49620</v>
      </c>
      <c r="E11" s="118"/>
      <c r="F11" s="119">
        <v>115123</v>
      </c>
      <c r="G11" s="120"/>
      <c r="H11" s="121"/>
    </row>
    <row r="12" spans="1:8" x14ac:dyDescent="0.15">
      <c r="A12" s="122"/>
      <c r="B12" s="123"/>
      <c r="C12" s="130"/>
      <c r="D12" s="125">
        <v>28530</v>
      </c>
      <c r="E12" s="126"/>
      <c r="F12" s="127">
        <v>46026</v>
      </c>
      <c r="G12" s="128"/>
      <c r="H12" s="129"/>
    </row>
    <row r="13" spans="1:8" x14ac:dyDescent="0.15">
      <c r="A13" s="110"/>
      <c r="B13" s="115"/>
      <c r="C13" s="131"/>
      <c r="D13" s="132">
        <v>52851</v>
      </c>
      <c r="E13" s="133"/>
      <c r="F13" s="134">
        <v>74050</v>
      </c>
      <c r="G13" s="135"/>
      <c r="H13" s="121"/>
    </row>
    <row r="14" spans="1:8" x14ac:dyDescent="0.15">
      <c r="A14" s="122"/>
      <c r="B14" s="123"/>
      <c r="C14" s="124"/>
      <c r="D14" s="125">
        <v>26362</v>
      </c>
      <c r="E14" s="126"/>
      <c r="F14" s="127">
        <v>34771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9.09</v>
      </c>
      <c r="C19" s="136">
        <f>ROUND(VALUE(SUBSTITUTE(実質収支比率等に係る経年分析!G$48,"▲","-")),2)</f>
        <v>7.21</v>
      </c>
      <c r="D19" s="136">
        <f>ROUND(VALUE(SUBSTITUTE(実質収支比率等に係る経年分析!H$48,"▲","-")),2)</f>
        <v>5.0999999999999996</v>
      </c>
      <c r="E19" s="136">
        <f>ROUND(VALUE(SUBSTITUTE(実質収支比率等に係る経年分析!I$48,"▲","-")),2)</f>
        <v>9.07</v>
      </c>
      <c r="F19" s="136">
        <f>ROUND(VALUE(SUBSTITUTE(実質収支比率等に係る経年分析!J$48,"▲","-")),2)</f>
        <v>6.53</v>
      </c>
    </row>
    <row r="20" spans="1:11" x14ac:dyDescent="0.15">
      <c r="A20" s="136" t="s">
        <v>44</v>
      </c>
      <c r="B20" s="136">
        <f>ROUND(VALUE(SUBSTITUTE(実質収支比率等に係る経年分析!F$47,"▲","-")),2)</f>
        <v>30.94</v>
      </c>
      <c r="C20" s="136">
        <f>ROUND(VALUE(SUBSTITUTE(実質収支比率等に係る経年分析!G$47,"▲","-")),2)</f>
        <v>34.880000000000003</v>
      </c>
      <c r="D20" s="136">
        <f>ROUND(VALUE(SUBSTITUTE(実質収支比率等に係る経年分析!H$47,"▲","-")),2)</f>
        <v>32.409999999999997</v>
      </c>
      <c r="E20" s="136">
        <f>ROUND(VALUE(SUBSTITUTE(実質収支比率等に係る経年分析!I$47,"▲","-")),2)</f>
        <v>31.85</v>
      </c>
      <c r="F20" s="136">
        <f>ROUND(VALUE(SUBSTITUTE(実質収支比率等に係る経年分析!J$47,"▲","-")),2)</f>
        <v>34.880000000000003</v>
      </c>
    </row>
    <row r="21" spans="1:11" x14ac:dyDescent="0.15">
      <c r="A21" s="136" t="s">
        <v>45</v>
      </c>
      <c r="B21" s="136">
        <f>IF(ISNUMBER(VALUE(SUBSTITUTE(実質収支比率等に係る経年分析!F$49,"▲","-"))),ROUND(VALUE(SUBSTITUTE(実質収支比率等に係る経年分析!F$49,"▲","-")),2),NA())</f>
        <v>4.9400000000000004</v>
      </c>
      <c r="C21" s="136">
        <f>IF(ISNUMBER(VALUE(SUBSTITUTE(実質収支比率等に係る経年分析!G$49,"▲","-"))),ROUND(VALUE(SUBSTITUTE(実質収支比率等に係る経年分析!G$49,"▲","-")),2),NA())</f>
        <v>2.2999999999999998</v>
      </c>
      <c r="D21" s="136">
        <f>IF(ISNUMBER(VALUE(SUBSTITUTE(実質収支比率等に係る経年分析!H$49,"▲","-"))),ROUND(VALUE(SUBSTITUTE(実質収支比率等に係る経年分析!H$49,"▲","-")),2),NA())</f>
        <v>-4.99</v>
      </c>
      <c r="E21" s="136">
        <f>IF(ISNUMBER(VALUE(SUBSTITUTE(実質収支比率等に係る経年分析!I$49,"▲","-"))),ROUND(VALUE(SUBSTITUTE(実質収支比率等に係る経年分析!I$49,"▲","-")),2),NA())</f>
        <v>4.1100000000000003</v>
      </c>
      <c r="F21" s="136">
        <f>IF(ISNUMBER(VALUE(SUBSTITUTE(実質収支比率等に係る経年分析!J$49,"▲","-"))),ROUND(VALUE(SUBSTITUTE(実質収支比率等に係る経年分析!J$49,"▲","-")),2),NA())</f>
        <v>2.46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辰野町国民健康保険特別会計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0.85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1.05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0.28999999999999998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x14ac:dyDescent="0.15">
      <c r="A30" s="137" t="str">
        <f>IF(連結実質赤字比率に係る赤字・黒字の構成分析!C$40="",NA(),連結実質赤字比率に係る赤字・黒字の構成分析!C$40)</f>
        <v>辰野町農業集落排水処理施設特別会計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x14ac:dyDescent="0.15">
      <c r="A31" s="137" t="str">
        <f>IF(連結実質赤字比率に係る赤字・黒字の構成分析!C$39="",NA(),連結実質赤字比率に係る赤字・黒字の構成分析!C$39)</f>
        <v>辰野町介護保険特別会計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0.36</v>
      </c>
    </row>
    <row r="32" spans="1:11" x14ac:dyDescent="0.15">
      <c r="A32" s="137" t="str">
        <f>IF(連結実質赤字比率に係る赤字・黒字の構成分析!C$38="",NA(),連結実質赤字比率に係る赤字・黒字の構成分析!C$38)</f>
        <v>辰野町公共下水道特別会計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1.33</v>
      </c>
    </row>
    <row r="33" spans="1:16" x14ac:dyDescent="0.15">
      <c r="A33" s="137" t="str">
        <f>IF(連結実質赤字比率に係る赤字・黒字の構成分析!C$37="",NA(),連結実質赤字比率に係る赤字・黒字の構成分析!C$37)</f>
        <v>町立辰野病院特別会計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5.0199999999999996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7.05</v>
      </c>
    </row>
    <row r="35" spans="1:16" x14ac:dyDescent="0.15">
      <c r="A35" s="137" t="str">
        <f>IF(連結実質赤字比率に係る赤字・黒字の構成分析!C$35="",NA(),連結実質赤字比率に係る赤字・黒字の構成分析!C$35)</f>
        <v>辰野町上水道特別会計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8.7899999999999991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8.7100000000000009</v>
      </c>
    </row>
    <row r="36" spans="1:16" x14ac:dyDescent="0.15">
      <c r="A36" s="137" t="str">
        <f>IF(連結実質赤字比率に係る赤字・黒字の構成分析!C$34="",NA(),連結実質赤字比率に係る赤字・黒字の構成分析!C$34)</f>
        <v>辰野町地域情報告知システム特別会計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f>IF(ROUND(VALUE(SUBSTITUTE(連結実質赤字比率に係る赤字・黒字の構成分析!I$34,"▲", "-")), 2) &lt; 0, ABS(ROUND(VALUE(SUBSTITUTE(連結実質赤字比率に係る赤字・黒字の構成分析!I$34,"▲", "-")), 2)), NA())</f>
        <v>0.51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0.51</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991</v>
      </c>
      <c r="E42" s="138"/>
      <c r="F42" s="138"/>
      <c r="G42" s="138">
        <f>'実質公債費比率（分子）の構造'!L$52</f>
        <v>993</v>
      </c>
      <c r="H42" s="138"/>
      <c r="I42" s="138"/>
      <c r="J42" s="138">
        <f>'実質公債費比率（分子）の構造'!M$52</f>
        <v>1018</v>
      </c>
      <c r="K42" s="138"/>
      <c r="L42" s="138"/>
      <c r="M42" s="138">
        <f>'実質公債費比率（分子）の構造'!N$52</f>
        <v>1012</v>
      </c>
      <c r="N42" s="138"/>
      <c r="O42" s="138"/>
      <c r="P42" s="138">
        <f>'実質公債費比率（分子）の構造'!O$52</f>
        <v>995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29</v>
      </c>
      <c r="C44" s="138"/>
      <c r="D44" s="138"/>
      <c r="E44" s="138">
        <f>'実質公債費比率（分子）の構造'!L$50</f>
        <v>17</v>
      </c>
      <c r="F44" s="138"/>
      <c r="G44" s="138"/>
      <c r="H44" s="138">
        <f>'実質公債費比率（分子）の構造'!M$50</f>
        <v>19</v>
      </c>
      <c r="I44" s="138"/>
      <c r="J44" s="138"/>
      <c r="K44" s="138">
        <f>'実質公債費比率（分子）の構造'!N$50</f>
        <v>13</v>
      </c>
      <c r="L44" s="138"/>
      <c r="M44" s="138"/>
      <c r="N44" s="138">
        <f>'実質公債費比率（分子）の構造'!O$50</f>
        <v>11</v>
      </c>
      <c r="O44" s="138"/>
      <c r="P44" s="138"/>
    </row>
    <row r="45" spans="1:16" x14ac:dyDescent="0.15">
      <c r="A45" s="138" t="s">
        <v>55</v>
      </c>
      <c r="B45" s="138">
        <f>'実質公債費比率（分子）の構造'!K$49</f>
        <v>35</v>
      </c>
      <c r="C45" s="138"/>
      <c r="D45" s="138"/>
      <c r="E45" s="138">
        <f>'実質公債費比率（分子）の構造'!L$49</f>
        <v>36</v>
      </c>
      <c r="F45" s="138"/>
      <c r="G45" s="138"/>
      <c r="H45" s="138">
        <f>'実質公債費比率（分子）の構造'!M$49</f>
        <v>40</v>
      </c>
      <c r="I45" s="138"/>
      <c r="J45" s="138"/>
      <c r="K45" s="138">
        <f>'実質公債費比率（分子）の構造'!N$49</f>
        <v>49</v>
      </c>
      <c r="L45" s="138"/>
      <c r="M45" s="138"/>
      <c r="N45" s="138">
        <f>'実質公債費比率（分子）の構造'!O$49</f>
        <v>48</v>
      </c>
      <c r="O45" s="138"/>
      <c r="P45" s="138"/>
    </row>
    <row r="46" spans="1:16" x14ac:dyDescent="0.15">
      <c r="A46" s="138" t="s">
        <v>56</v>
      </c>
      <c r="B46" s="138">
        <f>'実質公債費比率（分子）の構造'!K$48</f>
        <v>648</v>
      </c>
      <c r="C46" s="138"/>
      <c r="D46" s="138"/>
      <c r="E46" s="138">
        <f>'実質公債費比率（分子）の構造'!L$48</f>
        <v>696</v>
      </c>
      <c r="F46" s="138"/>
      <c r="G46" s="138"/>
      <c r="H46" s="138">
        <f>'実質公債費比率（分子）の構造'!M$48</f>
        <v>683</v>
      </c>
      <c r="I46" s="138"/>
      <c r="J46" s="138"/>
      <c r="K46" s="138">
        <f>'実質公債費比率（分子）の構造'!N$48</f>
        <v>679</v>
      </c>
      <c r="L46" s="138"/>
      <c r="M46" s="138"/>
      <c r="N46" s="138">
        <f>'実質公債費比率（分子）の構造'!O$48</f>
        <v>683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714</v>
      </c>
      <c r="C49" s="138"/>
      <c r="D49" s="138"/>
      <c r="E49" s="138">
        <f>'実質公債費比率（分子）の構造'!L$45</f>
        <v>637</v>
      </c>
      <c r="F49" s="138"/>
      <c r="G49" s="138"/>
      <c r="H49" s="138">
        <f>'実質公債費比率（分子）の構造'!M$45</f>
        <v>667</v>
      </c>
      <c r="I49" s="138"/>
      <c r="J49" s="138"/>
      <c r="K49" s="138">
        <f>'実質公債費比率（分子）の構造'!N$45</f>
        <v>667</v>
      </c>
      <c r="L49" s="138"/>
      <c r="M49" s="138"/>
      <c r="N49" s="138">
        <f>'実質公債費比率（分子）の構造'!O$45</f>
        <v>694</v>
      </c>
      <c r="O49" s="138"/>
      <c r="P49" s="138"/>
    </row>
    <row r="50" spans="1:16" x14ac:dyDescent="0.15">
      <c r="A50" s="138" t="s">
        <v>60</v>
      </c>
      <c r="B50" s="138" t="e">
        <f>NA()</f>
        <v>#N/A</v>
      </c>
      <c r="C50" s="138">
        <f>IF(ISNUMBER('実質公債費比率（分子）の構造'!K$53),'実質公債費比率（分子）の構造'!K$53,NA())</f>
        <v>435</v>
      </c>
      <c r="D50" s="138" t="e">
        <f>NA()</f>
        <v>#N/A</v>
      </c>
      <c r="E50" s="138" t="e">
        <f>NA()</f>
        <v>#N/A</v>
      </c>
      <c r="F50" s="138">
        <f>IF(ISNUMBER('実質公債費比率（分子）の構造'!L$53),'実質公債費比率（分子）の構造'!L$53,NA())</f>
        <v>393</v>
      </c>
      <c r="G50" s="138" t="e">
        <f>NA()</f>
        <v>#N/A</v>
      </c>
      <c r="H50" s="138" t="e">
        <f>NA()</f>
        <v>#N/A</v>
      </c>
      <c r="I50" s="138">
        <f>IF(ISNUMBER('実質公債費比率（分子）の構造'!M$53),'実質公債費比率（分子）の構造'!M$53,NA())</f>
        <v>391</v>
      </c>
      <c r="J50" s="138" t="e">
        <f>NA()</f>
        <v>#N/A</v>
      </c>
      <c r="K50" s="138" t="e">
        <f>NA()</f>
        <v>#N/A</v>
      </c>
      <c r="L50" s="138">
        <f>IF(ISNUMBER('実質公債費比率（分子）の構造'!N$53),'実質公債費比率（分子）の構造'!N$53,NA())</f>
        <v>396</v>
      </c>
      <c r="M50" s="138" t="e">
        <f>NA()</f>
        <v>#N/A</v>
      </c>
      <c r="N50" s="138" t="e">
        <f>NA()</f>
        <v>#N/A</v>
      </c>
      <c r="O50" s="138">
        <f>IF(ISNUMBER('実質公債費比率（分子）の構造'!O$53),'実質公債費比率（分子）の構造'!O$53,NA())</f>
        <v>441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11628</v>
      </c>
      <c r="E56" s="137"/>
      <c r="F56" s="137"/>
      <c r="G56" s="137">
        <f>'将来負担比率（分子）の構造'!J$52</f>
        <v>11706</v>
      </c>
      <c r="H56" s="137"/>
      <c r="I56" s="137"/>
      <c r="J56" s="137">
        <f>'将来負担比率（分子）の構造'!K$52</f>
        <v>11756</v>
      </c>
      <c r="K56" s="137"/>
      <c r="L56" s="137"/>
      <c r="M56" s="137">
        <f>'将来負担比率（分子）の構造'!L$52</f>
        <v>11242</v>
      </c>
      <c r="N56" s="137"/>
      <c r="O56" s="137"/>
      <c r="P56" s="137">
        <f>'将来負担比率（分子）の構造'!M$52</f>
        <v>11115</v>
      </c>
    </row>
    <row r="57" spans="1:16" x14ac:dyDescent="0.15">
      <c r="A57" s="137" t="s">
        <v>36</v>
      </c>
      <c r="B57" s="137"/>
      <c r="C57" s="137"/>
      <c r="D57" s="137">
        <f>'将来負担比率（分子）の構造'!I$51</f>
        <v>1274</v>
      </c>
      <c r="E57" s="137"/>
      <c r="F57" s="137"/>
      <c r="G57" s="137">
        <f>'将来負担比率（分子）の構造'!J$51</f>
        <v>1172</v>
      </c>
      <c r="H57" s="137"/>
      <c r="I57" s="137"/>
      <c r="J57" s="137">
        <f>'将来負担比率（分子）の構造'!K$51</f>
        <v>1070</v>
      </c>
      <c r="K57" s="137"/>
      <c r="L57" s="137"/>
      <c r="M57" s="137">
        <f>'将来負担比率（分子）の構造'!L$51</f>
        <v>1043</v>
      </c>
      <c r="N57" s="137"/>
      <c r="O57" s="137"/>
      <c r="P57" s="137">
        <f>'将来負担比率（分子）の構造'!M$51</f>
        <v>1011</v>
      </c>
    </row>
    <row r="58" spans="1:16" x14ac:dyDescent="0.15">
      <c r="A58" s="137" t="s">
        <v>35</v>
      </c>
      <c r="B58" s="137"/>
      <c r="C58" s="137"/>
      <c r="D58" s="137">
        <f>'将来負担比率（分子）の構造'!I$50</f>
        <v>3198</v>
      </c>
      <c r="E58" s="137"/>
      <c r="F58" s="137"/>
      <c r="G58" s="137">
        <f>'将来負担比率（分子）の構造'!J$50</f>
        <v>3453</v>
      </c>
      <c r="H58" s="137"/>
      <c r="I58" s="137"/>
      <c r="J58" s="137">
        <f>'将来負担比率（分子）の構造'!K$50</f>
        <v>3214</v>
      </c>
      <c r="K58" s="137"/>
      <c r="L58" s="137"/>
      <c r="M58" s="137">
        <f>'将来負担比率（分子）の構造'!L$50</f>
        <v>3340</v>
      </c>
      <c r="N58" s="137"/>
      <c r="O58" s="137"/>
      <c r="P58" s="137">
        <f>'将来負担比率（分子）の構造'!M$50</f>
        <v>3521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640</v>
      </c>
      <c r="C61" s="137"/>
      <c r="D61" s="137"/>
      <c r="E61" s="137">
        <f>'将来負担比率（分子）の構造'!J$46</f>
        <v>481</v>
      </c>
      <c r="F61" s="137"/>
      <c r="G61" s="137"/>
      <c r="H61" s="137">
        <f>'将来負担比率（分子）の構造'!K$46</f>
        <v>365</v>
      </c>
      <c r="I61" s="137"/>
      <c r="J61" s="137"/>
      <c r="K61" s="137">
        <f>'将来負担比率（分子）の構造'!L$46</f>
        <v>206</v>
      </c>
      <c r="L61" s="137"/>
      <c r="M61" s="137"/>
      <c r="N61" s="137">
        <f>'将来負担比率（分子）の構造'!M$46</f>
        <v>127</v>
      </c>
      <c r="O61" s="137"/>
      <c r="P61" s="137"/>
    </row>
    <row r="62" spans="1:16" x14ac:dyDescent="0.15">
      <c r="A62" s="137" t="s">
        <v>29</v>
      </c>
      <c r="B62" s="137">
        <f>'将来負担比率（分子）の構造'!I$45</f>
        <v>1531</v>
      </c>
      <c r="C62" s="137"/>
      <c r="D62" s="137"/>
      <c r="E62" s="137">
        <f>'将来負担比率（分子）の構造'!J$45</f>
        <v>1501</v>
      </c>
      <c r="F62" s="137"/>
      <c r="G62" s="137"/>
      <c r="H62" s="137">
        <f>'将来負担比率（分子）の構造'!K$45</f>
        <v>1696</v>
      </c>
      <c r="I62" s="137"/>
      <c r="J62" s="137"/>
      <c r="K62" s="137">
        <f>'将来負担比率（分子）の構造'!L$45</f>
        <v>1600</v>
      </c>
      <c r="L62" s="137"/>
      <c r="M62" s="137"/>
      <c r="N62" s="137">
        <f>'将来負担比率（分子）の構造'!M$45</f>
        <v>1476</v>
      </c>
      <c r="O62" s="137"/>
      <c r="P62" s="137"/>
    </row>
    <row r="63" spans="1:16" x14ac:dyDescent="0.15">
      <c r="A63" s="137" t="s">
        <v>28</v>
      </c>
      <c r="B63" s="137">
        <f>'将来負担比率（分子）の構造'!I$44</f>
        <v>332</v>
      </c>
      <c r="C63" s="137"/>
      <c r="D63" s="137"/>
      <c r="E63" s="137">
        <f>'将来負担比率（分子）の構造'!J$44</f>
        <v>299</v>
      </c>
      <c r="F63" s="137"/>
      <c r="G63" s="137"/>
      <c r="H63" s="137">
        <f>'将来負担比率（分子）の構造'!K$44</f>
        <v>248</v>
      </c>
      <c r="I63" s="137"/>
      <c r="J63" s="137"/>
      <c r="K63" s="137">
        <f>'将来負担比率（分子）の構造'!L$44</f>
        <v>238</v>
      </c>
      <c r="L63" s="137"/>
      <c r="M63" s="137"/>
      <c r="N63" s="137">
        <f>'将来負担比率（分子）の構造'!M$44</f>
        <v>222</v>
      </c>
      <c r="O63" s="137"/>
      <c r="P63" s="137"/>
    </row>
    <row r="64" spans="1:16" x14ac:dyDescent="0.15">
      <c r="A64" s="137" t="s">
        <v>27</v>
      </c>
      <c r="B64" s="137">
        <f>'将来負担比率（分子）の構造'!I$43</f>
        <v>9262</v>
      </c>
      <c r="C64" s="137"/>
      <c r="D64" s="137"/>
      <c r="E64" s="137">
        <f>'将来負担比率（分子）の構造'!J$43</f>
        <v>8931</v>
      </c>
      <c r="F64" s="137"/>
      <c r="G64" s="137"/>
      <c r="H64" s="137">
        <f>'将来負担比率（分子）の構造'!K$43</f>
        <v>8288</v>
      </c>
      <c r="I64" s="137"/>
      <c r="J64" s="137"/>
      <c r="K64" s="137">
        <f>'将来負担比率（分子）の構造'!L$43</f>
        <v>8039</v>
      </c>
      <c r="L64" s="137"/>
      <c r="M64" s="137"/>
      <c r="N64" s="137">
        <f>'将来負担比率（分子）の構造'!M$43</f>
        <v>7467</v>
      </c>
      <c r="O64" s="137"/>
      <c r="P64" s="137"/>
    </row>
    <row r="65" spans="1:16" x14ac:dyDescent="0.15">
      <c r="A65" s="137" t="s">
        <v>26</v>
      </c>
      <c r="B65" s="137">
        <f>'将来負担比率（分子）の構造'!I$42</f>
        <v>120</v>
      </c>
      <c r="C65" s="137"/>
      <c r="D65" s="137"/>
      <c r="E65" s="137">
        <f>'将来負担比率（分子）の構造'!J$42</f>
        <v>120</v>
      </c>
      <c r="F65" s="137"/>
      <c r="G65" s="137"/>
      <c r="H65" s="137">
        <f>'将来負担比率（分子）の構造'!K$42</f>
        <v>92</v>
      </c>
      <c r="I65" s="137"/>
      <c r="J65" s="137"/>
      <c r="K65" s="137">
        <f>'将来負担比率（分子）の構造'!L$42</f>
        <v>76</v>
      </c>
      <c r="L65" s="137"/>
      <c r="M65" s="137"/>
      <c r="N65" s="137">
        <f>'将来負担比率（分子）の構造'!M$42</f>
        <v>60</v>
      </c>
      <c r="O65" s="137"/>
      <c r="P65" s="137"/>
    </row>
    <row r="66" spans="1:16" x14ac:dyDescent="0.15">
      <c r="A66" s="137" t="s">
        <v>25</v>
      </c>
      <c r="B66" s="137">
        <f>'将来負担比率（分子）の構造'!I$41</f>
        <v>6577</v>
      </c>
      <c r="C66" s="137"/>
      <c r="D66" s="137"/>
      <c r="E66" s="137">
        <f>'将来負担比率（分子）の構造'!J$41</f>
        <v>6857</v>
      </c>
      <c r="F66" s="137"/>
      <c r="G66" s="137"/>
      <c r="H66" s="137">
        <f>'将来負担比率（分子）の構造'!K$41</f>
        <v>7204</v>
      </c>
      <c r="I66" s="137"/>
      <c r="J66" s="137"/>
      <c r="K66" s="137">
        <f>'将来負担比率（分子）の構造'!L$41</f>
        <v>7492</v>
      </c>
      <c r="L66" s="137"/>
      <c r="M66" s="137"/>
      <c r="N66" s="137">
        <f>'将来負担比率（分子）の構造'!M$41</f>
        <v>7459</v>
      </c>
      <c r="O66" s="137"/>
      <c r="P66" s="137"/>
    </row>
    <row r="67" spans="1:16" x14ac:dyDescent="0.15">
      <c r="A67" s="137" t="s">
        <v>64</v>
      </c>
      <c r="B67" s="137" t="e">
        <f>NA()</f>
        <v>#N/A</v>
      </c>
      <c r="C67" s="137">
        <f>IF(ISNUMBER('将来負担比率（分子）の構造'!I$53), IF('将来負担比率（分子）の構造'!I$53 &lt; 0, 0, '将来負担比率（分子）の構造'!I$53), NA())</f>
        <v>2362</v>
      </c>
      <c r="D67" s="137" t="e">
        <f>NA()</f>
        <v>#N/A</v>
      </c>
      <c r="E67" s="137" t="e">
        <f>NA()</f>
        <v>#N/A</v>
      </c>
      <c r="F67" s="137">
        <f>IF(ISNUMBER('将来負担比率（分子）の構造'!J$53), IF('将来負担比率（分子）の構造'!J$53 &lt; 0, 0, '将来負担比率（分子）の構造'!J$53), NA())</f>
        <v>1858</v>
      </c>
      <c r="G67" s="137" t="e">
        <f>NA()</f>
        <v>#N/A</v>
      </c>
      <c r="H67" s="137" t="e">
        <f>NA()</f>
        <v>#N/A</v>
      </c>
      <c r="I67" s="137">
        <f>IF(ISNUMBER('将来負担比率（分子）の構造'!K$53), IF('将来負担比率（分子）の構造'!K$53 &lt; 0, 0, '将来負担比率（分子）の構造'!K$53), NA())</f>
        <v>1854</v>
      </c>
      <c r="J67" s="137" t="e">
        <f>NA()</f>
        <v>#N/A</v>
      </c>
      <c r="K67" s="137" t="e">
        <f>NA()</f>
        <v>#N/A</v>
      </c>
      <c r="L67" s="137">
        <f>IF(ISNUMBER('将来負担比率（分子）の構造'!L$53), IF('将来負担比率（分子）の構造'!L$53 &lt; 0, 0, '将来負担比率（分子）の構造'!L$53), NA())</f>
        <v>2026</v>
      </c>
      <c r="M67" s="137" t="e">
        <f>NA()</f>
        <v>#N/A</v>
      </c>
      <c r="N67" s="137" t="e">
        <f>NA()</f>
        <v>#N/A</v>
      </c>
      <c r="O67" s="137">
        <f>IF(ISNUMBER('将来負担比率（分子）の構造'!M$53), IF('将来負担比率（分子）の構造'!M$53 &lt; 0, 0, '将来負担比率（分子）の構造'!M$53), NA())</f>
        <v>1165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2437235</v>
      </c>
      <c r="S5" s="615"/>
      <c r="T5" s="615"/>
      <c r="U5" s="615"/>
      <c r="V5" s="615"/>
      <c r="W5" s="615"/>
      <c r="X5" s="615"/>
      <c r="Y5" s="616"/>
      <c r="Z5" s="617">
        <v>26.6</v>
      </c>
      <c r="AA5" s="617"/>
      <c r="AB5" s="617"/>
      <c r="AC5" s="617"/>
      <c r="AD5" s="618">
        <v>2377498</v>
      </c>
      <c r="AE5" s="618"/>
      <c r="AF5" s="618"/>
      <c r="AG5" s="618"/>
      <c r="AH5" s="618"/>
      <c r="AI5" s="618"/>
      <c r="AJ5" s="618"/>
      <c r="AK5" s="618"/>
      <c r="AL5" s="619">
        <v>44</v>
      </c>
      <c r="AM5" s="620"/>
      <c r="AN5" s="620"/>
      <c r="AO5" s="621"/>
      <c r="AP5" s="611" t="s">
        <v>209</v>
      </c>
      <c r="AQ5" s="612"/>
      <c r="AR5" s="612"/>
      <c r="AS5" s="612"/>
      <c r="AT5" s="612"/>
      <c r="AU5" s="612"/>
      <c r="AV5" s="612"/>
      <c r="AW5" s="612"/>
      <c r="AX5" s="612"/>
      <c r="AY5" s="612"/>
      <c r="AZ5" s="612"/>
      <c r="BA5" s="612"/>
      <c r="BB5" s="612"/>
      <c r="BC5" s="612"/>
      <c r="BD5" s="612"/>
      <c r="BE5" s="612"/>
      <c r="BF5" s="613"/>
      <c r="BG5" s="625">
        <v>2359563</v>
      </c>
      <c r="BH5" s="626"/>
      <c r="BI5" s="626"/>
      <c r="BJ5" s="626"/>
      <c r="BK5" s="626"/>
      <c r="BL5" s="626"/>
      <c r="BM5" s="626"/>
      <c r="BN5" s="627"/>
      <c r="BO5" s="628">
        <v>96.8</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109905</v>
      </c>
      <c r="S6" s="626"/>
      <c r="T6" s="626"/>
      <c r="U6" s="626"/>
      <c r="V6" s="626"/>
      <c r="W6" s="626"/>
      <c r="X6" s="626"/>
      <c r="Y6" s="627"/>
      <c r="Z6" s="628">
        <v>1.2</v>
      </c>
      <c r="AA6" s="628"/>
      <c r="AB6" s="628"/>
      <c r="AC6" s="628"/>
      <c r="AD6" s="629">
        <v>109905</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2359563</v>
      </c>
      <c r="BH6" s="626"/>
      <c r="BI6" s="626"/>
      <c r="BJ6" s="626"/>
      <c r="BK6" s="626"/>
      <c r="BL6" s="626"/>
      <c r="BM6" s="626"/>
      <c r="BN6" s="627"/>
      <c r="BO6" s="628">
        <v>96.8</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92561</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92561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2466</v>
      </c>
      <c r="S7" s="626"/>
      <c r="T7" s="626"/>
      <c r="U7" s="626"/>
      <c r="V7" s="626"/>
      <c r="W7" s="626"/>
      <c r="X7" s="626"/>
      <c r="Y7" s="627"/>
      <c r="Z7" s="628">
        <v>0</v>
      </c>
      <c r="AA7" s="628"/>
      <c r="AB7" s="628"/>
      <c r="AC7" s="628"/>
      <c r="AD7" s="629">
        <v>2466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1037553</v>
      </c>
      <c r="BH7" s="626"/>
      <c r="BI7" s="626"/>
      <c r="BJ7" s="626"/>
      <c r="BK7" s="626"/>
      <c r="BL7" s="626"/>
      <c r="BM7" s="626"/>
      <c r="BN7" s="627"/>
      <c r="BO7" s="628">
        <v>42.6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1148193</v>
      </c>
      <c r="CS7" s="626"/>
      <c r="CT7" s="626"/>
      <c r="CU7" s="626"/>
      <c r="CV7" s="626"/>
      <c r="CW7" s="626"/>
      <c r="CX7" s="626"/>
      <c r="CY7" s="627"/>
      <c r="CZ7" s="628">
        <v>13.1</v>
      </c>
      <c r="DA7" s="628"/>
      <c r="DB7" s="628"/>
      <c r="DC7" s="628"/>
      <c r="DD7" s="634">
        <v>31171</v>
      </c>
      <c r="DE7" s="626"/>
      <c r="DF7" s="626"/>
      <c r="DG7" s="626"/>
      <c r="DH7" s="626"/>
      <c r="DI7" s="626"/>
      <c r="DJ7" s="626"/>
      <c r="DK7" s="626"/>
      <c r="DL7" s="626"/>
      <c r="DM7" s="626"/>
      <c r="DN7" s="626"/>
      <c r="DO7" s="626"/>
      <c r="DP7" s="627"/>
      <c r="DQ7" s="634">
        <v>919856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7582</v>
      </c>
      <c r="S8" s="626"/>
      <c r="T8" s="626"/>
      <c r="U8" s="626"/>
      <c r="V8" s="626"/>
      <c r="W8" s="626"/>
      <c r="X8" s="626"/>
      <c r="Y8" s="627"/>
      <c r="Z8" s="628">
        <v>0.1</v>
      </c>
      <c r="AA8" s="628"/>
      <c r="AB8" s="628"/>
      <c r="AC8" s="628"/>
      <c r="AD8" s="629">
        <v>7582</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36055</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2476181</v>
      </c>
      <c r="CS8" s="626"/>
      <c r="CT8" s="626"/>
      <c r="CU8" s="626"/>
      <c r="CV8" s="626"/>
      <c r="CW8" s="626"/>
      <c r="CX8" s="626"/>
      <c r="CY8" s="627"/>
      <c r="CZ8" s="628">
        <v>28.3</v>
      </c>
      <c r="DA8" s="628"/>
      <c r="DB8" s="628"/>
      <c r="DC8" s="628"/>
      <c r="DD8" s="634">
        <v>228820</v>
      </c>
      <c r="DE8" s="626"/>
      <c r="DF8" s="626"/>
      <c r="DG8" s="626"/>
      <c r="DH8" s="626"/>
      <c r="DI8" s="626"/>
      <c r="DJ8" s="626"/>
      <c r="DK8" s="626"/>
      <c r="DL8" s="626"/>
      <c r="DM8" s="626"/>
      <c r="DN8" s="626"/>
      <c r="DO8" s="626"/>
      <c r="DP8" s="627"/>
      <c r="DQ8" s="634">
        <v>1393305</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4387</v>
      </c>
      <c r="S9" s="626"/>
      <c r="T9" s="626"/>
      <c r="U9" s="626"/>
      <c r="V9" s="626"/>
      <c r="W9" s="626"/>
      <c r="X9" s="626"/>
      <c r="Y9" s="627"/>
      <c r="Z9" s="628">
        <v>0</v>
      </c>
      <c r="AA9" s="628"/>
      <c r="AB9" s="628"/>
      <c r="AC9" s="628"/>
      <c r="AD9" s="629">
        <v>4387</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862208</v>
      </c>
      <c r="BH9" s="626"/>
      <c r="BI9" s="626"/>
      <c r="BJ9" s="626"/>
      <c r="BK9" s="626"/>
      <c r="BL9" s="626"/>
      <c r="BM9" s="626"/>
      <c r="BN9" s="627"/>
      <c r="BO9" s="628">
        <v>35.4</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1054381</v>
      </c>
      <c r="CS9" s="626"/>
      <c r="CT9" s="626"/>
      <c r="CU9" s="626"/>
      <c r="CV9" s="626"/>
      <c r="CW9" s="626"/>
      <c r="CX9" s="626"/>
      <c r="CY9" s="627"/>
      <c r="CZ9" s="628">
        <v>12.1</v>
      </c>
      <c r="DA9" s="628"/>
      <c r="DB9" s="628"/>
      <c r="DC9" s="628"/>
      <c r="DD9" s="634">
        <v>11907</v>
      </c>
      <c r="DE9" s="626"/>
      <c r="DF9" s="626"/>
      <c r="DG9" s="626"/>
      <c r="DH9" s="626"/>
      <c r="DI9" s="626"/>
      <c r="DJ9" s="626"/>
      <c r="DK9" s="626"/>
      <c r="DL9" s="626"/>
      <c r="DM9" s="626"/>
      <c r="DN9" s="626"/>
      <c r="DO9" s="626"/>
      <c r="DP9" s="627"/>
      <c r="DQ9" s="634">
        <v>1011830</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361335</v>
      </c>
      <c r="S10" s="626"/>
      <c r="T10" s="626"/>
      <c r="U10" s="626"/>
      <c r="V10" s="626"/>
      <c r="W10" s="626"/>
      <c r="X10" s="626"/>
      <c r="Y10" s="627"/>
      <c r="Z10" s="628">
        <v>3.9</v>
      </c>
      <c r="AA10" s="628"/>
      <c r="AB10" s="628"/>
      <c r="AC10" s="628"/>
      <c r="AD10" s="629">
        <v>361335</v>
      </c>
      <c r="AE10" s="629"/>
      <c r="AF10" s="629"/>
      <c r="AG10" s="629"/>
      <c r="AH10" s="629"/>
      <c r="AI10" s="629"/>
      <c r="AJ10" s="629"/>
      <c r="AK10" s="629"/>
      <c r="AL10" s="630">
        <v>6.7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54273</v>
      </c>
      <c r="BH10" s="626"/>
      <c r="BI10" s="626"/>
      <c r="BJ10" s="626"/>
      <c r="BK10" s="626"/>
      <c r="BL10" s="626"/>
      <c r="BM10" s="626"/>
      <c r="BN10" s="627"/>
      <c r="BO10" s="628">
        <v>2.2000000000000002</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6794</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3859</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85017</v>
      </c>
      <c r="BH11" s="626"/>
      <c r="BI11" s="626"/>
      <c r="BJ11" s="626"/>
      <c r="BK11" s="626"/>
      <c r="BL11" s="626"/>
      <c r="BM11" s="626"/>
      <c r="BN11" s="627"/>
      <c r="BO11" s="628">
        <v>3.5</v>
      </c>
      <c r="BP11" s="628"/>
      <c r="BQ11" s="628"/>
      <c r="BR11" s="628"/>
      <c r="BS11" s="634" t="s">
        <v>113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280182</v>
      </c>
      <c r="CS11" s="626"/>
      <c r="CT11" s="626"/>
      <c r="CU11" s="626"/>
      <c r="CV11" s="626"/>
      <c r="CW11" s="626"/>
      <c r="CX11" s="626"/>
      <c r="CY11" s="627"/>
      <c r="CZ11" s="628">
        <v>3.2</v>
      </c>
      <c r="DA11" s="628"/>
      <c r="DB11" s="628"/>
      <c r="DC11" s="628"/>
      <c r="DD11" s="634">
        <v>57372</v>
      </c>
      <c r="DE11" s="626"/>
      <c r="DF11" s="626"/>
      <c r="DG11" s="626"/>
      <c r="DH11" s="626"/>
      <c r="DI11" s="626"/>
      <c r="DJ11" s="626"/>
      <c r="DK11" s="626"/>
      <c r="DL11" s="626"/>
      <c r="DM11" s="626"/>
      <c r="DN11" s="626"/>
      <c r="DO11" s="626"/>
      <c r="DP11" s="627"/>
      <c r="DQ11" s="634">
        <v>194723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1113784</v>
      </c>
      <c r="BH12" s="626"/>
      <c r="BI12" s="626"/>
      <c r="BJ12" s="626"/>
      <c r="BK12" s="626"/>
      <c r="BL12" s="626"/>
      <c r="BM12" s="626"/>
      <c r="BN12" s="627"/>
      <c r="BO12" s="628">
        <v>45.7</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407030</v>
      </c>
      <c r="CS12" s="626"/>
      <c r="CT12" s="626"/>
      <c r="CU12" s="626"/>
      <c r="CV12" s="626"/>
      <c r="CW12" s="626"/>
      <c r="CX12" s="626"/>
      <c r="CY12" s="627"/>
      <c r="CZ12" s="628">
        <v>4.7</v>
      </c>
      <c r="DA12" s="628"/>
      <c r="DB12" s="628"/>
      <c r="DC12" s="628"/>
      <c r="DD12" s="634">
        <v>230</v>
      </c>
      <c r="DE12" s="626"/>
      <c r="DF12" s="626"/>
      <c r="DG12" s="626"/>
      <c r="DH12" s="626"/>
      <c r="DI12" s="626"/>
      <c r="DJ12" s="626"/>
      <c r="DK12" s="626"/>
      <c r="DL12" s="626"/>
      <c r="DM12" s="626"/>
      <c r="DN12" s="626"/>
      <c r="DO12" s="626"/>
      <c r="DP12" s="627"/>
      <c r="DQ12" s="634">
        <v>129694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19505</v>
      </c>
      <c r="S13" s="626"/>
      <c r="T13" s="626"/>
      <c r="U13" s="626"/>
      <c r="V13" s="626"/>
      <c r="W13" s="626"/>
      <c r="X13" s="626"/>
      <c r="Y13" s="627"/>
      <c r="Z13" s="628">
        <v>0.2</v>
      </c>
      <c r="AA13" s="628"/>
      <c r="AB13" s="628"/>
      <c r="AC13" s="628"/>
      <c r="AD13" s="629">
        <v>19505</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1105683</v>
      </c>
      <c r="BH13" s="626"/>
      <c r="BI13" s="626"/>
      <c r="BJ13" s="626"/>
      <c r="BK13" s="626"/>
      <c r="BL13" s="626"/>
      <c r="BM13" s="626"/>
      <c r="BN13" s="627"/>
      <c r="BO13" s="628">
        <v>45.4</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1120394</v>
      </c>
      <c r="CS13" s="626"/>
      <c r="CT13" s="626"/>
      <c r="CU13" s="626"/>
      <c r="CV13" s="626"/>
      <c r="CW13" s="626"/>
      <c r="CX13" s="626"/>
      <c r="CY13" s="627"/>
      <c r="CZ13" s="628">
        <v>12.8</v>
      </c>
      <c r="DA13" s="628"/>
      <c r="DB13" s="628"/>
      <c r="DC13" s="628"/>
      <c r="DD13" s="634">
        <v>343944</v>
      </c>
      <c r="DE13" s="626"/>
      <c r="DF13" s="626"/>
      <c r="DG13" s="626"/>
      <c r="DH13" s="626"/>
      <c r="DI13" s="626"/>
      <c r="DJ13" s="626"/>
      <c r="DK13" s="626"/>
      <c r="DL13" s="626"/>
      <c r="DM13" s="626"/>
      <c r="DN13" s="626"/>
      <c r="DO13" s="626"/>
      <c r="DP13" s="627"/>
      <c r="DQ13" s="634">
        <v>856988</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66689</v>
      </c>
      <c r="BH14" s="626"/>
      <c r="BI14" s="626"/>
      <c r="BJ14" s="626"/>
      <c r="BK14" s="626"/>
      <c r="BL14" s="626"/>
      <c r="BM14" s="626"/>
      <c r="BN14" s="627"/>
      <c r="BO14" s="628">
        <v>2.7</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262185</v>
      </c>
      <c r="CS14" s="626"/>
      <c r="CT14" s="626"/>
      <c r="CU14" s="626"/>
      <c r="CV14" s="626"/>
      <c r="CW14" s="626"/>
      <c r="CX14" s="626"/>
      <c r="CY14" s="627"/>
      <c r="CZ14" s="628">
        <v>3</v>
      </c>
      <c r="DA14" s="628"/>
      <c r="DB14" s="628"/>
      <c r="DC14" s="628"/>
      <c r="DD14" s="634">
        <v>15884</v>
      </c>
      <c r="DE14" s="626"/>
      <c r="DF14" s="626"/>
      <c r="DG14" s="626"/>
      <c r="DH14" s="626"/>
      <c r="DI14" s="626"/>
      <c r="DJ14" s="626"/>
      <c r="DK14" s="626"/>
      <c r="DL14" s="626"/>
      <c r="DM14" s="626"/>
      <c r="DN14" s="626"/>
      <c r="DO14" s="626"/>
      <c r="DP14" s="627"/>
      <c r="DQ14" s="634">
        <v>232646</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9405</v>
      </c>
      <c r="S15" s="626"/>
      <c r="T15" s="626"/>
      <c r="U15" s="626"/>
      <c r="V15" s="626"/>
      <c r="W15" s="626"/>
      <c r="X15" s="626"/>
      <c r="Y15" s="627"/>
      <c r="Z15" s="628">
        <v>0.1</v>
      </c>
      <c r="AA15" s="628"/>
      <c r="AB15" s="628"/>
      <c r="AC15" s="628"/>
      <c r="AD15" s="629">
        <v>9405</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141537</v>
      </c>
      <c r="BH15" s="626"/>
      <c r="BI15" s="626"/>
      <c r="BJ15" s="626"/>
      <c r="BK15" s="626"/>
      <c r="BL15" s="626"/>
      <c r="BM15" s="626"/>
      <c r="BN15" s="627"/>
      <c r="BO15" s="628">
        <v>5.8</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1011054</v>
      </c>
      <c r="CS15" s="626"/>
      <c r="CT15" s="626"/>
      <c r="CU15" s="626"/>
      <c r="CV15" s="626"/>
      <c r="CW15" s="626"/>
      <c r="CX15" s="626"/>
      <c r="CY15" s="627"/>
      <c r="CZ15" s="628">
        <v>11.6</v>
      </c>
      <c r="DA15" s="628"/>
      <c r="DB15" s="628"/>
      <c r="DC15" s="628"/>
      <c r="DD15" s="634">
        <v>305848</v>
      </c>
      <c r="DE15" s="626"/>
      <c r="DF15" s="626"/>
      <c r="DG15" s="626"/>
      <c r="DH15" s="626"/>
      <c r="DI15" s="626"/>
      <c r="DJ15" s="626"/>
      <c r="DK15" s="626"/>
      <c r="DL15" s="626"/>
      <c r="DM15" s="626"/>
      <c r="DN15" s="626"/>
      <c r="DO15" s="626"/>
      <c r="DP15" s="627"/>
      <c r="DQ15" s="634">
        <v>754966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2733842</v>
      </c>
      <c r="S16" s="626"/>
      <c r="T16" s="626"/>
      <c r="U16" s="626"/>
      <c r="V16" s="626"/>
      <c r="W16" s="626"/>
      <c r="X16" s="626"/>
      <c r="Y16" s="627"/>
      <c r="Z16" s="628">
        <v>29.8</v>
      </c>
      <c r="AA16" s="628"/>
      <c r="AB16" s="628"/>
      <c r="AC16" s="628"/>
      <c r="AD16" s="629">
        <v>2512184</v>
      </c>
      <c r="AE16" s="629"/>
      <c r="AF16" s="629"/>
      <c r="AG16" s="629"/>
      <c r="AH16" s="629"/>
      <c r="AI16" s="629"/>
      <c r="AJ16" s="629"/>
      <c r="AK16" s="629"/>
      <c r="AL16" s="630">
        <v>46.5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920</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796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2512184</v>
      </c>
      <c r="S17" s="626"/>
      <c r="T17" s="626"/>
      <c r="U17" s="626"/>
      <c r="V17" s="626"/>
      <c r="W17" s="626"/>
      <c r="X17" s="626"/>
      <c r="Y17" s="627"/>
      <c r="Z17" s="628">
        <v>27.4</v>
      </c>
      <c r="AA17" s="628"/>
      <c r="AB17" s="628"/>
      <c r="AC17" s="628"/>
      <c r="AD17" s="629">
        <v>2512184</v>
      </c>
      <c r="AE17" s="629"/>
      <c r="AF17" s="629"/>
      <c r="AG17" s="629"/>
      <c r="AH17" s="629"/>
      <c r="AI17" s="629"/>
      <c r="AJ17" s="629"/>
      <c r="AK17" s="629"/>
      <c r="AL17" s="630">
        <v>46.5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889860</v>
      </c>
      <c r="CS17" s="626"/>
      <c r="CT17" s="626"/>
      <c r="CU17" s="626"/>
      <c r="CV17" s="626"/>
      <c r="CW17" s="626"/>
      <c r="CX17" s="626"/>
      <c r="CY17" s="627"/>
      <c r="CZ17" s="628">
        <v>10.199999999999999</v>
      </c>
      <c r="DA17" s="628"/>
      <c r="DB17" s="628"/>
      <c r="DC17" s="628"/>
      <c r="DD17" s="634" t="s">
        <v>113</v>
      </c>
      <c r="DE17" s="626"/>
      <c r="DF17" s="626"/>
      <c r="DG17" s="626"/>
      <c r="DH17" s="626"/>
      <c r="DI17" s="626"/>
      <c r="DJ17" s="626"/>
      <c r="DK17" s="626"/>
      <c r="DL17" s="626"/>
      <c r="DM17" s="626"/>
      <c r="DN17" s="626"/>
      <c r="DO17" s="626"/>
      <c r="DP17" s="627"/>
      <c r="DQ17" s="634">
        <v>882356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221658</v>
      </c>
      <c r="S18" s="626"/>
      <c r="T18" s="626"/>
      <c r="U18" s="626"/>
      <c r="V18" s="626"/>
      <c r="W18" s="626"/>
      <c r="X18" s="626"/>
      <c r="Y18" s="627"/>
      <c r="Z18" s="628">
        <v>2.4</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77672</v>
      </c>
      <c r="BH19" s="626"/>
      <c r="BI19" s="626"/>
      <c r="BJ19" s="626"/>
      <c r="BK19" s="626"/>
      <c r="BL19" s="626"/>
      <c r="BM19" s="626"/>
      <c r="BN19" s="627"/>
      <c r="BO19" s="628">
        <v>3.2</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5685662</v>
      </c>
      <c r="S20" s="626"/>
      <c r="T20" s="626"/>
      <c r="U20" s="626"/>
      <c r="V20" s="626"/>
      <c r="W20" s="626"/>
      <c r="X20" s="626"/>
      <c r="Y20" s="627"/>
      <c r="Z20" s="628">
        <v>62</v>
      </c>
      <c r="AA20" s="628"/>
      <c r="AB20" s="628"/>
      <c r="AC20" s="628"/>
      <c r="AD20" s="629">
        <v>5404267</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77672</v>
      </c>
      <c r="BH20" s="626"/>
      <c r="BI20" s="626"/>
      <c r="BJ20" s="626"/>
      <c r="BK20" s="626"/>
      <c r="BL20" s="626"/>
      <c r="BM20" s="626"/>
      <c r="BN20" s="627"/>
      <c r="BO20" s="628">
        <v>3.2</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8749735</v>
      </c>
      <c r="CS20" s="626"/>
      <c r="CT20" s="626"/>
      <c r="CU20" s="626"/>
      <c r="CV20" s="626"/>
      <c r="CW20" s="626"/>
      <c r="CX20" s="626"/>
      <c r="CY20" s="627"/>
      <c r="CZ20" s="628">
        <v>100</v>
      </c>
      <c r="DA20" s="628"/>
      <c r="DB20" s="628"/>
      <c r="DC20" s="628"/>
      <c r="DD20" s="634">
        <v>995176</v>
      </c>
      <c r="DE20" s="626"/>
      <c r="DF20" s="626"/>
      <c r="DG20" s="626"/>
      <c r="DH20" s="626"/>
      <c r="DI20" s="626"/>
      <c r="DJ20" s="626"/>
      <c r="DK20" s="626"/>
      <c r="DL20" s="626"/>
      <c r="DM20" s="626"/>
      <c r="DN20" s="626"/>
      <c r="DO20" s="626"/>
      <c r="DP20" s="627"/>
      <c r="DQ20" s="634">
        <v>6473580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2351</v>
      </c>
      <c r="S21" s="626"/>
      <c r="T21" s="626"/>
      <c r="U21" s="626"/>
      <c r="V21" s="626"/>
      <c r="W21" s="626"/>
      <c r="X21" s="626"/>
      <c r="Y21" s="627"/>
      <c r="Z21" s="628">
        <v>0</v>
      </c>
      <c r="AA21" s="628"/>
      <c r="AB21" s="628"/>
      <c r="AC21" s="628"/>
      <c r="AD21" s="629">
        <v>2351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17935</v>
      </c>
      <c r="BH21" s="626"/>
      <c r="BI21" s="626"/>
      <c r="BJ21" s="626"/>
      <c r="BK21" s="626"/>
      <c r="BL21" s="626"/>
      <c r="BM21" s="626"/>
      <c r="BN21" s="627"/>
      <c r="BO21" s="628">
        <v>0.7</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50935</v>
      </c>
      <c r="S22" s="626"/>
      <c r="T22" s="626"/>
      <c r="U22" s="626"/>
      <c r="V22" s="626"/>
      <c r="W22" s="626"/>
      <c r="X22" s="626"/>
      <c r="Y22" s="627"/>
      <c r="Z22" s="628">
        <v>0.6</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196894</v>
      </c>
      <c r="S23" s="626"/>
      <c r="T23" s="626"/>
      <c r="U23" s="626"/>
      <c r="V23" s="626"/>
      <c r="W23" s="626"/>
      <c r="X23" s="626"/>
      <c r="Y23" s="627"/>
      <c r="Z23" s="628">
        <v>2.1</v>
      </c>
      <c r="AA23" s="628"/>
      <c r="AB23" s="628"/>
      <c r="AC23" s="628"/>
      <c r="AD23" s="629" t="s">
        <v>113</v>
      </c>
      <c r="AE23" s="629"/>
      <c r="AF23" s="629"/>
      <c r="AG23" s="629"/>
      <c r="AH23" s="629"/>
      <c r="AI23" s="629"/>
      <c r="AJ23" s="629"/>
      <c r="AK23" s="629"/>
      <c r="AL23" s="630" t="s">
        <v>113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59737</v>
      </c>
      <c r="BH23" s="626"/>
      <c r="BI23" s="626"/>
      <c r="BJ23" s="626"/>
      <c r="BK23" s="626"/>
      <c r="BL23" s="626"/>
      <c r="BM23" s="626"/>
      <c r="BN23" s="627"/>
      <c r="BO23" s="628">
        <v>2.5</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27152</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3320778</v>
      </c>
      <c r="CS24" s="615"/>
      <c r="CT24" s="615"/>
      <c r="CU24" s="615"/>
      <c r="CV24" s="615"/>
      <c r="CW24" s="615"/>
      <c r="CX24" s="615"/>
      <c r="CY24" s="616"/>
      <c r="CZ24" s="652">
        <v>38</v>
      </c>
      <c r="DA24" s="653"/>
      <c r="DB24" s="653"/>
      <c r="DC24" s="654"/>
      <c r="DD24" s="651">
        <v>2482006</v>
      </c>
      <c r="DE24" s="615"/>
      <c r="DF24" s="615"/>
      <c r="DG24" s="615"/>
      <c r="DH24" s="615"/>
      <c r="DI24" s="615"/>
      <c r="DJ24" s="615"/>
      <c r="DK24" s="616"/>
      <c r="DL24" s="651">
        <v>2092056</v>
      </c>
      <c r="DM24" s="615"/>
      <c r="DN24" s="615"/>
      <c r="DO24" s="615"/>
      <c r="DP24" s="615"/>
      <c r="DQ24" s="615"/>
      <c r="DR24" s="615"/>
      <c r="DS24" s="615"/>
      <c r="DT24" s="615"/>
      <c r="DU24" s="615"/>
      <c r="DV24" s="616"/>
      <c r="DW24" s="619">
        <v>36.5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687303</v>
      </c>
      <c r="S25" s="626"/>
      <c r="T25" s="626"/>
      <c r="U25" s="626"/>
      <c r="V25" s="626"/>
      <c r="W25" s="626"/>
      <c r="X25" s="626"/>
      <c r="Y25" s="627"/>
      <c r="Z25" s="628">
        <v>7.5</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1547525</v>
      </c>
      <c r="CS25" s="657"/>
      <c r="CT25" s="657"/>
      <c r="CU25" s="657"/>
      <c r="CV25" s="657"/>
      <c r="CW25" s="657"/>
      <c r="CX25" s="657"/>
      <c r="CY25" s="658"/>
      <c r="CZ25" s="659">
        <v>17.7</v>
      </c>
      <c r="DA25" s="660"/>
      <c r="DB25" s="660"/>
      <c r="DC25" s="661"/>
      <c r="DD25" s="634">
        <v>1332998</v>
      </c>
      <c r="DE25" s="657"/>
      <c r="DF25" s="657"/>
      <c r="DG25" s="657"/>
      <c r="DH25" s="657"/>
      <c r="DI25" s="657"/>
      <c r="DJ25" s="657"/>
      <c r="DK25" s="658"/>
      <c r="DL25" s="634">
        <v>1118708</v>
      </c>
      <c r="DM25" s="657"/>
      <c r="DN25" s="657"/>
      <c r="DO25" s="657"/>
      <c r="DP25" s="657"/>
      <c r="DQ25" s="657"/>
      <c r="DR25" s="657"/>
      <c r="DS25" s="657"/>
      <c r="DT25" s="657"/>
      <c r="DU25" s="657"/>
      <c r="DV25" s="658"/>
      <c r="DW25" s="630">
        <v>19.5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465</v>
      </c>
      <c r="S26" s="626"/>
      <c r="T26" s="626"/>
      <c r="U26" s="626"/>
      <c r="V26" s="626"/>
      <c r="W26" s="626"/>
      <c r="X26" s="626"/>
      <c r="Y26" s="627"/>
      <c r="Z26" s="628">
        <v>0</v>
      </c>
      <c r="AA26" s="628"/>
      <c r="AB26" s="628"/>
      <c r="AC26" s="628"/>
      <c r="AD26" s="629">
        <v>465</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821804</v>
      </c>
      <c r="CS26" s="626"/>
      <c r="CT26" s="626"/>
      <c r="CU26" s="626"/>
      <c r="CV26" s="626"/>
      <c r="CW26" s="626"/>
      <c r="CX26" s="626"/>
      <c r="CY26" s="627"/>
      <c r="CZ26" s="659">
        <v>9.4</v>
      </c>
      <c r="DA26" s="660"/>
      <c r="DB26" s="660"/>
      <c r="DC26" s="661"/>
      <c r="DD26" s="634">
        <v>655255</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369591</v>
      </c>
      <c r="S27" s="626"/>
      <c r="T27" s="626"/>
      <c r="U27" s="626"/>
      <c r="V27" s="626"/>
      <c r="W27" s="626"/>
      <c r="X27" s="626"/>
      <c r="Y27" s="627"/>
      <c r="Z27" s="628">
        <v>4</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2437235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909937</v>
      </c>
      <c r="CS27" s="657"/>
      <c r="CT27" s="657"/>
      <c r="CU27" s="657"/>
      <c r="CV27" s="657"/>
      <c r="CW27" s="657"/>
      <c r="CX27" s="657"/>
      <c r="CY27" s="658"/>
      <c r="CZ27" s="659">
        <v>10.4</v>
      </c>
      <c r="DA27" s="660"/>
      <c r="DB27" s="660"/>
      <c r="DC27" s="661"/>
      <c r="DD27" s="634">
        <v>293196</v>
      </c>
      <c r="DE27" s="657"/>
      <c r="DF27" s="657"/>
      <c r="DG27" s="657"/>
      <c r="DH27" s="657"/>
      <c r="DI27" s="657"/>
      <c r="DJ27" s="657"/>
      <c r="DK27" s="658"/>
      <c r="DL27" s="634">
        <v>287609</v>
      </c>
      <c r="DM27" s="657"/>
      <c r="DN27" s="657"/>
      <c r="DO27" s="657"/>
      <c r="DP27" s="657"/>
      <c r="DQ27" s="657"/>
      <c r="DR27" s="657"/>
      <c r="DS27" s="657"/>
      <c r="DT27" s="657"/>
      <c r="DU27" s="657"/>
      <c r="DV27" s="658"/>
      <c r="DW27" s="630">
        <v>5</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155326</v>
      </c>
      <c r="S28" s="626"/>
      <c r="T28" s="626"/>
      <c r="U28" s="626"/>
      <c r="V28" s="626"/>
      <c r="W28" s="626"/>
      <c r="X28" s="626"/>
      <c r="Y28" s="627"/>
      <c r="Z28" s="628">
        <v>1.7</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863316</v>
      </c>
      <c r="CS28" s="626"/>
      <c r="CT28" s="626"/>
      <c r="CU28" s="626"/>
      <c r="CV28" s="626"/>
      <c r="CW28" s="626"/>
      <c r="CX28" s="626"/>
      <c r="CY28" s="627"/>
      <c r="CZ28" s="659">
        <v>9.9</v>
      </c>
      <c r="DA28" s="660"/>
      <c r="DB28" s="660"/>
      <c r="DC28" s="661"/>
      <c r="DD28" s="634">
        <v>855812</v>
      </c>
      <c r="DE28" s="626"/>
      <c r="DF28" s="626"/>
      <c r="DG28" s="626"/>
      <c r="DH28" s="626"/>
      <c r="DI28" s="626"/>
      <c r="DJ28" s="626"/>
      <c r="DK28" s="627"/>
      <c r="DL28" s="634">
        <v>685739</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152336</v>
      </c>
      <c r="S29" s="626"/>
      <c r="T29" s="626"/>
      <c r="U29" s="626"/>
      <c r="V29" s="626"/>
      <c r="W29" s="626"/>
      <c r="X29" s="626"/>
      <c r="Y29" s="627"/>
      <c r="Z29" s="628">
        <v>1.7</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863316</v>
      </c>
      <c r="CS29" s="657"/>
      <c r="CT29" s="657"/>
      <c r="CU29" s="657"/>
      <c r="CV29" s="657"/>
      <c r="CW29" s="657"/>
      <c r="CX29" s="657"/>
      <c r="CY29" s="658"/>
      <c r="CZ29" s="659">
        <v>9.9</v>
      </c>
      <c r="DA29" s="660"/>
      <c r="DB29" s="660"/>
      <c r="DC29" s="661"/>
      <c r="DD29" s="634">
        <v>855812</v>
      </c>
      <c r="DE29" s="657"/>
      <c r="DF29" s="657"/>
      <c r="DG29" s="657"/>
      <c r="DH29" s="657"/>
      <c r="DI29" s="657"/>
      <c r="DJ29" s="657"/>
      <c r="DK29" s="658"/>
      <c r="DL29" s="634">
        <v>685739</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134501</v>
      </c>
      <c r="S30" s="626"/>
      <c r="T30" s="626"/>
      <c r="U30" s="626"/>
      <c r="V30" s="626"/>
      <c r="W30" s="626"/>
      <c r="X30" s="626"/>
      <c r="Y30" s="627"/>
      <c r="Z30" s="628">
        <v>1.5</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99.2</v>
      </c>
      <c r="BH30" s="684"/>
      <c r="BI30" s="684"/>
      <c r="BJ30" s="684"/>
      <c r="BK30" s="684"/>
      <c r="BL30" s="684"/>
      <c r="BM30" s="620">
        <v>97.4</v>
      </c>
      <c r="BN30" s="684"/>
      <c r="BO30" s="684"/>
      <c r="BP30" s="684"/>
      <c r="BQ30" s="685"/>
      <c r="BR30" s="683">
        <v>99.1</v>
      </c>
      <c r="BS30" s="684"/>
      <c r="BT30" s="684"/>
      <c r="BU30" s="684"/>
      <c r="BV30" s="684"/>
      <c r="BW30" s="684"/>
      <c r="BX30" s="620">
        <v>96.9</v>
      </c>
      <c r="BY30" s="684"/>
      <c r="BZ30" s="684"/>
      <c r="CA30" s="684"/>
      <c r="CB30" s="685"/>
      <c r="CD30" s="688"/>
      <c r="CE30" s="689"/>
      <c r="CF30" s="639" t="s">
        <v>292</v>
      </c>
      <c r="CG30" s="640"/>
      <c r="CH30" s="640"/>
      <c r="CI30" s="640"/>
      <c r="CJ30" s="640"/>
      <c r="CK30" s="640"/>
      <c r="CL30" s="640"/>
      <c r="CM30" s="640"/>
      <c r="CN30" s="640"/>
      <c r="CO30" s="640"/>
      <c r="CP30" s="640"/>
      <c r="CQ30" s="641"/>
      <c r="CR30" s="625">
        <v>827619</v>
      </c>
      <c r="CS30" s="626"/>
      <c r="CT30" s="626"/>
      <c r="CU30" s="626"/>
      <c r="CV30" s="626"/>
      <c r="CW30" s="626"/>
      <c r="CX30" s="626"/>
      <c r="CY30" s="627"/>
      <c r="CZ30" s="659">
        <v>9.5</v>
      </c>
      <c r="DA30" s="660"/>
      <c r="DB30" s="660"/>
      <c r="DC30" s="661"/>
      <c r="DD30" s="634">
        <v>820787</v>
      </c>
      <c r="DE30" s="626"/>
      <c r="DF30" s="626"/>
      <c r="DG30" s="626"/>
      <c r="DH30" s="626"/>
      <c r="DI30" s="626"/>
      <c r="DJ30" s="626"/>
      <c r="DK30" s="627"/>
      <c r="DL30" s="634">
        <v>650867</v>
      </c>
      <c r="DM30" s="626"/>
      <c r="DN30" s="626"/>
      <c r="DO30" s="626"/>
      <c r="DP30" s="626"/>
      <c r="DQ30" s="626"/>
      <c r="DR30" s="626"/>
      <c r="DS30" s="626"/>
      <c r="DT30" s="626"/>
      <c r="DU30" s="626"/>
      <c r="DV30" s="627"/>
      <c r="DW30" s="630">
        <v>11.4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548470</v>
      </c>
      <c r="S31" s="626"/>
      <c r="T31" s="626"/>
      <c r="U31" s="626"/>
      <c r="V31" s="626"/>
      <c r="W31" s="626"/>
      <c r="X31" s="626"/>
      <c r="Y31" s="627"/>
      <c r="Z31" s="628">
        <v>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97.7</v>
      </c>
      <c r="BN31" s="681"/>
      <c r="BO31" s="681"/>
      <c r="BP31" s="681"/>
      <c r="BQ31" s="682"/>
      <c r="BR31" s="680">
        <v>99.2</v>
      </c>
      <c r="BS31" s="657"/>
      <c r="BT31" s="657"/>
      <c r="BU31" s="657"/>
      <c r="BV31" s="657"/>
      <c r="BW31" s="657"/>
      <c r="BX31" s="631">
        <v>97.2</v>
      </c>
      <c r="BY31" s="681"/>
      <c r="BZ31" s="681"/>
      <c r="CA31" s="681"/>
      <c r="CB31" s="682"/>
      <c r="CD31" s="688"/>
      <c r="CE31" s="689"/>
      <c r="CF31" s="639" t="s">
        <v>296</v>
      </c>
      <c r="CG31" s="640"/>
      <c r="CH31" s="640"/>
      <c r="CI31" s="640"/>
      <c r="CJ31" s="640"/>
      <c r="CK31" s="640"/>
      <c r="CL31" s="640"/>
      <c r="CM31" s="640"/>
      <c r="CN31" s="640"/>
      <c r="CO31" s="640"/>
      <c r="CP31" s="640"/>
      <c r="CQ31" s="641"/>
      <c r="CR31" s="625">
        <v>35697</v>
      </c>
      <c r="CS31" s="657"/>
      <c r="CT31" s="657"/>
      <c r="CU31" s="657"/>
      <c r="CV31" s="657"/>
      <c r="CW31" s="657"/>
      <c r="CX31" s="657"/>
      <c r="CY31" s="658"/>
      <c r="CZ31" s="659">
        <v>0.4</v>
      </c>
      <c r="DA31" s="660"/>
      <c r="DB31" s="660"/>
      <c r="DC31" s="661"/>
      <c r="DD31" s="634">
        <v>35025</v>
      </c>
      <c r="DE31" s="657"/>
      <c r="DF31" s="657"/>
      <c r="DG31" s="657"/>
      <c r="DH31" s="657"/>
      <c r="DI31" s="657"/>
      <c r="DJ31" s="657"/>
      <c r="DK31" s="658"/>
      <c r="DL31" s="634">
        <v>34872</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364164</v>
      </c>
      <c r="S32" s="626"/>
      <c r="T32" s="626"/>
      <c r="U32" s="626"/>
      <c r="V32" s="626"/>
      <c r="W32" s="626"/>
      <c r="X32" s="626"/>
      <c r="Y32" s="627"/>
      <c r="Z32" s="628">
        <v>4</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96.9</v>
      </c>
      <c r="BN32" s="693"/>
      <c r="BO32" s="693"/>
      <c r="BP32" s="693"/>
      <c r="BQ32" s="695"/>
      <c r="BR32" s="692">
        <v>99</v>
      </c>
      <c r="BS32" s="693"/>
      <c r="BT32" s="693"/>
      <c r="BU32" s="693"/>
      <c r="BV32" s="693"/>
      <c r="BW32" s="693"/>
      <c r="BX32" s="694">
        <v>96.3</v>
      </c>
      <c r="BY32" s="693"/>
      <c r="BZ32" s="693"/>
      <c r="CA32" s="693"/>
      <c r="CB32" s="695"/>
      <c r="CD32" s="690"/>
      <c r="CE32" s="691"/>
      <c r="CF32" s="639" t="s">
        <v>299</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794900</v>
      </c>
      <c r="S33" s="626"/>
      <c r="T33" s="626"/>
      <c r="U33" s="626"/>
      <c r="V33" s="626"/>
      <c r="W33" s="626"/>
      <c r="X33" s="626"/>
      <c r="Y33" s="627"/>
      <c r="Z33" s="628">
        <v>8.6999999999999993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4432861</v>
      </c>
      <c r="CS33" s="657"/>
      <c r="CT33" s="657"/>
      <c r="CU33" s="657"/>
      <c r="CV33" s="657"/>
      <c r="CW33" s="657"/>
      <c r="CX33" s="657"/>
      <c r="CY33" s="658"/>
      <c r="CZ33" s="659">
        <v>50.7</v>
      </c>
      <c r="DA33" s="660"/>
      <c r="DB33" s="660"/>
      <c r="DC33" s="661"/>
      <c r="DD33" s="634">
        <v>3662563</v>
      </c>
      <c r="DE33" s="657"/>
      <c r="DF33" s="657"/>
      <c r="DG33" s="657"/>
      <c r="DH33" s="657"/>
      <c r="DI33" s="657"/>
      <c r="DJ33" s="657"/>
      <c r="DK33" s="658"/>
      <c r="DL33" s="634">
        <v>2603090</v>
      </c>
      <c r="DM33" s="657"/>
      <c r="DN33" s="657"/>
      <c r="DO33" s="657"/>
      <c r="DP33" s="657"/>
      <c r="DQ33" s="657"/>
      <c r="DR33" s="657"/>
      <c r="DS33" s="657"/>
      <c r="DT33" s="657"/>
      <c r="DU33" s="657"/>
      <c r="DV33" s="658"/>
      <c r="DW33" s="630">
        <v>45.5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1004298</v>
      </c>
      <c r="CS34" s="626"/>
      <c r="CT34" s="626"/>
      <c r="CU34" s="626"/>
      <c r="CV34" s="626"/>
      <c r="CW34" s="626"/>
      <c r="CX34" s="626"/>
      <c r="CY34" s="627"/>
      <c r="CZ34" s="659">
        <v>11.5</v>
      </c>
      <c r="DA34" s="660"/>
      <c r="DB34" s="660"/>
      <c r="DC34" s="661"/>
      <c r="DD34" s="634">
        <v>810145</v>
      </c>
      <c r="DE34" s="626"/>
      <c r="DF34" s="626"/>
      <c r="DG34" s="626"/>
      <c r="DH34" s="626"/>
      <c r="DI34" s="626"/>
      <c r="DJ34" s="626"/>
      <c r="DK34" s="627"/>
      <c r="DL34" s="634">
        <v>618695</v>
      </c>
      <c r="DM34" s="626"/>
      <c r="DN34" s="626"/>
      <c r="DO34" s="626"/>
      <c r="DP34" s="626"/>
      <c r="DQ34" s="626"/>
      <c r="DR34" s="626"/>
      <c r="DS34" s="626"/>
      <c r="DT34" s="626"/>
      <c r="DU34" s="626"/>
      <c r="DV34" s="627"/>
      <c r="DW34" s="630">
        <v>10.8</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317100</v>
      </c>
      <c r="S35" s="626"/>
      <c r="T35" s="626"/>
      <c r="U35" s="626"/>
      <c r="V35" s="626"/>
      <c r="W35" s="626"/>
      <c r="X35" s="626"/>
      <c r="Y35" s="627"/>
      <c r="Z35" s="628">
        <v>3.5</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1796064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12676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42110</v>
      </c>
      <c r="CS35" s="657"/>
      <c r="CT35" s="657"/>
      <c r="CU35" s="657"/>
      <c r="CV35" s="657"/>
      <c r="CW35" s="657"/>
      <c r="CX35" s="657"/>
      <c r="CY35" s="658"/>
      <c r="CZ35" s="659">
        <v>0.5</v>
      </c>
      <c r="DA35" s="660"/>
      <c r="DB35" s="660"/>
      <c r="DC35" s="661"/>
      <c r="DD35" s="634">
        <v>21784</v>
      </c>
      <c r="DE35" s="657"/>
      <c r="DF35" s="657"/>
      <c r="DG35" s="657"/>
      <c r="DH35" s="657"/>
      <c r="DI35" s="657"/>
      <c r="DJ35" s="657"/>
      <c r="DK35" s="658"/>
      <c r="DL35" s="634">
        <v>16636</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9170050</v>
      </c>
      <c r="S36" s="698"/>
      <c r="T36" s="698"/>
      <c r="U36" s="698"/>
      <c r="V36" s="698"/>
      <c r="W36" s="698"/>
      <c r="X36" s="698"/>
      <c r="Y36" s="699"/>
      <c r="Z36" s="700">
        <v>100</v>
      </c>
      <c r="AA36" s="700"/>
      <c r="AB36" s="700"/>
      <c r="AC36" s="700"/>
      <c r="AD36" s="701">
        <v>5407083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527308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7176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1550155</v>
      </c>
      <c r="CS36" s="626"/>
      <c r="CT36" s="626"/>
      <c r="CU36" s="626"/>
      <c r="CV36" s="626"/>
      <c r="CW36" s="626"/>
      <c r="CX36" s="626"/>
      <c r="CY36" s="627"/>
      <c r="CZ36" s="659">
        <v>17.7</v>
      </c>
      <c r="DA36" s="660"/>
      <c r="DB36" s="660"/>
      <c r="DC36" s="661"/>
      <c r="DD36" s="634">
        <v>1415429</v>
      </c>
      <c r="DE36" s="626"/>
      <c r="DF36" s="626"/>
      <c r="DG36" s="626"/>
      <c r="DH36" s="626"/>
      <c r="DI36" s="626"/>
      <c r="DJ36" s="626"/>
      <c r="DK36" s="627"/>
      <c r="DL36" s="634">
        <v>856599</v>
      </c>
      <c r="DM36" s="626"/>
      <c r="DN36" s="626"/>
      <c r="DO36" s="626"/>
      <c r="DP36" s="626"/>
      <c r="DQ36" s="626"/>
      <c r="DR36" s="626"/>
      <c r="DS36" s="626"/>
      <c r="DT36" s="626"/>
      <c r="DU36" s="626"/>
      <c r="DV36" s="627"/>
      <c r="DW36" s="630">
        <v>15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504200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2962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635459</v>
      </c>
      <c r="CS37" s="657"/>
      <c r="CT37" s="657"/>
      <c r="CU37" s="657"/>
      <c r="CV37" s="657"/>
      <c r="CW37" s="657"/>
      <c r="CX37" s="657"/>
      <c r="CY37" s="658"/>
      <c r="CZ37" s="659">
        <v>7.3</v>
      </c>
      <c r="DA37" s="660"/>
      <c r="DB37" s="660"/>
      <c r="DC37" s="661"/>
      <c r="DD37" s="634">
        <v>627543</v>
      </c>
      <c r="DE37" s="657"/>
      <c r="DF37" s="657"/>
      <c r="DG37" s="657"/>
      <c r="DH37" s="657"/>
      <c r="DI37" s="657"/>
      <c r="DJ37" s="657"/>
      <c r="DK37" s="658"/>
      <c r="DL37" s="634">
        <v>562074</v>
      </c>
      <c r="DM37" s="657"/>
      <c r="DN37" s="657"/>
      <c r="DO37" s="657"/>
      <c r="DP37" s="657"/>
      <c r="DQ37" s="657"/>
      <c r="DR37" s="657"/>
      <c r="DS37" s="657"/>
      <c r="DT37" s="657"/>
      <c r="DU37" s="657"/>
      <c r="DV37" s="658"/>
      <c r="DW37" s="630">
        <v>9.8000000000000007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33207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4862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1273280</v>
      </c>
      <c r="CS38" s="626"/>
      <c r="CT38" s="626"/>
      <c r="CU38" s="626"/>
      <c r="CV38" s="626"/>
      <c r="CW38" s="626"/>
      <c r="CX38" s="626"/>
      <c r="CY38" s="627"/>
      <c r="CZ38" s="659">
        <v>14.6</v>
      </c>
      <c r="DA38" s="660"/>
      <c r="DB38" s="660"/>
      <c r="DC38" s="661"/>
      <c r="DD38" s="634">
        <v>1160226</v>
      </c>
      <c r="DE38" s="626"/>
      <c r="DF38" s="626"/>
      <c r="DG38" s="626"/>
      <c r="DH38" s="626"/>
      <c r="DI38" s="626"/>
      <c r="DJ38" s="626"/>
      <c r="DK38" s="627"/>
      <c r="DL38" s="634">
        <v>1111160</v>
      </c>
      <c r="DM38" s="626"/>
      <c r="DN38" s="626"/>
      <c r="DO38" s="626"/>
      <c r="DP38" s="626"/>
      <c r="DQ38" s="626"/>
      <c r="DR38" s="626"/>
      <c r="DS38" s="626"/>
      <c r="DT38" s="626"/>
      <c r="DU38" s="626"/>
      <c r="DV38" s="627"/>
      <c r="DW38" s="630">
        <v>19.399999999999999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18584</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158274</v>
      </c>
      <c r="CS39" s="657"/>
      <c r="CT39" s="657"/>
      <c r="CU39" s="657"/>
      <c r="CV39" s="657"/>
      <c r="CW39" s="657"/>
      <c r="CX39" s="657"/>
      <c r="CY39" s="658"/>
      <c r="CZ39" s="659">
        <v>1.8</v>
      </c>
      <c r="DA39" s="660"/>
      <c r="DB39" s="660"/>
      <c r="DC39" s="661"/>
      <c r="DD39" s="634">
        <v>123235</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140326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404744</v>
      </c>
      <c r="CS40" s="626"/>
      <c r="CT40" s="626"/>
      <c r="CU40" s="626"/>
      <c r="CV40" s="626"/>
      <c r="CW40" s="626"/>
      <c r="CX40" s="626"/>
      <c r="CY40" s="627"/>
      <c r="CZ40" s="659">
        <v>4.5999999999999996</v>
      </c>
      <c r="DA40" s="660"/>
      <c r="DB40" s="660"/>
      <c r="DC40" s="661"/>
      <c r="DD40" s="634">
        <v>131744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572439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996096</v>
      </c>
      <c r="CS42" s="626"/>
      <c r="CT42" s="626"/>
      <c r="CU42" s="626"/>
      <c r="CV42" s="626"/>
      <c r="CW42" s="626"/>
      <c r="CX42" s="626"/>
      <c r="CY42" s="627"/>
      <c r="CZ42" s="659">
        <v>11.4</v>
      </c>
      <c r="DA42" s="708"/>
      <c r="DB42" s="708"/>
      <c r="DC42" s="709"/>
      <c r="DD42" s="634">
        <v>329011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19200</v>
      </c>
      <c r="CS43" s="657"/>
      <c r="CT43" s="657"/>
      <c r="CU43" s="657"/>
      <c r="CV43" s="657"/>
      <c r="CW43" s="657"/>
      <c r="CX43" s="657"/>
      <c r="CY43" s="658"/>
      <c r="CZ43" s="659">
        <v>0.2</v>
      </c>
      <c r="DA43" s="660"/>
      <c r="DB43" s="660"/>
      <c r="DC43" s="661"/>
      <c r="DD43" s="634">
        <v>19075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995176</v>
      </c>
      <c r="CS44" s="626"/>
      <c r="CT44" s="626"/>
      <c r="CU44" s="626"/>
      <c r="CV44" s="626"/>
      <c r="CW44" s="626"/>
      <c r="CX44" s="626"/>
      <c r="CY44" s="627"/>
      <c r="CZ44" s="659">
        <v>11.4</v>
      </c>
      <c r="DA44" s="708"/>
      <c r="DB44" s="708"/>
      <c r="DC44" s="709"/>
      <c r="DD44" s="634">
        <v>328215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386179</v>
      </c>
      <c r="CS45" s="657"/>
      <c r="CT45" s="657"/>
      <c r="CU45" s="657"/>
      <c r="CV45" s="657"/>
      <c r="CW45" s="657"/>
      <c r="CX45" s="657"/>
      <c r="CY45" s="658"/>
      <c r="CZ45" s="659">
        <v>4.4000000000000004</v>
      </c>
      <c r="DA45" s="660"/>
      <c r="DB45" s="660"/>
      <c r="DC45" s="661"/>
      <c r="DD45" s="634">
        <v>32892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572197</v>
      </c>
      <c r="CS46" s="626"/>
      <c r="CT46" s="626"/>
      <c r="CU46" s="626"/>
      <c r="CV46" s="626"/>
      <c r="CW46" s="626"/>
      <c r="CX46" s="626"/>
      <c r="CY46" s="627"/>
      <c r="CZ46" s="659">
        <v>6.5</v>
      </c>
      <c r="DA46" s="708"/>
      <c r="DB46" s="708"/>
      <c r="DC46" s="709"/>
      <c r="DD46" s="634">
        <v>288239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920</v>
      </c>
      <c r="CS47" s="657"/>
      <c r="CT47" s="657"/>
      <c r="CU47" s="657"/>
      <c r="CV47" s="657"/>
      <c r="CW47" s="657"/>
      <c r="CX47" s="657"/>
      <c r="CY47" s="658"/>
      <c r="CZ47" s="659">
        <v>0</v>
      </c>
      <c r="DA47" s="660"/>
      <c r="DB47" s="660"/>
      <c r="DC47" s="661"/>
      <c r="DD47" s="634">
        <v>796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8749735</v>
      </c>
      <c r="CS49" s="693"/>
      <c r="CT49" s="693"/>
      <c r="CU49" s="693"/>
      <c r="CV49" s="693"/>
      <c r="CW49" s="693"/>
      <c r="CX49" s="693"/>
      <c r="CY49" s="720"/>
      <c r="CZ49" s="721">
        <v>100</v>
      </c>
      <c r="DA49" s="722"/>
      <c r="DB49" s="722"/>
      <c r="DC49" s="723"/>
      <c r="DD49" s="724">
        <v>6473580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9169</v>
      </c>
      <c r="R7" s="755"/>
      <c r="S7" s="755"/>
      <c r="T7" s="755"/>
      <c r="U7" s="755"/>
      <c r="V7" s="755">
        <v>8719</v>
      </c>
      <c r="W7" s="755"/>
      <c r="X7" s="755"/>
      <c r="Y7" s="755"/>
      <c r="Z7" s="755"/>
      <c r="AA7" s="755">
        <v>450</v>
      </c>
      <c r="AB7" s="755"/>
      <c r="AC7" s="755"/>
      <c r="AD7" s="755"/>
      <c r="AE7" s="756"/>
      <c r="AF7" s="757">
        <v>399</v>
      </c>
      <c r="AG7" s="758"/>
      <c r="AH7" s="758"/>
      <c r="AI7" s="758"/>
      <c r="AJ7" s="759"/>
      <c r="AK7" s="794" t="s">
        <v>542</v>
      </c>
      <c r="AL7" s="795"/>
      <c r="AM7" s="795"/>
      <c r="AN7" s="795"/>
      <c r="AO7" s="795"/>
      <c r="AP7" s="795">
        <v>7459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0</v>
      </c>
      <c r="CI7" s="792"/>
      <c r="CJ7" s="792"/>
      <c r="CK7" s="792"/>
      <c r="CL7" s="793"/>
      <c r="CM7" s="791">
        <v>3</v>
      </c>
      <c r="CN7" s="792"/>
      <c r="CO7" s="792"/>
      <c r="CP7" s="792"/>
      <c r="CQ7" s="793"/>
      <c r="CR7" s="791">
        <v>3</v>
      </c>
      <c r="CS7" s="792"/>
      <c r="CT7" s="792"/>
      <c r="CU7" s="792"/>
      <c r="CV7" s="793"/>
      <c r="CW7" s="791">
        <v>105</v>
      </c>
      <c r="CX7" s="792"/>
      <c r="CY7" s="792"/>
      <c r="CZ7" s="792"/>
      <c r="DA7" s="793"/>
      <c r="DB7" s="791" t="s">
        <v>542</v>
      </c>
      <c r="DC7" s="792"/>
      <c r="DD7" s="792"/>
      <c r="DE7" s="792"/>
      <c r="DF7" s="793"/>
      <c r="DG7" s="791">
        <v>568</v>
      </c>
      <c r="DH7" s="792"/>
      <c r="DI7" s="792"/>
      <c r="DJ7" s="792"/>
      <c r="DK7" s="793"/>
      <c r="DL7" s="791" t="s">
        <v>542</v>
      </c>
      <c r="DM7" s="792"/>
      <c r="DN7" s="792"/>
      <c r="DO7" s="792"/>
      <c r="DP7" s="793"/>
      <c r="DQ7" s="791">
        <v>127</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32</v>
      </c>
      <c r="R8" s="779"/>
      <c r="S8" s="779"/>
      <c r="T8" s="779"/>
      <c r="U8" s="779"/>
      <c r="V8" s="779">
        <v>61</v>
      </c>
      <c r="W8" s="779"/>
      <c r="X8" s="779"/>
      <c r="Y8" s="779"/>
      <c r="Z8" s="779"/>
      <c r="AA8" s="779">
        <v>-29</v>
      </c>
      <c r="AB8" s="779"/>
      <c r="AC8" s="779"/>
      <c r="AD8" s="779"/>
      <c r="AE8" s="780"/>
      <c r="AF8" s="781">
        <v>-29</v>
      </c>
      <c r="AG8" s="782"/>
      <c r="AH8" s="782"/>
      <c r="AI8" s="782"/>
      <c r="AJ8" s="783"/>
      <c r="AK8" s="784" t="s">
        <v>542</v>
      </c>
      <c r="AL8" s="785"/>
      <c r="AM8" s="785"/>
      <c r="AN8" s="785"/>
      <c r="AO8" s="785"/>
      <c r="AP8" s="785" t="s">
        <v>542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9201</v>
      </c>
      <c r="R23" s="814"/>
      <c r="S23" s="814"/>
      <c r="T23" s="814"/>
      <c r="U23" s="814"/>
      <c r="V23" s="814">
        <v>8780</v>
      </c>
      <c r="W23" s="814"/>
      <c r="X23" s="814"/>
      <c r="Y23" s="814"/>
      <c r="Z23" s="814"/>
      <c r="AA23" s="814">
        <v>-421</v>
      </c>
      <c r="AB23" s="814"/>
      <c r="AC23" s="814"/>
      <c r="AD23" s="814"/>
      <c r="AE23" s="815"/>
      <c r="AF23" s="816">
        <v>370</v>
      </c>
      <c r="AG23" s="814"/>
      <c r="AH23" s="814"/>
      <c r="AI23" s="814"/>
      <c r="AJ23" s="817"/>
      <c r="AK23" s="818"/>
      <c r="AL23" s="819"/>
      <c r="AM23" s="819"/>
      <c r="AN23" s="819"/>
      <c r="AO23" s="819"/>
      <c r="AP23" s="814">
        <v>7459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6</v>
      </c>
      <c r="R28" s="843"/>
      <c r="S28" s="843"/>
      <c r="T28" s="843"/>
      <c r="U28" s="843"/>
      <c r="V28" s="843">
        <v>6</v>
      </c>
      <c r="W28" s="843"/>
      <c r="X28" s="843"/>
      <c r="Y28" s="843"/>
      <c r="Z28" s="843"/>
      <c r="AA28" s="843">
        <v>0</v>
      </c>
      <c r="AB28" s="843"/>
      <c r="AC28" s="843"/>
      <c r="AD28" s="843"/>
      <c r="AE28" s="844"/>
      <c r="AF28" s="845">
        <v>0</v>
      </c>
      <c r="AG28" s="843"/>
      <c r="AH28" s="843"/>
      <c r="AI28" s="843"/>
      <c r="AJ28" s="846"/>
      <c r="AK28" s="847" t="s">
        <v>543</v>
      </c>
      <c r="AL28" s="838"/>
      <c r="AM28" s="838"/>
      <c r="AN28" s="838"/>
      <c r="AO28" s="838"/>
      <c r="AP28" s="838" t="s">
        <v>542</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2370</v>
      </c>
      <c r="R29" s="779"/>
      <c r="S29" s="779"/>
      <c r="T29" s="779"/>
      <c r="U29" s="779"/>
      <c r="V29" s="779">
        <v>2357</v>
      </c>
      <c r="W29" s="779"/>
      <c r="X29" s="779"/>
      <c r="Y29" s="779"/>
      <c r="Z29" s="779"/>
      <c r="AA29" s="779">
        <v>13</v>
      </c>
      <c r="AB29" s="779"/>
      <c r="AC29" s="779"/>
      <c r="AD29" s="779"/>
      <c r="AE29" s="780"/>
      <c r="AF29" s="781">
        <v>13</v>
      </c>
      <c r="AG29" s="782"/>
      <c r="AH29" s="782"/>
      <c r="AI29" s="782"/>
      <c r="AJ29" s="783"/>
      <c r="AK29" s="850">
        <v>140</v>
      </c>
      <c r="AL29" s="851"/>
      <c r="AM29" s="851"/>
      <c r="AN29" s="851"/>
      <c r="AO29" s="851"/>
      <c r="AP29" s="851" t="s">
        <v>543</v>
      </c>
      <c r="AQ29" s="851"/>
      <c r="AR29" s="851"/>
      <c r="AS29" s="851"/>
      <c r="AT29" s="851"/>
      <c r="AU29" s="851" t="s">
        <v>542</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1935</v>
      </c>
      <c r="R30" s="779"/>
      <c r="S30" s="779"/>
      <c r="T30" s="779"/>
      <c r="U30" s="779"/>
      <c r="V30" s="779">
        <v>1915</v>
      </c>
      <c r="W30" s="779"/>
      <c r="X30" s="779"/>
      <c r="Y30" s="779"/>
      <c r="Z30" s="779"/>
      <c r="AA30" s="779">
        <v>20</v>
      </c>
      <c r="AB30" s="779"/>
      <c r="AC30" s="779"/>
      <c r="AD30" s="779"/>
      <c r="AE30" s="780"/>
      <c r="AF30" s="781">
        <v>20</v>
      </c>
      <c r="AG30" s="782"/>
      <c r="AH30" s="782"/>
      <c r="AI30" s="782"/>
      <c r="AJ30" s="783"/>
      <c r="AK30" s="850">
        <v>271</v>
      </c>
      <c r="AL30" s="851"/>
      <c r="AM30" s="851"/>
      <c r="AN30" s="851"/>
      <c r="AO30" s="851"/>
      <c r="AP30" s="851">
        <v>10</v>
      </c>
      <c r="AQ30" s="851"/>
      <c r="AR30" s="851"/>
      <c r="AS30" s="851"/>
      <c r="AT30" s="851"/>
      <c r="AU30" s="851">
        <v>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266</v>
      </c>
      <c r="R31" s="779"/>
      <c r="S31" s="779"/>
      <c r="T31" s="779"/>
      <c r="U31" s="779"/>
      <c r="V31" s="779">
        <v>265</v>
      </c>
      <c r="W31" s="779"/>
      <c r="X31" s="779"/>
      <c r="Y31" s="779"/>
      <c r="Z31" s="779"/>
      <c r="AA31" s="779">
        <v>1</v>
      </c>
      <c r="AB31" s="779"/>
      <c r="AC31" s="779"/>
      <c r="AD31" s="779"/>
      <c r="AE31" s="780"/>
      <c r="AF31" s="781">
        <v>1</v>
      </c>
      <c r="AG31" s="782"/>
      <c r="AH31" s="782"/>
      <c r="AI31" s="782"/>
      <c r="AJ31" s="783"/>
      <c r="AK31" s="850">
        <v>64</v>
      </c>
      <c r="AL31" s="851"/>
      <c r="AM31" s="851"/>
      <c r="AN31" s="851"/>
      <c r="AO31" s="851"/>
      <c r="AP31" s="851" t="s">
        <v>542</v>
      </c>
      <c r="AQ31" s="851"/>
      <c r="AR31" s="851"/>
      <c r="AS31" s="851"/>
      <c r="AT31" s="851"/>
      <c r="AU31" s="851" t="s">
        <v>542</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407</v>
      </c>
      <c r="R32" s="779"/>
      <c r="S32" s="779"/>
      <c r="T32" s="779"/>
      <c r="U32" s="779"/>
      <c r="V32" s="779">
        <v>364</v>
      </c>
      <c r="W32" s="779"/>
      <c r="X32" s="779"/>
      <c r="Y32" s="779"/>
      <c r="Z32" s="779"/>
      <c r="AA32" s="779">
        <v>43</v>
      </c>
      <c r="AB32" s="779"/>
      <c r="AC32" s="779"/>
      <c r="AD32" s="779"/>
      <c r="AE32" s="780"/>
      <c r="AF32" s="781">
        <v>494</v>
      </c>
      <c r="AG32" s="782"/>
      <c r="AH32" s="782"/>
      <c r="AI32" s="782"/>
      <c r="AJ32" s="783"/>
      <c r="AK32" s="850">
        <v>12</v>
      </c>
      <c r="AL32" s="851"/>
      <c r="AM32" s="851"/>
      <c r="AN32" s="851"/>
      <c r="AO32" s="851"/>
      <c r="AP32" s="851">
        <v>1667</v>
      </c>
      <c r="AQ32" s="851"/>
      <c r="AR32" s="851"/>
      <c r="AS32" s="851"/>
      <c r="AT32" s="851"/>
      <c r="AU32" s="851">
        <v>208</v>
      </c>
      <c r="AV32" s="851"/>
      <c r="AW32" s="851"/>
      <c r="AX32" s="851"/>
      <c r="AY32" s="851"/>
      <c r="AZ32" s="852" t="s">
        <v>543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2168</v>
      </c>
      <c r="R33" s="779"/>
      <c r="S33" s="779"/>
      <c r="T33" s="779"/>
      <c r="U33" s="779"/>
      <c r="V33" s="779">
        <v>2233</v>
      </c>
      <c r="W33" s="779"/>
      <c r="X33" s="779"/>
      <c r="Y33" s="779"/>
      <c r="Z33" s="779"/>
      <c r="AA33" s="779">
        <v>-65</v>
      </c>
      <c r="AB33" s="779"/>
      <c r="AC33" s="779"/>
      <c r="AD33" s="779"/>
      <c r="AE33" s="780"/>
      <c r="AF33" s="781">
        <v>111</v>
      </c>
      <c r="AG33" s="782"/>
      <c r="AH33" s="782"/>
      <c r="AI33" s="782"/>
      <c r="AJ33" s="783"/>
      <c r="AK33" s="850">
        <v>132</v>
      </c>
      <c r="AL33" s="851"/>
      <c r="AM33" s="851"/>
      <c r="AN33" s="851"/>
      <c r="AO33" s="851"/>
      <c r="AP33" s="851">
        <v>2223</v>
      </c>
      <c r="AQ33" s="851"/>
      <c r="AR33" s="851"/>
      <c r="AS33" s="851"/>
      <c r="AT33" s="851"/>
      <c r="AU33" s="851">
        <v>1420</v>
      </c>
      <c r="AV33" s="851"/>
      <c r="AW33" s="851"/>
      <c r="AX33" s="851"/>
      <c r="AY33" s="851"/>
      <c r="AZ33" s="852" t="s">
        <v>542</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41</v>
      </c>
      <c r="R34" s="779"/>
      <c r="S34" s="779"/>
      <c r="T34" s="779"/>
      <c r="U34" s="779"/>
      <c r="V34" s="779">
        <v>39</v>
      </c>
      <c r="W34" s="779"/>
      <c r="X34" s="779"/>
      <c r="Y34" s="779"/>
      <c r="Z34" s="779"/>
      <c r="AA34" s="779">
        <v>2</v>
      </c>
      <c r="AB34" s="779"/>
      <c r="AC34" s="779"/>
      <c r="AD34" s="779"/>
      <c r="AE34" s="780"/>
      <c r="AF34" s="781">
        <v>2</v>
      </c>
      <c r="AG34" s="782"/>
      <c r="AH34" s="782"/>
      <c r="AI34" s="782"/>
      <c r="AJ34" s="783"/>
      <c r="AK34" s="850">
        <v>6</v>
      </c>
      <c r="AL34" s="851"/>
      <c r="AM34" s="851"/>
      <c r="AN34" s="851"/>
      <c r="AO34" s="851"/>
      <c r="AP34" s="851">
        <v>59</v>
      </c>
      <c r="AQ34" s="851"/>
      <c r="AR34" s="851"/>
      <c r="AS34" s="851"/>
      <c r="AT34" s="851"/>
      <c r="AU34" s="851">
        <v>31</v>
      </c>
      <c r="AV34" s="851"/>
      <c r="AW34" s="851"/>
      <c r="AX34" s="851"/>
      <c r="AY34" s="851"/>
      <c r="AZ34" s="852" t="s">
        <v>542</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968</v>
      </c>
      <c r="R35" s="779"/>
      <c r="S35" s="779"/>
      <c r="T35" s="779"/>
      <c r="U35" s="779"/>
      <c r="V35" s="779">
        <v>893</v>
      </c>
      <c r="W35" s="779"/>
      <c r="X35" s="779"/>
      <c r="Y35" s="779"/>
      <c r="Z35" s="779"/>
      <c r="AA35" s="779">
        <v>75</v>
      </c>
      <c r="AB35" s="779"/>
      <c r="AC35" s="779"/>
      <c r="AD35" s="779"/>
      <c r="AE35" s="780"/>
      <c r="AF35" s="781">
        <v>75</v>
      </c>
      <c r="AG35" s="782"/>
      <c r="AH35" s="782"/>
      <c r="AI35" s="782"/>
      <c r="AJ35" s="783"/>
      <c r="AK35" s="850">
        <v>388</v>
      </c>
      <c r="AL35" s="851"/>
      <c r="AM35" s="851"/>
      <c r="AN35" s="851"/>
      <c r="AO35" s="851"/>
      <c r="AP35" s="851">
        <v>6501</v>
      </c>
      <c r="AQ35" s="851"/>
      <c r="AR35" s="851"/>
      <c r="AS35" s="851"/>
      <c r="AT35" s="851"/>
      <c r="AU35" s="851">
        <v>4596</v>
      </c>
      <c r="AV35" s="851"/>
      <c r="AW35" s="851"/>
      <c r="AX35" s="851"/>
      <c r="AY35" s="851"/>
      <c r="AZ35" s="852" t="s">
        <v>542</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195</v>
      </c>
      <c r="R36" s="779"/>
      <c r="S36" s="779"/>
      <c r="T36" s="779"/>
      <c r="U36" s="779"/>
      <c r="V36" s="779">
        <v>186</v>
      </c>
      <c r="W36" s="779"/>
      <c r="X36" s="779"/>
      <c r="Y36" s="779"/>
      <c r="Z36" s="779"/>
      <c r="AA36" s="779">
        <v>9</v>
      </c>
      <c r="AB36" s="779"/>
      <c r="AC36" s="779"/>
      <c r="AD36" s="779"/>
      <c r="AE36" s="780"/>
      <c r="AF36" s="781">
        <v>9</v>
      </c>
      <c r="AG36" s="782"/>
      <c r="AH36" s="782"/>
      <c r="AI36" s="782"/>
      <c r="AJ36" s="783"/>
      <c r="AK36" s="850">
        <v>73</v>
      </c>
      <c r="AL36" s="851"/>
      <c r="AM36" s="851"/>
      <c r="AN36" s="851"/>
      <c r="AO36" s="851"/>
      <c r="AP36" s="851">
        <v>625</v>
      </c>
      <c r="AQ36" s="851"/>
      <c r="AR36" s="851"/>
      <c r="AS36" s="851"/>
      <c r="AT36" s="851"/>
      <c r="AU36" s="851">
        <v>607</v>
      </c>
      <c r="AV36" s="851"/>
      <c r="AW36" s="851"/>
      <c r="AX36" s="851"/>
      <c r="AY36" s="851"/>
      <c r="AZ36" s="852" t="s">
        <v>542</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108</v>
      </c>
      <c r="R37" s="779"/>
      <c r="S37" s="779"/>
      <c r="T37" s="779"/>
      <c r="U37" s="779"/>
      <c r="V37" s="779">
        <v>93</v>
      </c>
      <c r="W37" s="779"/>
      <c r="X37" s="779"/>
      <c r="Y37" s="779"/>
      <c r="Z37" s="779"/>
      <c r="AA37" s="779">
        <v>15</v>
      </c>
      <c r="AB37" s="779"/>
      <c r="AC37" s="779"/>
      <c r="AD37" s="779"/>
      <c r="AE37" s="780"/>
      <c r="AF37" s="781">
        <v>15</v>
      </c>
      <c r="AG37" s="782"/>
      <c r="AH37" s="782"/>
      <c r="AI37" s="782"/>
      <c r="AJ37" s="783"/>
      <c r="AK37" s="850">
        <v>51</v>
      </c>
      <c r="AL37" s="851"/>
      <c r="AM37" s="851"/>
      <c r="AN37" s="851"/>
      <c r="AO37" s="851"/>
      <c r="AP37" s="851">
        <v>616</v>
      </c>
      <c r="AQ37" s="851"/>
      <c r="AR37" s="851"/>
      <c r="AS37" s="851"/>
      <c r="AT37" s="851"/>
      <c r="AU37" s="851">
        <v>603</v>
      </c>
      <c r="AV37" s="851"/>
      <c r="AW37" s="851"/>
      <c r="AX37" s="851"/>
      <c r="AY37" s="851"/>
      <c r="AZ37" s="852" t="s">
        <v>544</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740</v>
      </c>
      <c r="AG63" s="862"/>
      <c r="AH63" s="862"/>
      <c r="AI63" s="862"/>
      <c r="AJ63" s="863"/>
      <c r="AK63" s="864"/>
      <c r="AL63" s="859"/>
      <c r="AM63" s="859"/>
      <c r="AN63" s="859"/>
      <c r="AO63" s="859"/>
      <c r="AP63" s="862">
        <v>11701</v>
      </c>
      <c r="AQ63" s="862"/>
      <c r="AR63" s="862"/>
      <c r="AS63" s="862"/>
      <c r="AT63" s="862"/>
      <c r="AU63" s="862">
        <v>7467</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2721</v>
      </c>
      <c r="R68" s="886"/>
      <c r="S68" s="886"/>
      <c r="T68" s="886"/>
      <c r="U68" s="886"/>
      <c r="V68" s="892">
        <v>2665</v>
      </c>
      <c r="W68" s="886"/>
      <c r="X68" s="886"/>
      <c r="Y68" s="886"/>
      <c r="Z68" s="886"/>
      <c r="AA68" s="892">
        <v>56</v>
      </c>
      <c r="AB68" s="886"/>
      <c r="AC68" s="886"/>
      <c r="AD68" s="886"/>
      <c r="AE68" s="886"/>
      <c r="AF68" s="886">
        <v>238</v>
      </c>
      <c r="AG68" s="886"/>
      <c r="AH68" s="886"/>
      <c r="AI68" s="886"/>
      <c r="AJ68" s="886"/>
      <c r="AK68" s="892">
        <v>15</v>
      </c>
      <c r="AL68" s="886"/>
      <c r="AM68" s="886"/>
      <c r="AN68" s="886"/>
      <c r="AO68" s="886"/>
      <c r="AP68" s="886">
        <v>802</v>
      </c>
      <c r="AQ68" s="886"/>
      <c r="AR68" s="886"/>
      <c r="AS68" s="886"/>
      <c r="AT68" s="886"/>
      <c r="AU68" s="886">
        <v>90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546</v>
      </c>
      <c r="C69" s="894"/>
      <c r="D69" s="894"/>
      <c r="E69" s="894"/>
      <c r="F69" s="894"/>
      <c r="G69" s="894"/>
      <c r="H69" s="894"/>
      <c r="I69" s="894"/>
      <c r="J69" s="894"/>
      <c r="K69" s="894"/>
      <c r="L69" s="894"/>
      <c r="M69" s="894"/>
      <c r="N69" s="894"/>
      <c r="O69" s="894"/>
      <c r="P69" s="895"/>
      <c r="Q69" s="896">
        <v>1730</v>
      </c>
      <c r="R69" s="851"/>
      <c r="S69" s="851"/>
      <c r="T69" s="851"/>
      <c r="U69" s="851"/>
      <c r="V69" s="851">
        <v>1716</v>
      </c>
      <c r="W69" s="851"/>
      <c r="X69" s="851"/>
      <c r="Y69" s="851"/>
      <c r="Z69" s="851"/>
      <c r="AA69" s="851">
        <v>14</v>
      </c>
      <c r="AB69" s="851"/>
      <c r="AC69" s="851"/>
      <c r="AD69" s="851"/>
      <c r="AE69" s="851"/>
      <c r="AF69" s="851">
        <v>9</v>
      </c>
      <c r="AG69" s="851"/>
      <c r="AH69" s="851"/>
      <c r="AI69" s="851"/>
      <c r="AJ69" s="851"/>
      <c r="AK69" s="851" t="s">
        <v>485</v>
      </c>
      <c r="AL69" s="851"/>
      <c r="AM69" s="851"/>
      <c r="AN69" s="851"/>
      <c r="AO69" s="851"/>
      <c r="AP69" s="851">
        <v>164</v>
      </c>
      <c r="AQ69" s="851"/>
      <c r="AR69" s="851"/>
      <c r="AS69" s="851"/>
      <c r="AT69" s="851"/>
      <c r="AU69" s="851">
        <v>20</v>
      </c>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547</v>
      </c>
      <c r="C70" s="894"/>
      <c r="D70" s="894"/>
      <c r="E70" s="894"/>
      <c r="F70" s="894"/>
      <c r="G70" s="894"/>
      <c r="H70" s="894"/>
      <c r="I70" s="894"/>
      <c r="J70" s="894"/>
      <c r="K70" s="894"/>
      <c r="L70" s="894"/>
      <c r="M70" s="894"/>
      <c r="N70" s="894"/>
      <c r="O70" s="894"/>
      <c r="P70" s="895"/>
      <c r="Q70" s="896">
        <v>215</v>
      </c>
      <c r="R70" s="851"/>
      <c r="S70" s="851"/>
      <c r="T70" s="851"/>
      <c r="U70" s="851"/>
      <c r="V70" s="851">
        <v>198</v>
      </c>
      <c r="W70" s="851"/>
      <c r="X70" s="851"/>
      <c r="Y70" s="851"/>
      <c r="Z70" s="851"/>
      <c r="AA70" s="851">
        <v>17</v>
      </c>
      <c r="AB70" s="851"/>
      <c r="AC70" s="851"/>
      <c r="AD70" s="851"/>
      <c r="AE70" s="851"/>
      <c r="AF70" s="851">
        <v>17</v>
      </c>
      <c r="AG70" s="851"/>
      <c r="AH70" s="851"/>
      <c r="AI70" s="851"/>
      <c r="AJ70" s="851"/>
      <c r="AK70" s="897" t="s">
        <v>485</v>
      </c>
      <c r="AL70" s="851"/>
      <c r="AM70" s="851"/>
      <c r="AN70" s="851"/>
      <c r="AO70" s="851"/>
      <c r="AP70" s="851" t="s">
        <v>542</v>
      </c>
      <c r="AQ70" s="851"/>
      <c r="AR70" s="851"/>
      <c r="AS70" s="851"/>
      <c r="AT70" s="851"/>
      <c r="AU70" s="851" t="s">
        <v>542</v>
      </c>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555</v>
      </c>
      <c r="C71" s="894"/>
      <c r="D71" s="894"/>
      <c r="E71" s="894"/>
      <c r="F71" s="894"/>
      <c r="G71" s="894"/>
      <c r="H71" s="894"/>
      <c r="I71" s="894"/>
      <c r="J71" s="894"/>
      <c r="K71" s="894"/>
      <c r="L71" s="894"/>
      <c r="M71" s="894"/>
      <c r="N71" s="894"/>
      <c r="O71" s="894"/>
      <c r="P71" s="895"/>
      <c r="Q71" s="896">
        <v>76</v>
      </c>
      <c r="R71" s="851"/>
      <c r="S71" s="851"/>
      <c r="T71" s="851"/>
      <c r="U71" s="851"/>
      <c r="V71" s="851">
        <v>76</v>
      </c>
      <c r="W71" s="851"/>
      <c r="X71" s="851"/>
      <c r="Y71" s="851"/>
      <c r="Z71" s="851"/>
      <c r="AA71" s="851" t="s">
        <v>485</v>
      </c>
      <c r="AB71" s="851"/>
      <c r="AC71" s="851"/>
      <c r="AD71" s="851"/>
      <c r="AE71" s="851"/>
      <c r="AF71" s="851" t="s">
        <v>542</v>
      </c>
      <c r="AG71" s="851"/>
      <c r="AH71" s="851"/>
      <c r="AI71" s="851"/>
      <c r="AJ71" s="851"/>
      <c r="AK71" s="851" t="s">
        <v>485</v>
      </c>
      <c r="AL71" s="851"/>
      <c r="AM71" s="851"/>
      <c r="AN71" s="851"/>
      <c r="AO71" s="851"/>
      <c r="AP71" s="851" t="s">
        <v>542</v>
      </c>
      <c r="AQ71" s="851"/>
      <c r="AR71" s="851"/>
      <c r="AS71" s="851"/>
      <c r="AT71" s="851"/>
      <c r="AU71" s="851" t="s">
        <v>542</v>
      </c>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548</v>
      </c>
      <c r="C72" s="894"/>
      <c r="D72" s="894"/>
      <c r="E72" s="894"/>
      <c r="F72" s="894"/>
      <c r="G72" s="894"/>
      <c r="H72" s="894"/>
      <c r="I72" s="894"/>
      <c r="J72" s="894"/>
      <c r="K72" s="894"/>
      <c r="L72" s="894"/>
      <c r="M72" s="894"/>
      <c r="N72" s="894"/>
      <c r="O72" s="894"/>
      <c r="P72" s="895"/>
      <c r="Q72" s="896">
        <v>78</v>
      </c>
      <c r="R72" s="851"/>
      <c r="S72" s="851"/>
      <c r="T72" s="851"/>
      <c r="U72" s="851"/>
      <c r="V72" s="851">
        <v>59</v>
      </c>
      <c r="W72" s="851"/>
      <c r="X72" s="851"/>
      <c r="Y72" s="851"/>
      <c r="Z72" s="851"/>
      <c r="AA72" s="851">
        <v>19</v>
      </c>
      <c r="AB72" s="851"/>
      <c r="AC72" s="851"/>
      <c r="AD72" s="851"/>
      <c r="AE72" s="851"/>
      <c r="AF72" s="851">
        <v>19</v>
      </c>
      <c r="AG72" s="851"/>
      <c r="AH72" s="851"/>
      <c r="AI72" s="851"/>
      <c r="AJ72" s="851"/>
      <c r="AK72" s="851" t="s">
        <v>485</v>
      </c>
      <c r="AL72" s="851"/>
      <c r="AM72" s="851"/>
      <c r="AN72" s="851"/>
      <c r="AO72" s="851"/>
      <c r="AP72" s="851">
        <v>59</v>
      </c>
      <c r="AQ72" s="851"/>
      <c r="AR72" s="851"/>
      <c r="AS72" s="851"/>
      <c r="AT72" s="851"/>
      <c r="AU72" s="851" t="s">
        <v>542</v>
      </c>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549</v>
      </c>
      <c r="C73" s="894"/>
      <c r="D73" s="894"/>
      <c r="E73" s="894"/>
      <c r="F73" s="894"/>
      <c r="G73" s="894"/>
      <c r="H73" s="894"/>
      <c r="I73" s="894"/>
      <c r="J73" s="894"/>
      <c r="K73" s="894"/>
      <c r="L73" s="894"/>
      <c r="M73" s="894"/>
      <c r="N73" s="894"/>
      <c r="O73" s="894"/>
      <c r="P73" s="895"/>
      <c r="Q73" s="896">
        <v>126</v>
      </c>
      <c r="R73" s="851"/>
      <c r="S73" s="851"/>
      <c r="T73" s="851"/>
      <c r="U73" s="851"/>
      <c r="V73" s="851">
        <v>105</v>
      </c>
      <c r="W73" s="851"/>
      <c r="X73" s="851"/>
      <c r="Y73" s="851"/>
      <c r="Z73" s="851"/>
      <c r="AA73" s="851">
        <v>20</v>
      </c>
      <c r="AB73" s="851"/>
      <c r="AC73" s="851"/>
      <c r="AD73" s="851"/>
      <c r="AE73" s="851"/>
      <c r="AF73" s="851">
        <v>20</v>
      </c>
      <c r="AG73" s="851"/>
      <c r="AH73" s="851"/>
      <c r="AI73" s="851"/>
      <c r="AJ73" s="851"/>
      <c r="AK73" s="851" t="s">
        <v>485</v>
      </c>
      <c r="AL73" s="851"/>
      <c r="AM73" s="851"/>
      <c r="AN73" s="851"/>
      <c r="AO73" s="851"/>
      <c r="AP73" s="851">
        <v>158</v>
      </c>
      <c r="AQ73" s="851"/>
      <c r="AR73" s="851"/>
      <c r="AS73" s="851"/>
      <c r="AT73" s="851"/>
      <c r="AU73" s="851" t="s">
        <v>542</v>
      </c>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550</v>
      </c>
      <c r="C74" s="894"/>
      <c r="D74" s="894"/>
      <c r="E74" s="894"/>
      <c r="F74" s="894"/>
      <c r="G74" s="894"/>
      <c r="H74" s="894"/>
      <c r="I74" s="894"/>
      <c r="J74" s="894"/>
      <c r="K74" s="894"/>
      <c r="L74" s="894"/>
      <c r="M74" s="894"/>
      <c r="N74" s="894"/>
      <c r="O74" s="894"/>
      <c r="P74" s="895"/>
      <c r="Q74" s="896">
        <v>45</v>
      </c>
      <c r="R74" s="851"/>
      <c r="S74" s="851"/>
      <c r="T74" s="851"/>
      <c r="U74" s="851"/>
      <c r="V74" s="851">
        <v>34</v>
      </c>
      <c r="W74" s="851"/>
      <c r="X74" s="851"/>
      <c r="Y74" s="851"/>
      <c r="Z74" s="851"/>
      <c r="AA74" s="851">
        <v>11</v>
      </c>
      <c r="AB74" s="851"/>
      <c r="AC74" s="851"/>
      <c r="AD74" s="851"/>
      <c r="AE74" s="851"/>
      <c r="AF74" s="851">
        <v>5</v>
      </c>
      <c r="AG74" s="851"/>
      <c r="AH74" s="851"/>
      <c r="AI74" s="851"/>
      <c r="AJ74" s="851"/>
      <c r="AK74" s="851" t="s">
        <v>485</v>
      </c>
      <c r="AL74" s="851"/>
      <c r="AM74" s="851"/>
      <c r="AN74" s="851"/>
      <c r="AO74" s="851"/>
      <c r="AP74" s="851" t="s">
        <v>542</v>
      </c>
      <c r="AQ74" s="851"/>
      <c r="AR74" s="851"/>
      <c r="AS74" s="851"/>
      <c r="AT74" s="851"/>
      <c r="AU74" s="851" t="s">
        <v>542</v>
      </c>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551</v>
      </c>
      <c r="C75" s="894"/>
      <c r="D75" s="894"/>
      <c r="E75" s="894"/>
      <c r="F75" s="894"/>
      <c r="G75" s="894"/>
      <c r="H75" s="894"/>
      <c r="I75" s="894"/>
      <c r="J75" s="894"/>
      <c r="K75" s="894"/>
      <c r="L75" s="894"/>
      <c r="M75" s="894"/>
      <c r="N75" s="894"/>
      <c r="O75" s="894"/>
      <c r="P75" s="895"/>
      <c r="Q75" s="900">
        <v>455</v>
      </c>
      <c r="R75" s="901"/>
      <c r="S75" s="901"/>
      <c r="T75" s="901"/>
      <c r="U75" s="850"/>
      <c r="V75" s="902">
        <v>429</v>
      </c>
      <c r="W75" s="901"/>
      <c r="X75" s="901"/>
      <c r="Y75" s="901"/>
      <c r="Z75" s="850"/>
      <c r="AA75" s="902">
        <v>26</v>
      </c>
      <c r="AB75" s="901"/>
      <c r="AC75" s="901"/>
      <c r="AD75" s="901"/>
      <c r="AE75" s="850"/>
      <c r="AF75" s="902">
        <v>26</v>
      </c>
      <c r="AG75" s="901"/>
      <c r="AH75" s="901"/>
      <c r="AI75" s="901"/>
      <c r="AJ75" s="850"/>
      <c r="AK75" s="902" t="s">
        <v>485</v>
      </c>
      <c r="AL75" s="901"/>
      <c r="AM75" s="901"/>
      <c r="AN75" s="901"/>
      <c r="AO75" s="850"/>
      <c r="AP75" s="902" t="s">
        <v>542</v>
      </c>
      <c r="AQ75" s="901"/>
      <c r="AR75" s="901"/>
      <c r="AS75" s="901"/>
      <c r="AT75" s="850"/>
      <c r="AU75" s="902" t="s">
        <v>542</v>
      </c>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552</v>
      </c>
      <c r="C76" s="894"/>
      <c r="D76" s="894"/>
      <c r="E76" s="894"/>
      <c r="F76" s="894"/>
      <c r="G76" s="894"/>
      <c r="H76" s="894"/>
      <c r="I76" s="894"/>
      <c r="J76" s="894"/>
      <c r="K76" s="894"/>
      <c r="L76" s="894"/>
      <c r="M76" s="894"/>
      <c r="N76" s="894"/>
      <c r="O76" s="894"/>
      <c r="P76" s="895"/>
      <c r="Q76" s="900">
        <v>6977</v>
      </c>
      <c r="R76" s="901"/>
      <c r="S76" s="901"/>
      <c r="T76" s="901"/>
      <c r="U76" s="850"/>
      <c r="V76" s="902">
        <v>6240</v>
      </c>
      <c r="W76" s="901"/>
      <c r="X76" s="901"/>
      <c r="Y76" s="901"/>
      <c r="Z76" s="850"/>
      <c r="AA76" s="902">
        <v>737</v>
      </c>
      <c r="AB76" s="901"/>
      <c r="AC76" s="901"/>
      <c r="AD76" s="901"/>
      <c r="AE76" s="850"/>
      <c r="AF76" s="902">
        <v>737</v>
      </c>
      <c r="AG76" s="901"/>
      <c r="AH76" s="901"/>
      <c r="AI76" s="901"/>
      <c r="AJ76" s="850"/>
      <c r="AK76" s="902">
        <v>630</v>
      </c>
      <c r="AL76" s="901"/>
      <c r="AM76" s="901"/>
      <c r="AN76" s="901"/>
      <c r="AO76" s="850"/>
      <c r="AP76" s="902" t="s">
        <v>542</v>
      </c>
      <c r="AQ76" s="901"/>
      <c r="AR76" s="901"/>
      <c r="AS76" s="901"/>
      <c r="AT76" s="850"/>
      <c r="AU76" s="902" t="s">
        <v>544</v>
      </c>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556</v>
      </c>
      <c r="C77" s="894"/>
      <c r="D77" s="894"/>
      <c r="E77" s="894"/>
      <c r="F77" s="894"/>
      <c r="G77" s="894"/>
      <c r="H77" s="894"/>
      <c r="I77" s="894"/>
      <c r="J77" s="894"/>
      <c r="K77" s="894"/>
      <c r="L77" s="894"/>
      <c r="M77" s="894"/>
      <c r="N77" s="894"/>
      <c r="O77" s="894"/>
      <c r="P77" s="895"/>
      <c r="Q77" s="900">
        <v>15</v>
      </c>
      <c r="R77" s="901"/>
      <c r="S77" s="901"/>
      <c r="T77" s="901"/>
      <c r="U77" s="850"/>
      <c r="V77" s="902">
        <v>13</v>
      </c>
      <c r="W77" s="901"/>
      <c r="X77" s="901"/>
      <c r="Y77" s="901"/>
      <c r="Z77" s="850"/>
      <c r="AA77" s="902">
        <v>2</v>
      </c>
      <c r="AB77" s="901"/>
      <c r="AC77" s="901"/>
      <c r="AD77" s="901"/>
      <c r="AE77" s="850"/>
      <c r="AF77" s="902">
        <v>2</v>
      </c>
      <c r="AG77" s="901"/>
      <c r="AH77" s="901"/>
      <c r="AI77" s="901"/>
      <c r="AJ77" s="850"/>
      <c r="AK77" s="902">
        <v>9</v>
      </c>
      <c r="AL77" s="901"/>
      <c r="AM77" s="901"/>
      <c r="AN77" s="901"/>
      <c r="AO77" s="850"/>
      <c r="AP77" s="902" t="s">
        <v>542</v>
      </c>
      <c r="AQ77" s="901"/>
      <c r="AR77" s="901"/>
      <c r="AS77" s="901"/>
      <c r="AT77" s="850"/>
      <c r="AU77" s="902" t="s">
        <v>542</v>
      </c>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553</v>
      </c>
      <c r="C78" s="894"/>
      <c r="D78" s="894"/>
      <c r="E78" s="894"/>
      <c r="F78" s="894"/>
      <c r="G78" s="894"/>
      <c r="H78" s="894"/>
      <c r="I78" s="894"/>
      <c r="J78" s="894"/>
      <c r="K78" s="894"/>
      <c r="L78" s="894"/>
      <c r="M78" s="894"/>
      <c r="N78" s="894"/>
      <c r="O78" s="894"/>
      <c r="P78" s="895"/>
      <c r="Q78" s="896">
        <v>2125</v>
      </c>
      <c r="R78" s="851"/>
      <c r="S78" s="851"/>
      <c r="T78" s="851"/>
      <c r="U78" s="851"/>
      <c r="V78" s="851">
        <v>2067</v>
      </c>
      <c r="W78" s="851"/>
      <c r="X78" s="851"/>
      <c r="Y78" s="851"/>
      <c r="Z78" s="851"/>
      <c r="AA78" s="851">
        <v>58</v>
      </c>
      <c r="AB78" s="851"/>
      <c r="AC78" s="851"/>
      <c r="AD78" s="851"/>
      <c r="AE78" s="851"/>
      <c r="AF78" s="851">
        <v>58</v>
      </c>
      <c r="AG78" s="851"/>
      <c r="AH78" s="851"/>
      <c r="AI78" s="851"/>
      <c r="AJ78" s="851"/>
      <c r="AK78" s="851">
        <v>125</v>
      </c>
      <c r="AL78" s="851"/>
      <c r="AM78" s="851"/>
      <c r="AN78" s="851"/>
      <c r="AO78" s="851"/>
      <c r="AP78" s="851" t="s">
        <v>544</v>
      </c>
      <c r="AQ78" s="851"/>
      <c r="AR78" s="851"/>
      <c r="AS78" s="851"/>
      <c r="AT78" s="851"/>
      <c r="AU78" s="851" t="s">
        <v>542</v>
      </c>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557</v>
      </c>
      <c r="C79" s="894"/>
      <c r="D79" s="894"/>
      <c r="E79" s="894"/>
      <c r="F79" s="894"/>
      <c r="G79" s="894"/>
      <c r="H79" s="894"/>
      <c r="I79" s="894"/>
      <c r="J79" s="894"/>
      <c r="K79" s="894"/>
      <c r="L79" s="894"/>
      <c r="M79" s="894"/>
      <c r="N79" s="894"/>
      <c r="O79" s="894"/>
      <c r="P79" s="895"/>
      <c r="Q79" s="896">
        <v>273707</v>
      </c>
      <c r="R79" s="851"/>
      <c r="S79" s="851"/>
      <c r="T79" s="851"/>
      <c r="U79" s="851"/>
      <c r="V79" s="851">
        <v>260942</v>
      </c>
      <c r="W79" s="851"/>
      <c r="X79" s="851"/>
      <c r="Y79" s="851"/>
      <c r="Z79" s="851"/>
      <c r="AA79" s="851">
        <v>12765</v>
      </c>
      <c r="AB79" s="851"/>
      <c r="AC79" s="851"/>
      <c r="AD79" s="851"/>
      <c r="AE79" s="851"/>
      <c r="AF79" s="851">
        <v>12765</v>
      </c>
      <c r="AG79" s="851"/>
      <c r="AH79" s="851"/>
      <c r="AI79" s="851"/>
      <c r="AJ79" s="851"/>
      <c r="AK79" s="851">
        <v>1788</v>
      </c>
      <c r="AL79" s="851"/>
      <c r="AM79" s="851"/>
      <c r="AN79" s="851"/>
      <c r="AO79" s="851"/>
      <c r="AP79" s="851" t="s">
        <v>542</v>
      </c>
      <c r="AQ79" s="851"/>
      <c r="AR79" s="851"/>
      <c r="AS79" s="851"/>
      <c r="AT79" s="851"/>
      <c r="AU79" s="851" t="s">
        <v>544</v>
      </c>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554</v>
      </c>
      <c r="C80" s="894"/>
      <c r="D80" s="894"/>
      <c r="E80" s="894"/>
      <c r="F80" s="894"/>
      <c r="G80" s="894"/>
      <c r="H80" s="894"/>
      <c r="I80" s="894"/>
      <c r="J80" s="894"/>
      <c r="K80" s="894"/>
      <c r="L80" s="894"/>
      <c r="M80" s="894"/>
      <c r="N80" s="894"/>
      <c r="O80" s="894"/>
      <c r="P80" s="895"/>
      <c r="Q80" s="896">
        <v>193</v>
      </c>
      <c r="R80" s="851"/>
      <c r="S80" s="851"/>
      <c r="T80" s="851"/>
      <c r="U80" s="851"/>
      <c r="V80" s="851">
        <v>181</v>
      </c>
      <c r="W80" s="851"/>
      <c r="X80" s="851"/>
      <c r="Y80" s="851"/>
      <c r="Z80" s="851"/>
      <c r="AA80" s="851">
        <v>12</v>
      </c>
      <c r="AB80" s="851"/>
      <c r="AC80" s="851"/>
      <c r="AD80" s="851"/>
      <c r="AE80" s="851"/>
      <c r="AF80" s="851">
        <v>12</v>
      </c>
      <c r="AG80" s="851"/>
      <c r="AH80" s="851"/>
      <c r="AI80" s="851"/>
      <c r="AJ80" s="851"/>
      <c r="AK80" s="851" t="s">
        <v>485</v>
      </c>
      <c r="AL80" s="851"/>
      <c r="AM80" s="851"/>
      <c r="AN80" s="851"/>
      <c r="AO80" s="851"/>
      <c r="AP80" s="851" t="s">
        <v>542</v>
      </c>
      <c r="AQ80" s="851"/>
      <c r="AR80" s="851"/>
      <c r="AS80" s="851"/>
      <c r="AT80" s="851"/>
      <c r="AU80" s="851" t="s">
        <v>542</v>
      </c>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903" t="s">
        <v>558</v>
      </c>
      <c r="C81" s="894"/>
      <c r="D81" s="894"/>
      <c r="E81" s="894"/>
      <c r="F81" s="894"/>
      <c r="G81" s="894"/>
      <c r="H81" s="894"/>
      <c r="I81" s="894"/>
      <c r="J81" s="894"/>
      <c r="K81" s="894"/>
      <c r="L81" s="894"/>
      <c r="M81" s="894"/>
      <c r="N81" s="894"/>
      <c r="O81" s="894"/>
      <c r="P81" s="895"/>
      <c r="Q81" s="896">
        <v>364</v>
      </c>
      <c r="R81" s="851"/>
      <c r="S81" s="851"/>
      <c r="T81" s="851"/>
      <c r="U81" s="851"/>
      <c r="V81" s="851">
        <v>313</v>
      </c>
      <c r="W81" s="851"/>
      <c r="X81" s="851"/>
      <c r="Y81" s="851"/>
      <c r="Z81" s="851"/>
      <c r="AA81" s="851">
        <v>51</v>
      </c>
      <c r="AB81" s="851"/>
      <c r="AC81" s="851"/>
      <c r="AD81" s="851"/>
      <c r="AE81" s="851"/>
      <c r="AF81" s="851">
        <v>51</v>
      </c>
      <c r="AG81" s="851"/>
      <c r="AH81" s="851"/>
      <c r="AI81" s="851"/>
      <c r="AJ81" s="851"/>
      <c r="AK81" s="851">
        <v>141</v>
      </c>
      <c r="AL81" s="851"/>
      <c r="AM81" s="851"/>
      <c r="AN81" s="851"/>
      <c r="AO81" s="851"/>
      <c r="AP81" s="851" t="s">
        <v>543</v>
      </c>
      <c r="AQ81" s="851"/>
      <c r="AR81" s="851"/>
      <c r="AS81" s="851"/>
      <c r="AT81" s="851"/>
      <c r="AU81" s="851" t="s">
        <v>544</v>
      </c>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13959</v>
      </c>
      <c r="AG88" s="862"/>
      <c r="AH88" s="862"/>
      <c r="AI88" s="862"/>
      <c r="AJ88" s="862"/>
      <c r="AK88" s="859"/>
      <c r="AL88" s="859"/>
      <c r="AM88" s="859"/>
      <c r="AN88" s="859"/>
      <c r="AO88" s="859"/>
      <c r="AP88" s="862">
        <v>1183</v>
      </c>
      <c r="AQ88" s="862"/>
      <c r="AR88" s="862"/>
      <c r="AS88" s="862"/>
      <c r="AT88" s="862"/>
      <c r="AU88" s="862">
        <v>110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398</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3</v>
      </c>
      <c r="CS102" s="870"/>
      <c r="CT102" s="870"/>
      <c r="CU102" s="870"/>
      <c r="CV102" s="915"/>
      <c r="CW102" s="914">
        <v>105</v>
      </c>
      <c r="CX102" s="870"/>
      <c r="CY102" s="870"/>
      <c r="CZ102" s="870"/>
      <c r="DA102" s="915"/>
      <c r="DB102" s="914" t="s">
        <v>485</v>
      </c>
      <c r="DC102" s="870"/>
      <c r="DD102" s="870"/>
      <c r="DE102" s="870"/>
      <c r="DF102" s="915"/>
      <c r="DG102" s="914">
        <v>568</v>
      </c>
      <c r="DH102" s="870"/>
      <c r="DI102" s="870"/>
      <c r="DJ102" s="870"/>
      <c r="DK102" s="915"/>
      <c r="DL102" s="914" t="s">
        <v>485</v>
      </c>
      <c r="DM102" s="870"/>
      <c r="DN102" s="870"/>
      <c r="DO102" s="870"/>
      <c r="DP102" s="915"/>
      <c r="DQ102" s="914">
        <v>127</v>
      </c>
      <c r="DR102" s="870"/>
      <c r="DS102" s="870"/>
      <c r="DT102" s="870"/>
      <c r="DU102" s="915"/>
      <c r="DV102" s="938"/>
      <c r="DW102" s="939"/>
      <c r="DX102" s="939"/>
      <c r="DY102" s="939"/>
      <c r="DZ102" s="94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400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3" t="s">
        <v>403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x14ac:dyDescent="0.15">
      <c r="A109" s="936" t="s">
        <v>405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406</v>
      </c>
      <c r="AB109" s="917"/>
      <c r="AC109" s="917"/>
      <c r="AD109" s="917"/>
      <c r="AE109" s="918"/>
      <c r="AF109" s="916" t="s">
        <v>287</v>
      </c>
      <c r="AG109" s="917"/>
      <c r="AH109" s="917"/>
      <c r="AI109" s="917"/>
      <c r="AJ109" s="918"/>
      <c r="AK109" s="916" t="s">
        <v>286</v>
      </c>
      <c r="AL109" s="917"/>
      <c r="AM109" s="917"/>
      <c r="AN109" s="917"/>
      <c r="AO109" s="918"/>
      <c r="AP109" s="916" t="s">
        <v>407</v>
      </c>
      <c r="AQ109" s="917"/>
      <c r="AR109" s="917"/>
      <c r="AS109" s="917"/>
      <c r="AT109" s="919"/>
      <c r="AU109" s="936" t="s">
        <v>405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406</v>
      </c>
      <c r="BR109" s="917"/>
      <c r="BS109" s="917"/>
      <c r="BT109" s="917"/>
      <c r="BU109" s="918"/>
      <c r="BV109" s="916" t="s">
        <v>287</v>
      </c>
      <c r="BW109" s="917"/>
      <c r="BX109" s="917"/>
      <c r="BY109" s="917"/>
      <c r="BZ109" s="918"/>
      <c r="CA109" s="916" t="s">
        <v>286</v>
      </c>
      <c r="CB109" s="917"/>
      <c r="CC109" s="917"/>
      <c r="CD109" s="917"/>
      <c r="CE109" s="918"/>
      <c r="CF109" s="937" t="s">
        <v>407</v>
      </c>
      <c r="CG109" s="937"/>
      <c r="CH109" s="937"/>
      <c r="CI109" s="937"/>
      <c r="CJ109" s="937"/>
      <c r="CK109" s="916" t="s">
        <v>408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406</v>
      </c>
      <c r="DH109" s="917"/>
      <c r="DI109" s="917"/>
      <c r="DJ109" s="917"/>
      <c r="DK109" s="918"/>
      <c r="DL109" s="916" t="s">
        <v>287</v>
      </c>
      <c r="DM109" s="917"/>
      <c r="DN109" s="917"/>
      <c r="DO109" s="917"/>
      <c r="DP109" s="918"/>
      <c r="DQ109" s="916" t="s">
        <v>286</v>
      </c>
      <c r="DR109" s="917"/>
      <c r="DS109" s="917"/>
      <c r="DT109" s="917"/>
      <c r="DU109" s="918"/>
      <c r="DV109" s="916" t="s">
        <v>407</v>
      </c>
      <c r="DW109" s="917"/>
      <c r="DX109" s="917"/>
      <c r="DY109" s="917"/>
      <c r="DZ109" s="919"/>
    </row>
    <row r="110" spans="1:131" s="199" customFormat="1" ht="26.25" customHeight="1" x14ac:dyDescent="0.15">
      <c r="A110" s="920" t="s">
        <v>409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667020</v>
      </c>
      <c r="AB110" s="924"/>
      <c r="AC110" s="924"/>
      <c r="AD110" s="924"/>
      <c r="AE110" s="925"/>
      <c r="AF110" s="926">
        <v>667267</v>
      </c>
      <c r="AG110" s="924"/>
      <c r="AH110" s="924"/>
      <c r="AI110" s="924"/>
      <c r="AJ110" s="925"/>
      <c r="AK110" s="926">
        <v>693544</v>
      </c>
      <c r="AL110" s="924"/>
      <c r="AM110" s="924"/>
      <c r="AN110" s="924"/>
      <c r="AO110" s="925"/>
      <c r="AP110" s="927">
        <v>14.6</v>
      </c>
      <c r="AQ110" s="928"/>
      <c r="AR110" s="928"/>
      <c r="AS110" s="928"/>
      <c r="AT110" s="929"/>
      <c r="AU110" s="930" t="s">
        <v>62</v>
      </c>
      <c r="AV110" s="931"/>
      <c r="AW110" s="931"/>
      <c r="AX110" s="931"/>
      <c r="AY110" s="931"/>
      <c r="AZ110" s="972" t="s">
        <v>410</v>
      </c>
      <c r="BA110" s="921"/>
      <c r="BB110" s="921"/>
      <c r="BC110" s="921"/>
      <c r="BD110" s="921"/>
      <c r="BE110" s="921"/>
      <c r="BF110" s="921"/>
      <c r="BG110" s="921"/>
      <c r="BH110" s="921"/>
      <c r="BI110" s="921"/>
      <c r="BJ110" s="921"/>
      <c r="BK110" s="921"/>
      <c r="BL110" s="921"/>
      <c r="BM110" s="921"/>
      <c r="BN110" s="921"/>
      <c r="BO110" s="921"/>
      <c r="BP110" s="922"/>
      <c r="BQ110" s="958">
        <v>7204447</v>
      </c>
      <c r="BR110" s="959"/>
      <c r="BS110" s="959"/>
      <c r="BT110" s="959"/>
      <c r="BU110" s="959"/>
      <c r="BV110" s="959">
        <v>7492027</v>
      </c>
      <c r="BW110" s="959"/>
      <c r="BX110" s="959"/>
      <c r="BY110" s="959"/>
      <c r="BZ110" s="959"/>
      <c r="CA110" s="959">
        <v>7459308</v>
      </c>
      <c r="CB110" s="959"/>
      <c r="CC110" s="959"/>
      <c r="CD110" s="959"/>
      <c r="CE110" s="959"/>
      <c r="CF110" s="973">
        <v>157.5</v>
      </c>
      <c r="CG110" s="974"/>
      <c r="CH110" s="974"/>
      <c r="CI110" s="974"/>
      <c r="CJ110" s="974"/>
      <c r="CK110" s="975" t="s">
        <v>411</v>
      </c>
      <c r="CL110" s="976"/>
      <c r="CM110" s="955" t="s">
        <v>412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113</v>
      </c>
      <c r="DH110" s="959"/>
      <c r="DI110" s="959"/>
      <c r="DJ110" s="959"/>
      <c r="DK110" s="959"/>
      <c r="DL110" s="959" t="s">
        <v>113</v>
      </c>
      <c r="DM110" s="959"/>
      <c r="DN110" s="959"/>
      <c r="DO110" s="959"/>
      <c r="DP110" s="959"/>
      <c r="DQ110" s="959" t="s">
        <v>113</v>
      </c>
      <c r="DR110" s="959"/>
      <c r="DS110" s="959"/>
      <c r="DT110" s="959"/>
      <c r="DU110" s="959"/>
      <c r="DV110" s="960" t="s">
        <v>113</v>
      </c>
      <c r="DW110" s="960"/>
      <c r="DX110" s="960"/>
      <c r="DY110" s="960"/>
      <c r="DZ110" s="961"/>
    </row>
    <row r="111" spans="1:131" s="199" customFormat="1" ht="26.25" customHeight="1" x14ac:dyDescent="0.15">
      <c r="A111" s="962" t="s">
        <v>413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113</v>
      </c>
      <c r="AB111" s="966"/>
      <c r="AC111" s="966"/>
      <c r="AD111" s="966"/>
      <c r="AE111" s="967"/>
      <c r="AF111" s="968" t="s">
        <v>113</v>
      </c>
      <c r="AG111" s="966"/>
      <c r="AH111" s="966"/>
      <c r="AI111" s="966"/>
      <c r="AJ111" s="967"/>
      <c r="AK111" s="968" t="s">
        <v>113</v>
      </c>
      <c r="AL111" s="966"/>
      <c r="AM111" s="966"/>
      <c r="AN111" s="966"/>
      <c r="AO111" s="967"/>
      <c r="AP111" s="969" t="s">
        <v>113</v>
      </c>
      <c r="AQ111" s="970"/>
      <c r="AR111" s="970"/>
      <c r="AS111" s="970"/>
      <c r="AT111" s="971"/>
      <c r="AU111" s="932"/>
      <c r="AV111" s="933"/>
      <c r="AW111" s="933"/>
      <c r="AX111" s="933"/>
      <c r="AY111" s="933"/>
      <c r="AZ111" s="981" t="s">
        <v>414</v>
      </c>
      <c r="BA111" s="982"/>
      <c r="BB111" s="982"/>
      <c r="BC111" s="982"/>
      <c r="BD111" s="982"/>
      <c r="BE111" s="982"/>
      <c r="BF111" s="982"/>
      <c r="BG111" s="982"/>
      <c r="BH111" s="982"/>
      <c r="BI111" s="982"/>
      <c r="BJ111" s="982"/>
      <c r="BK111" s="982"/>
      <c r="BL111" s="982"/>
      <c r="BM111" s="982"/>
      <c r="BN111" s="982"/>
      <c r="BO111" s="982"/>
      <c r="BP111" s="983"/>
      <c r="BQ111" s="951">
        <v>91656</v>
      </c>
      <c r="BR111" s="952"/>
      <c r="BS111" s="952"/>
      <c r="BT111" s="952"/>
      <c r="BU111" s="952"/>
      <c r="BV111" s="952">
        <v>75618</v>
      </c>
      <c r="BW111" s="952"/>
      <c r="BX111" s="952"/>
      <c r="BY111" s="952"/>
      <c r="BZ111" s="952"/>
      <c r="CA111" s="952">
        <v>59608</v>
      </c>
      <c r="CB111" s="952"/>
      <c r="CC111" s="952"/>
      <c r="CD111" s="952"/>
      <c r="CE111" s="952"/>
      <c r="CF111" s="946">
        <v>1.3</v>
      </c>
      <c r="CG111" s="947"/>
      <c r="CH111" s="947"/>
      <c r="CI111" s="947"/>
      <c r="CJ111" s="947"/>
      <c r="CK111" s="977"/>
      <c r="CL111" s="978"/>
      <c r="CM111" s="948" t="s">
        <v>415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113</v>
      </c>
      <c r="DH111" s="952"/>
      <c r="DI111" s="952"/>
      <c r="DJ111" s="952"/>
      <c r="DK111" s="952"/>
      <c r="DL111" s="952" t="s">
        <v>113</v>
      </c>
      <c r="DM111" s="952"/>
      <c r="DN111" s="952"/>
      <c r="DO111" s="952"/>
      <c r="DP111" s="952"/>
      <c r="DQ111" s="952" t="s">
        <v>113</v>
      </c>
      <c r="DR111" s="952"/>
      <c r="DS111" s="952"/>
      <c r="DT111" s="952"/>
      <c r="DU111" s="952"/>
      <c r="DV111" s="953" t="s">
        <v>113</v>
      </c>
      <c r="DW111" s="953"/>
      <c r="DX111" s="953"/>
      <c r="DY111" s="953"/>
      <c r="DZ111" s="954"/>
    </row>
    <row r="112" spans="1:131" s="199" customFormat="1" ht="26.25" customHeight="1" x14ac:dyDescent="0.15">
      <c r="A112" s="984" t="s">
        <v>416</v>
      </c>
      <c r="B112" s="985"/>
      <c r="C112" s="982" t="s">
        <v>417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113</v>
      </c>
      <c r="AB112" s="991"/>
      <c r="AC112" s="991"/>
      <c r="AD112" s="991"/>
      <c r="AE112" s="992"/>
      <c r="AF112" s="993" t="s">
        <v>113</v>
      </c>
      <c r="AG112" s="991"/>
      <c r="AH112" s="991"/>
      <c r="AI112" s="991"/>
      <c r="AJ112" s="992"/>
      <c r="AK112" s="993" t="s">
        <v>113</v>
      </c>
      <c r="AL112" s="991"/>
      <c r="AM112" s="991"/>
      <c r="AN112" s="991"/>
      <c r="AO112" s="992"/>
      <c r="AP112" s="994" t="s">
        <v>113</v>
      </c>
      <c r="AQ112" s="995"/>
      <c r="AR112" s="995"/>
      <c r="AS112" s="995"/>
      <c r="AT112" s="996"/>
      <c r="AU112" s="932"/>
      <c r="AV112" s="933"/>
      <c r="AW112" s="933"/>
      <c r="AX112" s="933"/>
      <c r="AY112" s="933"/>
      <c r="AZ112" s="981" t="s">
        <v>418</v>
      </c>
      <c r="BA112" s="982"/>
      <c r="BB112" s="982"/>
      <c r="BC112" s="982"/>
      <c r="BD112" s="982"/>
      <c r="BE112" s="982"/>
      <c r="BF112" s="982"/>
      <c r="BG112" s="982"/>
      <c r="BH112" s="982"/>
      <c r="BI112" s="982"/>
      <c r="BJ112" s="982"/>
      <c r="BK112" s="982"/>
      <c r="BL112" s="982"/>
      <c r="BM112" s="982"/>
      <c r="BN112" s="982"/>
      <c r="BO112" s="982"/>
      <c r="BP112" s="983"/>
      <c r="BQ112" s="951">
        <v>8288431</v>
      </c>
      <c r="BR112" s="952"/>
      <c r="BS112" s="952"/>
      <c r="BT112" s="952"/>
      <c r="BU112" s="952"/>
      <c r="BV112" s="952">
        <v>8039166</v>
      </c>
      <c r="BW112" s="952"/>
      <c r="BX112" s="952"/>
      <c r="BY112" s="952"/>
      <c r="BZ112" s="952"/>
      <c r="CA112" s="952">
        <v>7467296</v>
      </c>
      <c r="CB112" s="952"/>
      <c r="CC112" s="952"/>
      <c r="CD112" s="952"/>
      <c r="CE112" s="952"/>
      <c r="CF112" s="946">
        <v>157.69999999999999</v>
      </c>
      <c r="CG112" s="947"/>
      <c r="CH112" s="947"/>
      <c r="CI112" s="947"/>
      <c r="CJ112" s="947"/>
      <c r="CK112" s="977"/>
      <c r="CL112" s="978"/>
      <c r="CM112" s="948" t="s">
        <v>419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113</v>
      </c>
      <c r="DH112" s="952"/>
      <c r="DI112" s="952"/>
      <c r="DJ112" s="952"/>
      <c r="DK112" s="952"/>
      <c r="DL112" s="952" t="s">
        <v>113</v>
      </c>
      <c r="DM112" s="952"/>
      <c r="DN112" s="952"/>
      <c r="DO112" s="952"/>
      <c r="DP112" s="952"/>
      <c r="DQ112" s="952" t="s">
        <v>113</v>
      </c>
      <c r="DR112" s="952"/>
      <c r="DS112" s="952"/>
      <c r="DT112" s="952"/>
      <c r="DU112" s="952"/>
      <c r="DV112" s="953" t="s">
        <v>113</v>
      </c>
      <c r="DW112" s="953"/>
      <c r="DX112" s="953"/>
      <c r="DY112" s="953"/>
      <c r="DZ112" s="954"/>
    </row>
    <row r="113" spans="1:130" s="199" customFormat="1" ht="26.25" customHeight="1" x14ac:dyDescent="0.15">
      <c r="A113" s="986"/>
      <c r="B113" s="987"/>
      <c r="C113" s="982" t="s">
        <v>420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683045</v>
      </c>
      <c r="AB113" s="966"/>
      <c r="AC113" s="966"/>
      <c r="AD113" s="966"/>
      <c r="AE113" s="967"/>
      <c r="AF113" s="968">
        <v>678862</v>
      </c>
      <c r="AG113" s="966"/>
      <c r="AH113" s="966"/>
      <c r="AI113" s="966"/>
      <c r="AJ113" s="967"/>
      <c r="AK113" s="968">
        <v>682524</v>
      </c>
      <c r="AL113" s="966"/>
      <c r="AM113" s="966"/>
      <c r="AN113" s="966"/>
      <c r="AO113" s="967"/>
      <c r="AP113" s="969">
        <v>14.4</v>
      </c>
      <c r="AQ113" s="970"/>
      <c r="AR113" s="970"/>
      <c r="AS113" s="970"/>
      <c r="AT113" s="971"/>
      <c r="AU113" s="932"/>
      <c r="AV113" s="933"/>
      <c r="AW113" s="933"/>
      <c r="AX113" s="933"/>
      <c r="AY113" s="933"/>
      <c r="AZ113" s="981" t="s">
        <v>421</v>
      </c>
      <c r="BA113" s="982"/>
      <c r="BB113" s="982"/>
      <c r="BC113" s="982"/>
      <c r="BD113" s="982"/>
      <c r="BE113" s="982"/>
      <c r="BF113" s="982"/>
      <c r="BG113" s="982"/>
      <c r="BH113" s="982"/>
      <c r="BI113" s="982"/>
      <c r="BJ113" s="982"/>
      <c r="BK113" s="982"/>
      <c r="BL113" s="982"/>
      <c r="BM113" s="982"/>
      <c r="BN113" s="982"/>
      <c r="BO113" s="982"/>
      <c r="BP113" s="983"/>
      <c r="BQ113" s="951">
        <v>248167</v>
      </c>
      <c r="BR113" s="952"/>
      <c r="BS113" s="952"/>
      <c r="BT113" s="952"/>
      <c r="BU113" s="952"/>
      <c r="BV113" s="952">
        <v>237975</v>
      </c>
      <c r="BW113" s="952"/>
      <c r="BX113" s="952"/>
      <c r="BY113" s="952"/>
      <c r="BZ113" s="952"/>
      <c r="CA113" s="952">
        <v>222269</v>
      </c>
      <c r="CB113" s="952"/>
      <c r="CC113" s="952"/>
      <c r="CD113" s="952"/>
      <c r="CE113" s="952"/>
      <c r="CF113" s="946">
        <v>4.7</v>
      </c>
      <c r="CG113" s="947"/>
      <c r="CH113" s="947"/>
      <c r="CI113" s="947"/>
      <c r="CJ113" s="947"/>
      <c r="CK113" s="977"/>
      <c r="CL113" s="978"/>
      <c r="CM113" s="948" t="s">
        <v>422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113</v>
      </c>
      <c r="DH113" s="991"/>
      <c r="DI113" s="991"/>
      <c r="DJ113" s="991"/>
      <c r="DK113" s="992"/>
      <c r="DL113" s="993" t="s">
        <v>113</v>
      </c>
      <c r="DM113" s="991"/>
      <c r="DN113" s="991"/>
      <c r="DO113" s="991"/>
      <c r="DP113" s="992"/>
      <c r="DQ113" s="993" t="s">
        <v>113</v>
      </c>
      <c r="DR113" s="991"/>
      <c r="DS113" s="991"/>
      <c r="DT113" s="991"/>
      <c r="DU113" s="992"/>
      <c r="DV113" s="994" t="s">
        <v>113</v>
      </c>
      <c r="DW113" s="995"/>
      <c r="DX113" s="995"/>
      <c r="DY113" s="995"/>
      <c r="DZ113" s="996"/>
    </row>
    <row r="114" spans="1:130" s="199" customFormat="1" ht="26.25" customHeight="1" x14ac:dyDescent="0.15">
      <c r="A114" s="986"/>
      <c r="B114" s="987"/>
      <c r="C114" s="982" t="s">
        <v>423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40397</v>
      </c>
      <c r="AB114" s="991"/>
      <c r="AC114" s="991"/>
      <c r="AD114" s="991"/>
      <c r="AE114" s="992"/>
      <c r="AF114" s="993">
        <v>49143</v>
      </c>
      <c r="AG114" s="991"/>
      <c r="AH114" s="991"/>
      <c r="AI114" s="991"/>
      <c r="AJ114" s="992"/>
      <c r="AK114" s="993">
        <v>47868</v>
      </c>
      <c r="AL114" s="991"/>
      <c r="AM114" s="991"/>
      <c r="AN114" s="991"/>
      <c r="AO114" s="992"/>
      <c r="AP114" s="994">
        <v>1</v>
      </c>
      <c r="AQ114" s="995"/>
      <c r="AR114" s="995"/>
      <c r="AS114" s="995"/>
      <c r="AT114" s="996"/>
      <c r="AU114" s="932"/>
      <c r="AV114" s="933"/>
      <c r="AW114" s="933"/>
      <c r="AX114" s="933"/>
      <c r="AY114" s="933"/>
      <c r="AZ114" s="981" t="s">
        <v>424</v>
      </c>
      <c r="BA114" s="982"/>
      <c r="BB114" s="982"/>
      <c r="BC114" s="982"/>
      <c r="BD114" s="982"/>
      <c r="BE114" s="982"/>
      <c r="BF114" s="982"/>
      <c r="BG114" s="982"/>
      <c r="BH114" s="982"/>
      <c r="BI114" s="982"/>
      <c r="BJ114" s="982"/>
      <c r="BK114" s="982"/>
      <c r="BL114" s="982"/>
      <c r="BM114" s="982"/>
      <c r="BN114" s="982"/>
      <c r="BO114" s="982"/>
      <c r="BP114" s="983"/>
      <c r="BQ114" s="951">
        <v>1696451</v>
      </c>
      <c r="BR114" s="952"/>
      <c r="BS114" s="952"/>
      <c r="BT114" s="952"/>
      <c r="BU114" s="952"/>
      <c r="BV114" s="952">
        <v>1600380</v>
      </c>
      <c r="BW114" s="952"/>
      <c r="BX114" s="952"/>
      <c r="BY114" s="952"/>
      <c r="BZ114" s="952"/>
      <c r="CA114" s="952">
        <v>1476457</v>
      </c>
      <c r="CB114" s="952"/>
      <c r="CC114" s="952"/>
      <c r="CD114" s="952"/>
      <c r="CE114" s="952"/>
      <c r="CF114" s="946">
        <v>31.2</v>
      </c>
      <c r="CG114" s="947"/>
      <c r="CH114" s="947"/>
      <c r="CI114" s="947"/>
      <c r="CJ114" s="947"/>
      <c r="CK114" s="977"/>
      <c r="CL114" s="978"/>
      <c r="CM114" s="948" t="s">
        <v>425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v>8582</v>
      </c>
      <c r="DH114" s="991"/>
      <c r="DI114" s="991"/>
      <c r="DJ114" s="991"/>
      <c r="DK114" s="992"/>
      <c r="DL114" s="993">
        <v>5776</v>
      </c>
      <c r="DM114" s="991"/>
      <c r="DN114" s="991"/>
      <c r="DO114" s="991"/>
      <c r="DP114" s="992"/>
      <c r="DQ114" s="993" t="s">
        <v>113</v>
      </c>
      <c r="DR114" s="991"/>
      <c r="DS114" s="991"/>
      <c r="DT114" s="991"/>
      <c r="DU114" s="992"/>
      <c r="DV114" s="994" t="s">
        <v>113</v>
      </c>
      <c r="DW114" s="995"/>
      <c r="DX114" s="995"/>
      <c r="DY114" s="995"/>
      <c r="DZ114" s="996"/>
    </row>
    <row r="115" spans="1:130" s="199" customFormat="1" ht="26.25" customHeight="1" x14ac:dyDescent="0.15">
      <c r="A115" s="986"/>
      <c r="B115" s="987"/>
      <c r="C115" s="982" t="s">
        <v>426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18926</v>
      </c>
      <c r="AB115" s="966"/>
      <c r="AC115" s="966"/>
      <c r="AD115" s="966"/>
      <c r="AE115" s="967"/>
      <c r="AF115" s="968">
        <v>12623</v>
      </c>
      <c r="AG115" s="966"/>
      <c r="AH115" s="966"/>
      <c r="AI115" s="966"/>
      <c r="AJ115" s="967"/>
      <c r="AK115" s="968">
        <v>10971</v>
      </c>
      <c r="AL115" s="966"/>
      <c r="AM115" s="966"/>
      <c r="AN115" s="966"/>
      <c r="AO115" s="967"/>
      <c r="AP115" s="969">
        <v>0.2</v>
      </c>
      <c r="AQ115" s="970"/>
      <c r="AR115" s="970"/>
      <c r="AS115" s="970"/>
      <c r="AT115" s="971"/>
      <c r="AU115" s="932"/>
      <c r="AV115" s="933"/>
      <c r="AW115" s="933"/>
      <c r="AX115" s="933"/>
      <c r="AY115" s="933"/>
      <c r="AZ115" s="981" t="s">
        <v>427</v>
      </c>
      <c r="BA115" s="982"/>
      <c r="BB115" s="982"/>
      <c r="BC115" s="982"/>
      <c r="BD115" s="982"/>
      <c r="BE115" s="982"/>
      <c r="BF115" s="982"/>
      <c r="BG115" s="982"/>
      <c r="BH115" s="982"/>
      <c r="BI115" s="982"/>
      <c r="BJ115" s="982"/>
      <c r="BK115" s="982"/>
      <c r="BL115" s="982"/>
      <c r="BM115" s="982"/>
      <c r="BN115" s="982"/>
      <c r="BO115" s="982"/>
      <c r="BP115" s="983"/>
      <c r="BQ115" s="951">
        <v>364796</v>
      </c>
      <c r="BR115" s="952"/>
      <c r="BS115" s="952"/>
      <c r="BT115" s="952"/>
      <c r="BU115" s="952"/>
      <c r="BV115" s="952">
        <v>205828</v>
      </c>
      <c r="BW115" s="952"/>
      <c r="BX115" s="952"/>
      <c r="BY115" s="952"/>
      <c r="BZ115" s="952"/>
      <c r="CA115" s="952">
        <v>127444</v>
      </c>
      <c r="CB115" s="952"/>
      <c r="CC115" s="952"/>
      <c r="CD115" s="952"/>
      <c r="CE115" s="952"/>
      <c r="CF115" s="946">
        <v>2.7</v>
      </c>
      <c r="CG115" s="947"/>
      <c r="CH115" s="947"/>
      <c r="CI115" s="947"/>
      <c r="CJ115" s="947"/>
      <c r="CK115" s="977"/>
      <c r="CL115" s="978"/>
      <c r="CM115" s="981" t="s">
        <v>428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113</v>
      </c>
      <c r="DH115" s="991"/>
      <c r="DI115" s="991"/>
      <c r="DJ115" s="991"/>
      <c r="DK115" s="992"/>
      <c r="DL115" s="993" t="s">
        <v>113</v>
      </c>
      <c r="DM115" s="991"/>
      <c r="DN115" s="991"/>
      <c r="DO115" s="991"/>
      <c r="DP115" s="992"/>
      <c r="DQ115" s="993" t="s">
        <v>113</v>
      </c>
      <c r="DR115" s="991"/>
      <c r="DS115" s="991"/>
      <c r="DT115" s="991"/>
      <c r="DU115" s="992"/>
      <c r="DV115" s="994" t="s">
        <v>113</v>
      </c>
      <c r="DW115" s="995"/>
      <c r="DX115" s="995"/>
      <c r="DY115" s="995"/>
      <c r="DZ115" s="996"/>
    </row>
    <row r="116" spans="1:130" s="199" customFormat="1" ht="26.25" customHeight="1" x14ac:dyDescent="0.15">
      <c r="A116" s="988"/>
      <c r="B116" s="989"/>
      <c r="C116" s="997" t="s">
        <v>429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113</v>
      </c>
      <c r="AB116" s="991"/>
      <c r="AC116" s="991"/>
      <c r="AD116" s="991"/>
      <c r="AE116" s="992"/>
      <c r="AF116" s="993" t="s">
        <v>113</v>
      </c>
      <c r="AG116" s="991"/>
      <c r="AH116" s="991"/>
      <c r="AI116" s="991"/>
      <c r="AJ116" s="992"/>
      <c r="AK116" s="993" t="s">
        <v>113</v>
      </c>
      <c r="AL116" s="991"/>
      <c r="AM116" s="991"/>
      <c r="AN116" s="991"/>
      <c r="AO116" s="992"/>
      <c r="AP116" s="994" t="s">
        <v>113</v>
      </c>
      <c r="AQ116" s="995"/>
      <c r="AR116" s="995"/>
      <c r="AS116" s="995"/>
      <c r="AT116" s="996"/>
      <c r="AU116" s="932"/>
      <c r="AV116" s="933"/>
      <c r="AW116" s="933"/>
      <c r="AX116" s="933"/>
      <c r="AY116" s="933"/>
      <c r="AZ116" s="999" t="s">
        <v>430</v>
      </c>
      <c r="BA116" s="1000"/>
      <c r="BB116" s="1000"/>
      <c r="BC116" s="1000"/>
      <c r="BD116" s="1000"/>
      <c r="BE116" s="1000"/>
      <c r="BF116" s="1000"/>
      <c r="BG116" s="1000"/>
      <c r="BH116" s="1000"/>
      <c r="BI116" s="1000"/>
      <c r="BJ116" s="1000"/>
      <c r="BK116" s="1000"/>
      <c r="BL116" s="1000"/>
      <c r="BM116" s="1000"/>
      <c r="BN116" s="1000"/>
      <c r="BO116" s="1000"/>
      <c r="BP116" s="1001"/>
      <c r="BQ116" s="951" t="s">
        <v>113</v>
      </c>
      <c r="BR116" s="952"/>
      <c r="BS116" s="952"/>
      <c r="BT116" s="952"/>
      <c r="BU116" s="952"/>
      <c r="BV116" s="952" t="s">
        <v>113</v>
      </c>
      <c r="BW116" s="952"/>
      <c r="BX116" s="952"/>
      <c r="BY116" s="952"/>
      <c r="BZ116" s="952"/>
      <c r="CA116" s="952" t="s">
        <v>113</v>
      </c>
      <c r="CB116" s="952"/>
      <c r="CC116" s="952"/>
      <c r="CD116" s="952"/>
      <c r="CE116" s="952"/>
      <c r="CF116" s="946" t="s">
        <v>113</v>
      </c>
      <c r="CG116" s="947"/>
      <c r="CH116" s="947"/>
      <c r="CI116" s="947"/>
      <c r="CJ116" s="947"/>
      <c r="CK116" s="977"/>
      <c r="CL116" s="978"/>
      <c r="CM116" s="948" t="s">
        <v>431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82932</v>
      </c>
      <c r="DH116" s="991"/>
      <c r="DI116" s="991"/>
      <c r="DJ116" s="991"/>
      <c r="DK116" s="992"/>
      <c r="DL116" s="993">
        <v>69842</v>
      </c>
      <c r="DM116" s="991"/>
      <c r="DN116" s="991"/>
      <c r="DO116" s="991"/>
      <c r="DP116" s="992"/>
      <c r="DQ116" s="993">
        <v>59608</v>
      </c>
      <c r="DR116" s="991"/>
      <c r="DS116" s="991"/>
      <c r="DT116" s="991"/>
      <c r="DU116" s="992"/>
      <c r="DV116" s="994">
        <v>1.3</v>
      </c>
      <c r="DW116" s="995"/>
      <c r="DX116" s="995"/>
      <c r="DY116" s="995"/>
      <c r="DZ116" s="996"/>
    </row>
    <row r="117" spans="1:130" s="199" customFormat="1" ht="26.25" customHeight="1" x14ac:dyDescent="0.15">
      <c r="A117" s="936" t="s">
        <v>170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432</v>
      </c>
      <c r="Z117" s="918"/>
      <c r="AA117" s="1008">
        <v>1409388</v>
      </c>
      <c r="AB117" s="1009"/>
      <c r="AC117" s="1009"/>
      <c r="AD117" s="1009"/>
      <c r="AE117" s="1010"/>
      <c r="AF117" s="1011">
        <v>1407895</v>
      </c>
      <c r="AG117" s="1009"/>
      <c r="AH117" s="1009"/>
      <c r="AI117" s="1009"/>
      <c r="AJ117" s="1010"/>
      <c r="AK117" s="1011">
        <v>1434907</v>
      </c>
      <c r="AL117" s="1009"/>
      <c r="AM117" s="1009"/>
      <c r="AN117" s="1009"/>
      <c r="AO117" s="1010"/>
      <c r="AP117" s="1012"/>
      <c r="AQ117" s="1013"/>
      <c r="AR117" s="1013"/>
      <c r="AS117" s="1013"/>
      <c r="AT117" s="1014"/>
      <c r="AU117" s="932"/>
      <c r="AV117" s="933"/>
      <c r="AW117" s="933"/>
      <c r="AX117" s="933"/>
      <c r="AY117" s="933"/>
      <c r="AZ117" s="999" t="s">
        <v>433</v>
      </c>
      <c r="BA117" s="1000"/>
      <c r="BB117" s="1000"/>
      <c r="BC117" s="1000"/>
      <c r="BD117" s="1000"/>
      <c r="BE117" s="1000"/>
      <c r="BF117" s="1000"/>
      <c r="BG117" s="1000"/>
      <c r="BH117" s="1000"/>
      <c r="BI117" s="1000"/>
      <c r="BJ117" s="1000"/>
      <c r="BK117" s="1000"/>
      <c r="BL117" s="1000"/>
      <c r="BM117" s="1000"/>
      <c r="BN117" s="1000"/>
      <c r="BO117" s="1000"/>
      <c r="BP117" s="1001"/>
      <c r="BQ117" s="951" t="s">
        <v>434</v>
      </c>
      <c r="BR117" s="952"/>
      <c r="BS117" s="952"/>
      <c r="BT117" s="952"/>
      <c r="BU117" s="952"/>
      <c r="BV117" s="952" t="s">
        <v>434</v>
      </c>
      <c r="BW117" s="952"/>
      <c r="BX117" s="952"/>
      <c r="BY117" s="952"/>
      <c r="BZ117" s="952"/>
      <c r="CA117" s="952" t="s">
        <v>434</v>
      </c>
      <c r="CB117" s="952"/>
      <c r="CC117" s="952"/>
      <c r="CD117" s="952"/>
      <c r="CE117" s="952"/>
      <c r="CF117" s="946" t="s">
        <v>434</v>
      </c>
      <c r="CG117" s="947"/>
      <c r="CH117" s="947"/>
      <c r="CI117" s="947"/>
      <c r="CJ117" s="947"/>
      <c r="CK117" s="977"/>
      <c r="CL117" s="978"/>
      <c r="CM117" s="948" t="s">
        <v>435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434</v>
      </c>
      <c r="DH117" s="991"/>
      <c r="DI117" s="991"/>
      <c r="DJ117" s="991"/>
      <c r="DK117" s="992"/>
      <c r="DL117" s="993" t="s">
        <v>434</v>
      </c>
      <c r="DM117" s="991"/>
      <c r="DN117" s="991"/>
      <c r="DO117" s="991"/>
      <c r="DP117" s="992"/>
      <c r="DQ117" s="993" t="s">
        <v>434</v>
      </c>
      <c r="DR117" s="991"/>
      <c r="DS117" s="991"/>
      <c r="DT117" s="991"/>
      <c r="DU117" s="992"/>
      <c r="DV117" s="994" t="s">
        <v>434</v>
      </c>
      <c r="DW117" s="995"/>
      <c r="DX117" s="995"/>
      <c r="DY117" s="995"/>
      <c r="DZ117" s="996"/>
    </row>
    <row r="118" spans="1:130" s="199" customFormat="1" ht="26.25" customHeight="1" x14ac:dyDescent="0.15">
      <c r="A118" s="936" t="s">
        <v>408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406</v>
      </c>
      <c r="AB118" s="917"/>
      <c r="AC118" s="917"/>
      <c r="AD118" s="917"/>
      <c r="AE118" s="918"/>
      <c r="AF118" s="916" t="s">
        <v>287</v>
      </c>
      <c r="AG118" s="917"/>
      <c r="AH118" s="917"/>
      <c r="AI118" s="917"/>
      <c r="AJ118" s="918"/>
      <c r="AK118" s="916" t="s">
        <v>286</v>
      </c>
      <c r="AL118" s="917"/>
      <c r="AM118" s="917"/>
      <c r="AN118" s="917"/>
      <c r="AO118" s="918"/>
      <c r="AP118" s="1003" t="s">
        <v>407</v>
      </c>
      <c r="AQ118" s="1004"/>
      <c r="AR118" s="1004"/>
      <c r="AS118" s="1004"/>
      <c r="AT118" s="1005"/>
      <c r="AU118" s="932"/>
      <c r="AV118" s="933"/>
      <c r="AW118" s="933"/>
      <c r="AX118" s="933"/>
      <c r="AY118" s="933"/>
      <c r="AZ118" s="1006" t="s">
        <v>436</v>
      </c>
      <c r="BA118" s="997"/>
      <c r="BB118" s="997"/>
      <c r="BC118" s="997"/>
      <c r="BD118" s="997"/>
      <c r="BE118" s="997"/>
      <c r="BF118" s="997"/>
      <c r="BG118" s="997"/>
      <c r="BH118" s="997"/>
      <c r="BI118" s="997"/>
      <c r="BJ118" s="997"/>
      <c r="BK118" s="997"/>
      <c r="BL118" s="997"/>
      <c r="BM118" s="997"/>
      <c r="BN118" s="997"/>
      <c r="BO118" s="997"/>
      <c r="BP118" s="998"/>
      <c r="BQ118" s="1029" t="s">
        <v>437</v>
      </c>
      <c r="BR118" s="1030"/>
      <c r="BS118" s="1030"/>
      <c r="BT118" s="1030"/>
      <c r="BU118" s="1030"/>
      <c r="BV118" s="1030" t="s">
        <v>437</v>
      </c>
      <c r="BW118" s="1030"/>
      <c r="BX118" s="1030"/>
      <c r="BY118" s="1030"/>
      <c r="BZ118" s="1030"/>
      <c r="CA118" s="1030" t="s">
        <v>437</v>
      </c>
      <c r="CB118" s="1030"/>
      <c r="CC118" s="1030"/>
      <c r="CD118" s="1030"/>
      <c r="CE118" s="1030"/>
      <c r="CF118" s="946" t="s">
        <v>437</v>
      </c>
      <c r="CG118" s="947"/>
      <c r="CH118" s="947"/>
      <c r="CI118" s="947"/>
      <c r="CJ118" s="947"/>
      <c r="CK118" s="977"/>
      <c r="CL118" s="978"/>
      <c r="CM118" s="948" t="s">
        <v>438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437</v>
      </c>
      <c r="DH118" s="991"/>
      <c r="DI118" s="991"/>
      <c r="DJ118" s="991"/>
      <c r="DK118" s="992"/>
      <c r="DL118" s="993" t="s">
        <v>437</v>
      </c>
      <c r="DM118" s="991"/>
      <c r="DN118" s="991"/>
      <c r="DO118" s="991"/>
      <c r="DP118" s="992"/>
      <c r="DQ118" s="993" t="s">
        <v>437</v>
      </c>
      <c r="DR118" s="991"/>
      <c r="DS118" s="991"/>
      <c r="DT118" s="991"/>
      <c r="DU118" s="992"/>
      <c r="DV118" s="994" t="s">
        <v>437</v>
      </c>
      <c r="DW118" s="995"/>
      <c r="DX118" s="995"/>
      <c r="DY118" s="995"/>
      <c r="DZ118" s="996"/>
    </row>
    <row r="119" spans="1:130" s="199" customFormat="1" ht="26.25" customHeight="1" x14ac:dyDescent="0.15">
      <c r="A119" s="1090" t="s">
        <v>411</v>
      </c>
      <c r="B119" s="976"/>
      <c r="C119" s="955" t="s">
        <v>412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437</v>
      </c>
      <c r="AB119" s="924"/>
      <c r="AC119" s="924"/>
      <c r="AD119" s="924"/>
      <c r="AE119" s="925"/>
      <c r="AF119" s="926" t="s">
        <v>437</v>
      </c>
      <c r="AG119" s="924"/>
      <c r="AH119" s="924"/>
      <c r="AI119" s="924"/>
      <c r="AJ119" s="925"/>
      <c r="AK119" s="926" t="s">
        <v>437</v>
      </c>
      <c r="AL119" s="924"/>
      <c r="AM119" s="924"/>
      <c r="AN119" s="924"/>
      <c r="AO119" s="925"/>
      <c r="AP119" s="927" t="s">
        <v>437</v>
      </c>
      <c r="AQ119" s="928"/>
      <c r="AR119" s="928"/>
      <c r="AS119" s="928"/>
      <c r="AT119" s="929"/>
      <c r="AU119" s="934"/>
      <c r="AV119" s="935"/>
      <c r="AW119" s="935"/>
      <c r="AX119" s="935"/>
      <c r="AY119" s="935"/>
      <c r="AZ119" s="230" t="s">
        <v>170</v>
      </c>
      <c r="BA119" s="230"/>
      <c r="BB119" s="230"/>
      <c r="BC119" s="230"/>
      <c r="BD119" s="230"/>
      <c r="BE119" s="230"/>
      <c r="BF119" s="230"/>
      <c r="BG119" s="230"/>
      <c r="BH119" s="230"/>
      <c r="BI119" s="230"/>
      <c r="BJ119" s="230"/>
      <c r="BK119" s="230"/>
      <c r="BL119" s="230"/>
      <c r="BM119" s="230"/>
      <c r="BN119" s="230"/>
      <c r="BO119" s="1007" t="s">
        <v>439</v>
      </c>
      <c r="BP119" s="1038"/>
      <c r="BQ119" s="1029">
        <v>17893948</v>
      </c>
      <c r="BR119" s="1030"/>
      <c r="BS119" s="1030"/>
      <c r="BT119" s="1030"/>
      <c r="BU119" s="1030"/>
      <c r="BV119" s="1030">
        <v>17650994</v>
      </c>
      <c r="BW119" s="1030"/>
      <c r="BX119" s="1030"/>
      <c r="BY119" s="1030"/>
      <c r="BZ119" s="1030"/>
      <c r="CA119" s="1030">
        <v>16812382</v>
      </c>
      <c r="CB119" s="1030"/>
      <c r="CC119" s="1030"/>
      <c r="CD119" s="1030"/>
      <c r="CE119" s="1030"/>
      <c r="CF119" s="1031"/>
      <c r="CG119" s="1032"/>
      <c r="CH119" s="1032"/>
      <c r="CI119" s="1032"/>
      <c r="CJ119" s="1033"/>
      <c r="CK119" s="979"/>
      <c r="CL119" s="980"/>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142</v>
      </c>
      <c r="DH119" s="1016"/>
      <c r="DI119" s="1016"/>
      <c r="DJ119" s="1016"/>
      <c r="DK119" s="1017"/>
      <c r="DL119" s="1015" t="s">
        <v>113</v>
      </c>
      <c r="DM119" s="1016"/>
      <c r="DN119" s="1016"/>
      <c r="DO119" s="1016"/>
      <c r="DP119" s="1017"/>
      <c r="DQ119" s="1015" t="s">
        <v>113</v>
      </c>
      <c r="DR119" s="1016"/>
      <c r="DS119" s="1016"/>
      <c r="DT119" s="1016"/>
      <c r="DU119" s="1017"/>
      <c r="DV119" s="1018" t="s">
        <v>113</v>
      </c>
      <c r="DW119" s="1019"/>
      <c r="DX119" s="1019"/>
      <c r="DY119" s="1019"/>
      <c r="DZ119" s="1020"/>
    </row>
    <row r="120" spans="1:130" s="199" customFormat="1" ht="26.25" customHeight="1" x14ac:dyDescent="0.15">
      <c r="A120" s="1091"/>
      <c r="B120" s="978"/>
      <c r="C120" s="948" t="s">
        <v>415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113</v>
      </c>
      <c r="AB120" s="991"/>
      <c r="AC120" s="991"/>
      <c r="AD120" s="991"/>
      <c r="AE120" s="992"/>
      <c r="AF120" s="993" t="s">
        <v>113</v>
      </c>
      <c r="AG120" s="991"/>
      <c r="AH120" s="991"/>
      <c r="AI120" s="991"/>
      <c r="AJ120" s="992"/>
      <c r="AK120" s="993" t="s">
        <v>113</v>
      </c>
      <c r="AL120" s="991"/>
      <c r="AM120" s="991"/>
      <c r="AN120" s="991"/>
      <c r="AO120" s="992"/>
      <c r="AP120" s="994" t="s">
        <v>113</v>
      </c>
      <c r="AQ120" s="995"/>
      <c r="AR120" s="995"/>
      <c r="AS120" s="995"/>
      <c r="AT120" s="996"/>
      <c r="AU120" s="1021" t="s">
        <v>441</v>
      </c>
      <c r="AV120" s="1022"/>
      <c r="AW120" s="1022"/>
      <c r="AX120" s="1022"/>
      <c r="AY120" s="1023"/>
      <c r="AZ120" s="972" t="s">
        <v>442</v>
      </c>
      <c r="BA120" s="921"/>
      <c r="BB120" s="921"/>
      <c r="BC120" s="921"/>
      <c r="BD120" s="921"/>
      <c r="BE120" s="921"/>
      <c r="BF120" s="921"/>
      <c r="BG120" s="921"/>
      <c r="BH120" s="921"/>
      <c r="BI120" s="921"/>
      <c r="BJ120" s="921"/>
      <c r="BK120" s="921"/>
      <c r="BL120" s="921"/>
      <c r="BM120" s="921"/>
      <c r="BN120" s="921"/>
      <c r="BO120" s="921"/>
      <c r="BP120" s="922"/>
      <c r="BQ120" s="958">
        <v>3213682</v>
      </c>
      <c r="BR120" s="959"/>
      <c r="BS120" s="959"/>
      <c r="BT120" s="959"/>
      <c r="BU120" s="959"/>
      <c r="BV120" s="959">
        <v>3339614</v>
      </c>
      <c r="BW120" s="959"/>
      <c r="BX120" s="959"/>
      <c r="BY120" s="959"/>
      <c r="BZ120" s="959"/>
      <c r="CA120" s="959">
        <v>3521479</v>
      </c>
      <c r="CB120" s="959"/>
      <c r="CC120" s="959"/>
      <c r="CD120" s="959"/>
      <c r="CE120" s="959"/>
      <c r="CF120" s="973">
        <v>74.400000000000006</v>
      </c>
      <c r="CG120" s="974"/>
      <c r="CH120" s="974"/>
      <c r="CI120" s="974"/>
      <c r="CJ120" s="974"/>
      <c r="CK120" s="1039" t="s">
        <v>443</v>
      </c>
      <c r="CL120" s="1040"/>
      <c r="CM120" s="1040"/>
      <c r="CN120" s="1040"/>
      <c r="CO120" s="1041"/>
      <c r="CP120" s="1047" t="s">
        <v>389</v>
      </c>
      <c r="CQ120" s="1048"/>
      <c r="CR120" s="1048"/>
      <c r="CS120" s="1048"/>
      <c r="CT120" s="1048"/>
      <c r="CU120" s="1048"/>
      <c r="CV120" s="1048"/>
      <c r="CW120" s="1048"/>
      <c r="CX120" s="1048"/>
      <c r="CY120" s="1048"/>
      <c r="CZ120" s="1048"/>
      <c r="DA120" s="1048"/>
      <c r="DB120" s="1048"/>
      <c r="DC120" s="1048"/>
      <c r="DD120" s="1048"/>
      <c r="DE120" s="1048"/>
      <c r="DF120" s="1049"/>
      <c r="DG120" s="958">
        <v>5061566</v>
      </c>
      <c r="DH120" s="959"/>
      <c r="DI120" s="959"/>
      <c r="DJ120" s="959"/>
      <c r="DK120" s="959"/>
      <c r="DL120" s="959">
        <v>5039690</v>
      </c>
      <c r="DM120" s="959"/>
      <c r="DN120" s="959"/>
      <c r="DO120" s="959"/>
      <c r="DP120" s="959"/>
      <c r="DQ120" s="959">
        <v>4596111</v>
      </c>
      <c r="DR120" s="959"/>
      <c r="DS120" s="959"/>
      <c r="DT120" s="959"/>
      <c r="DU120" s="959"/>
      <c r="DV120" s="960">
        <v>97.1</v>
      </c>
      <c r="DW120" s="960"/>
      <c r="DX120" s="960"/>
      <c r="DY120" s="960"/>
      <c r="DZ120" s="961"/>
    </row>
    <row r="121" spans="1:130" s="199" customFormat="1" ht="26.25" customHeight="1" x14ac:dyDescent="0.15">
      <c r="A121" s="1091"/>
      <c r="B121" s="978"/>
      <c r="C121" s="999" t="s">
        <v>444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113</v>
      </c>
      <c r="AB121" s="991"/>
      <c r="AC121" s="991"/>
      <c r="AD121" s="991"/>
      <c r="AE121" s="992"/>
      <c r="AF121" s="993" t="s">
        <v>113</v>
      </c>
      <c r="AG121" s="991"/>
      <c r="AH121" s="991"/>
      <c r="AI121" s="991"/>
      <c r="AJ121" s="992"/>
      <c r="AK121" s="993" t="s">
        <v>113</v>
      </c>
      <c r="AL121" s="991"/>
      <c r="AM121" s="991"/>
      <c r="AN121" s="991"/>
      <c r="AO121" s="992"/>
      <c r="AP121" s="994" t="s">
        <v>113</v>
      </c>
      <c r="AQ121" s="995"/>
      <c r="AR121" s="995"/>
      <c r="AS121" s="995"/>
      <c r="AT121" s="996"/>
      <c r="AU121" s="1024"/>
      <c r="AV121" s="1025"/>
      <c r="AW121" s="1025"/>
      <c r="AX121" s="1025"/>
      <c r="AY121" s="1026"/>
      <c r="AZ121" s="981" t="s">
        <v>445</v>
      </c>
      <c r="BA121" s="982"/>
      <c r="BB121" s="982"/>
      <c r="BC121" s="982"/>
      <c r="BD121" s="982"/>
      <c r="BE121" s="982"/>
      <c r="BF121" s="982"/>
      <c r="BG121" s="982"/>
      <c r="BH121" s="982"/>
      <c r="BI121" s="982"/>
      <c r="BJ121" s="982"/>
      <c r="BK121" s="982"/>
      <c r="BL121" s="982"/>
      <c r="BM121" s="982"/>
      <c r="BN121" s="982"/>
      <c r="BO121" s="982"/>
      <c r="BP121" s="983"/>
      <c r="BQ121" s="951">
        <v>1069748</v>
      </c>
      <c r="BR121" s="952"/>
      <c r="BS121" s="952"/>
      <c r="BT121" s="952"/>
      <c r="BU121" s="952"/>
      <c r="BV121" s="952">
        <v>1042826</v>
      </c>
      <c r="BW121" s="952"/>
      <c r="BX121" s="952"/>
      <c r="BY121" s="952"/>
      <c r="BZ121" s="952"/>
      <c r="CA121" s="952">
        <v>1010777</v>
      </c>
      <c r="CB121" s="952"/>
      <c r="CC121" s="952"/>
      <c r="CD121" s="952"/>
      <c r="CE121" s="952"/>
      <c r="CF121" s="946">
        <v>21.3</v>
      </c>
      <c r="CG121" s="947"/>
      <c r="CH121" s="947"/>
      <c r="CI121" s="947"/>
      <c r="CJ121" s="947"/>
      <c r="CK121" s="1042"/>
      <c r="CL121" s="1043"/>
      <c r="CM121" s="1043"/>
      <c r="CN121" s="1043"/>
      <c r="CO121" s="1044"/>
      <c r="CP121" s="1052" t="s">
        <v>386</v>
      </c>
      <c r="CQ121" s="1053"/>
      <c r="CR121" s="1053"/>
      <c r="CS121" s="1053"/>
      <c r="CT121" s="1053"/>
      <c r="CU121" s="1053"/>
      <c r="CV121" s="1053"/>
      <c r="CW121" s="1053"/>
      <c r="CX121" s="1053"/>
      <c r="CY121" s="1053"/>
      <c r="CZ121" s="1053"/>
      <c r="DA121" s="1053"/>
      <c r="DB121" s="1053"/>
      <c r="DC121" s="1053"/>
      <c r="DD121" s="1053"/>
      <c r="DE121" s="1053"/>
      <c r="DF121" s="1054"/>
      <c r="DG121" s="951">
        <v>1814230</v>
      </c>
      <c r="DH121" s="952"/>
      <c r="DI121" s="952"/>
      <c r="DJ121" s="952"/>
      <c r="DK121" s="952"/>
      <c r="DL121" s="952">
        <v>1600799</v>
      </c>
      <c r="DM121" s="952"/>
      <c r="DN121" s="952"/>
      <c r="DO121" s="952"/>
      <c r="DP121" s="952"/>
      <c r="DQ121" s="952">
        <v>1420404</v>
      </c>
      <c r="DR121" s="952"/>
      <c r="DS121" s="952"/>
      <c r="DT121" s="952"/>
      <c r="DU121" s="952"/>
      <c r="DV121" s="953">
        <v>30</v>
      </c>
      <c r="DW121" s="953"/>
      <c r="DX121" s="953"/>
      <c r="DY121" s="953"/>
      <c r="DZ121" s="954"/>
    </row>
    <row r="122" spans="1:130" s="199" customFormat="1" ht="26.25" customHeight="1" x14ac:dyDescent="0.15">
      <c r="A122" s="1091"/>
      <c r="B122" s="978"/>
      <c r="C122" s="948" t="s">
        <v>425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v>2242</v>
      </c>
      <c r="AB122" s="991"/>
      <c r="AC122" s="991"/>
      <c r="AD122" s="991"/>
      <c r="AE122" s="992"/>
      <c r="AF122" s="993">
        <v>1508</v>
      </c>
      <c r="AG122" s="991"/>
      <c r="AH122" s="991"/>
      <c r="AI122" s="991"/>
      <c r="AJ122" s="992"/>
      <c r="AK122" s="993" t="s">
        <v>113</v>
      </c>
      <c r="AL122" s="991"/>
      <c r="AM122" s="991"/>
      <c r="AN122" s="991"/>
      <c r="AO122" s="992"/>
      <c r="AP122" s="994" t="s">
        <v>113</v>
      </c>
      <c r="AQ122" s="995"/>
      <c r="AR122" s="995"/>
      <c r="AS122" s="995"/>
      <c r="AT122" s="996"/>
      <c r="AU122" s="1024"/>
      <c r="AV122" s="1025"/>
      <c r="AW122" s="1025"/>
      <c r="AX122" s="1025"/>
      <c r="AY122" s="1026"/>
      <c r="AZ122" s="1006" t="s">
        <v>446</v>
      </c>
      <c r="BA122" s="997"/>
      <c r="BB122" s="997"/>
      <c r="BC122" s="997"/>
      <c r="BD122" s="997"/>
      <c r="BE122" s="997"/>
      <c r="BF122" s="997"/>
      <c r="BG122" s="997"/>
      <c r="BH122" s="997"/>
      <c r="BI122" s="997"/>
      <c r="BJ122" s="997"/>
      <c r="BK122" s="997"/>
      <c r="BL122" s="997"/>
      <c r="BM122" s="997"/>
      <c r="BN122" s="997"/>
      <c r="BO122" s="997"/>
      <c r="BP122" s="998"/>
      <c r="BQ122" s="1029">
        <v>11756163</v>
      </c>
      <c r="BR122" s="1030"/>
      <c r="BS122" s="1030"/>
      <c r="BT122" s="1030"/>
      <c r="BU122" s="1030"/>
      <c r="BV122" s="1030">
        <v>11242134</v>
      </c>
      <c r="BW122" s="1030"/>
      <c r="BX122" s="1030"/>
      <c r="BY122" s="1030"/>
      <c r="BZ122" s="1030"/>
      <c r="CA122" s="1030">
        <v>11114648</v>
      </c>
      <c r="CB122" s="1030"/>
      <c r="CC122" s="1030"/>
      <c r="CD122" s="1030"/>
      <c r="CE122" s="1030"/>
      <c r="CF122" s="1050">
        <v>234.7</v>
      </c>
      <c r="CG122" s="1051"/>
      <c r="CH122" s="1051"/>
      <c r="CI122" s="1051"/>
      <c r="CJ122" s="1051"/>
      <c r="CK122" s="1042"/>
      <c r="CL122" s="1043"/>
      <c r="CM122" s="1043"/>
      <c r="CN122" s="1043"/>
      <c r="CO122" s="1044"/>
      <c r="CP122" s="1052" t="s">
        <v>390</v>
      </c>
      <c r="CQ122" s="1053"/>
      <c r="CR122" s="1053"/>
      <c r="CS122" s="1053"/>
      <c r="CT122" s="1053"/>
      <c r="CU122" s="1053"/>
      <c r="CV122" s="1053"/>
      <c r="CW122" s="1053"/>
      <c r="CX122" s="1053"/>
      <c r="CY122" s="1053"/>
      <c r="CZ122" s="1053"/>
      <c r="DA122" s="1053"/>
      <c r="DB122" s="1053"/>
      <c r="DC122" s="1053"/>
      <c r="DD122" s="1053"/>
      <c r="DE122" s="1053"/>
      <c r="DF122" s="1054"/>
      <c r="DG122" s="951">
        <v>537514</v>
      </c>
      <c r="DH122" s="952"/>
      <c r="DI122" s="952"/>
      <c r="DJ122" s="952"/>
      <c r="DK122" s="952"/>
      <c r="DL122" s="952">
        <v>561998</v>
      </c>
      <c r="DM122" s="952"/>
      <c r="DN122" s="952"/>
      <c r="DO122" s="952"/>
      <c r="DP122" s="952"/>
      <c r="DQ122" s="952">
        <v>606629</v>
      </c>
      <c r="DR122" s="952"/>
      <c r="DS122" s="952"/>
      <c r="DT122" s="952"/>
      <c r="DU122" s="952"/>
      <c r="DV122" s="953">
        <v>12.8</v>
      </c>
      <c r="DW122" s="953"/>
      <c r="DX122" s="953"/>
      <c r="DY122" s="953"/>
      <c r="DZ122" s="954"/>
    </row>
    <row r="123" spans="1:130" s="199" customFormat="1" ht="26.25" customHeight="1" x14ac:dyDescent="0.15">
      <c r="A123" s="1091"/>
      <c r="B123" s="978"/>
      <c r="C123" s="948" t="s">
        <v>431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16533</v>
      </c>
      <c r="AB123" s="991"/>
      <c r="AC123" s="991"/>
      <c r="AD123" s="991"/>
      <c r="AE123" s="992"/>
      <c r="AF123" s="993">
        <v>11115</v>
      </c>
      <c r="AG123" s="991"/>
      <c r="AH123" s="991"/>
      <c r="AI123" s="991"/>
      <c r="AJ123" s="992"/>
      <c r="AK123" s="993">
        <v>10971</v>
      </c>
      <c r="AL123" s="991"/>
      <c r="AM123" s="991"/>
      <c r="AN123" s="991"/>
      <c r="AO123" s="992"/>
      <c r="AP123" s="994">
        <v>0.2</v>
      </c>
      <c r="AQ123" s="995"/>
      <c r="AR123" s="995"/>
      <c r="AS123" s="995"/>
      <c r="AT123" s="996"/>
      <c r="AU123" s="1027"/>
      <c r="AV123" s="1028"/>
      <c r="AW123" s="1028"/>
      <c r="AX123" s="1028"/>
      <c r="AY123" s="1028"/>
      <c r="AZ123" s="230" t="s">
        <v>170</v>
      </c>
      <c r="BA123" s="230"/>
      <c r="BB123" s="230"/>
      <c r="BC123" s="230"/>
      <c r="BD123" s="230"/>
      <c r="BE123" s="230"/>
      <c r="BF123" s="230"/>
      <c r="BG123" s="230"/>
      <c r="BH123" s="230"/>
      <c r="BI123" s="230"/>
      <c r="BJ123" s="230"/>
      <c r="BK123" s="230"/>
      <c r="BL123" s="230"/>
      <c r="BM123" s="230"/>
      <c r="BN123" s="230"/>
      <c r="BO123" s="1007" t="s">
        <v>447</v>
      </c>
      <c r="BP123" s="1038"/>
      <c r="BQ123" s="1097">
        <v>16039593</v>
      </c>
      <c r="BR123" s="1098"/>
      <c r="BS123" s="1098"/>
      <c r="BT123" s="1098"/>
      <c r="BU123" s="1098"/>
      <c r="BV123" s="1098">
        <v>15624574</v>
      </c>
      <c r="BW123" s="1098"/>
      <c r="BX123" s="1098"/>
      <c r="BY123" s="1098"/>
      <c r="BZ123" s="1098"/>
      <c r="CA123" s="1098">
        <v>15646904</v>
      </c>
      <c r="CB123" s="1098"/>
      <c r="CC123" s="1098"/>
      <c r="CD123" s="1098"/>
      <c r="CE123" s="1098"/>
      <c r="CF123" s="1031"/>
      <c r="CG123" s="1032"/>
      <c r="CH123" s="1032"/>
      <c r="CI123" s="1032"/>
      <c r="CJ123" s="1033"/>
      <c r="CK123" s="1042"/>
      <c r="CL123" s="1043"/>
      <c r="CM123" s="1043"/>
      <c r="CN123" s="1043"/>
      <c r="CO123" s="1044"/>
      <c r="CP123" s="1052" t="s">
        <v>391</v>
      </c>
      <c r="CQ123" s="1053"/>
      <c r="CR123" s="1053"/>
      <c r="CS123" s="1053"/>
      <c r="CT123" s="1053"/>
      <c r="CU123" s="1053"/>
      <c r="CV123" s="1053"/>
      <c r="CW123" s="1053"/>
      <c r="CX123" s="1053"/>
      <c r="CY123" s="1053"/>
      <c r="CZ123" s="1053"/>
      <c r="DA123" s="1053"/>
      <c r="DB123" s="1053"/>
      <c r="DC123" s="1053"/>
      <c r="DD123" s="1053"/>
      <c r="DE123" s="1053"/>
      <c r="DF123" s="1054"/>
      <c r="DG123" s="990">
        <v>654827</v>
      </c>
      <c r="DH123" s="991"/>
      <c r="DI123" s="991"/>
      <c r="DJ123" s="991"/>
      <c r="DK123" s="992"/>
      <c r="DL123" s="993">
        <v>639442</v>
      </c>
      <c r="DM123" s="991"/>
      <c r="DN123" s="991"/>
      <c r="DO123" s="991"/>
      <c r="DP123" s="992"/>
      <c r="DQ123" s="993">
        <v>603486</v>
      </c>
      <c r="DR123" s="991"/>
      <c r="DS123" s="991"/>
      <c r="DT123" s="991"/>
      <c r="DU123" s="992"/>
      <c r="DV123" s="994">
        <v>12.7</v>
      </c>
      <c r="DW123" s="995"/>
      <c r="DX123" s="995"/>
      <c r="DY123" s="995"/>
      <c r="DZ123" s="996"/>
    </row>
    <row r="124" spans="1:130" s="199" customFormat="1" ht="26.25" customHeight="1" thickBot="1" x14ac:dyDescent="0.2">
      <c r="A124" s="1091"/>
      <c r="B124" s="978"/>
      <c r="C124" s="948" t="s">
        <v>435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113</v>
      </c>
      <c r="AB124" s="991"/>
      <c r="AC124" s="991"/>
      <c r="AD124" s="991"/>
      <c r="AE124" s="992"/>
      <c r="AF124" s="993" t="s">
        <v>113</v>
      </c>
      <c r="AG124" s="991"/>
      <c r="AH124" s="991"/>
      <c r="AI124" s="991"/>
      <c r="AJ124" s="992"/>
      <c r="AK124" s="993" t="s">
        <v>113</v>
      </c>
      <c r="AL124" s="991"/>
      <c r="AM124" s="991"/>
      <c r="AN124" s="991"/>
      <c r="AO124" s="992"/>
      <c r="AP124" s="994" t="s">
        <v>113</v>
      </c>
      <c r="AQ124" s="995"/>
      <c r="AR124" s="995"/>
      <c r="AS124" s="995"/>
      <c r="AT124" s="996"/>
      <c r="AU124" s="1093" t="s">
        <v>448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39.1</v>
      </c>
      <c r="BR124" s="1060"/>
      <c r="BS124" s="1060"/>
      <c r="BT124" s="1060"/>
      <c r="BU124" s="1060"/>
      <c r="BV124" s="1060">
        <v>41.6</v>
      </c>
      <c r="BW124" s="1060"/>
      <c r="BX124" s="1060"/>
      <c r="BY124" s="1060"/>
      <c r="BZ124" s="1060"/>
      <c r="CA124" s="1060">
        <v>24.6</v>
      </c>
      <c r="CB124" s="1060"/>
      <c r="CC124" s="1060"/>
      <c r="CD124" s="1060"/>
      <c r="CE124" s="1060"/>
      <c r="CF124" s="1061"/>
      <c r="CG124" s="1062"/>
      <c r="CH124" s="1062"/>
      <c r="CI124" s="1062"/>
      <c r="CJ124" s="1063"/>
      <c r="CK124" s="1045"/>
      <c r="CL124" s="1045"/>
      <c r="CM124" s="1045"/>
      <c r="CN124" s="1045"/>
      <c r="CO124" s="1046"/>
      <c r="CP124" s="1052" t="s">
        <v>449</v>
      </c>
      <c r="CQ124" s="1053"/>
      <c r="CR124" s="1053"/>
      <c r="CS124" s="1053"/>
      <c r="CT124" s="1053"/>
      <c r="CU124" s="1053"/>
      <c r="CV124" s="1053"/>
      <c r="CW124" s="1053"/>
      <c r="CX124" s="1053"/>
      <c r="CY124" s="1053"/>
      <c r="CZ124" s="1053"/>
      <c r="DA124" s="1053"/>
      <c r="DB124" s="1053"/>
      <c r="DC124" s="1053"/>
      <c r="DD124" s="1053"/>
      <c r="DE124" s="1053"/>
      <c r="DF124" s="1054"/>
      <c r="DG124" s="1037">
        <v>233197</v>
      </c>
      <c r="DH124" s="1016"/>
      <c r="DI124" s="1016"/>
      <c r="DJ124" s="1016"/>
      <c r="DK124" s="1017"/>
      <c r="DL124" s="1015">
        <v>197237</v>
      </c>
      <c r="DM124" s="1016"/>
      <c r="DN124" s="1016"/>
      <c r="DO124" s="1016"/>
      <c r="DP124" s="1017"/>
      <c r="DQ124" s="1015">
        <v>240666</v>
      </c>
      <c r="DR124" s="1016"/>
      <c r="DS124" s="1016"/>
      <c r="DT124" s="1016"/>
      <c r="DU124" s="1017"/>
      <c r="DV124" s="1018">
        <v>5.0999999999999996</v>
      </c>
      <c r="DW124" s="1019"/>
      <c r="DX124" s="1019"/>
      <c r="DY124" s="1019"/>
      <c r="DZ124" s="1020"/>
    </row>
    <row r="125" spans="1:130" s="199" customFormat="1" ht="26.25" customHeight="1" x14ac:dyDescent="0.15">
      <c r="A125" s="1091"/>
      <c r="B125" s="978"/>
      <c r="C125" s="948" t="s">
        <v>438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113</v>
      </c>
      <c r="AB125" s="991"/>
      <c r="AC125" s="991"/>
      <c r="AD125" s="991"/>
      <c r="AE125" s="992"/>
      <c r="AF125" s="993" t="s">
        <v>113</v>
      </c>
      <c r="AG125" s="991"/>
      <c r="AH125" s="991"/>
      <c r="AI125" s="991"/>
      <c r="AJ125" s="992"/>
      <c r="AK125" s="993" t="s">
        <v>113</v>
      </c>
      <c r="AL125" s="991"/>
      <c r="AM125" s="991"/>
      <c r="AN125" s="991"/>
      <c r="AO125" s="992"/>
      <c r="AP125" s="994" t="s">
        <v>113</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450</v>
      </c>
      <c r="CL125" s="1040"/>
      <c r="CM125" s="1040"/>
      <c r="CN125" s="1040"/>
      <c r="CO125" s="1041"/>
      <c r="CP125" s="972" t="s">
        <v>451</v>
      </c>
      <c r="CQ125" s="921"/>
      <c r="CR125" s="921"/>
      <c r="CS125" s="921"/>
      <c r="CT125" s="921"/>
      <c r="CU125" s="921"/>
      <c r="CV125" s="921"/>
      <c r="CW125" s="921"/>
      <c r="CX125" s="921"/>
      <c r="CY125" s="921"/>
      <c r="CZ125" s="921"/>
      <c r="DA125" s="921"/>
      <c r="DB125" s="921"/>
      <c r="DC125" s="921"/>
      <c r="DD125" s="921"/>
      <c r="DE125" s="921"/>
      <c r="DF125" s="922"/>
      <c r="DG125" s="958" t="s">
        <v>113</v>
      </c>
      <c r="DH125" s="959"/>
      <c r="DI125" s="959"/>
      <c r="DJ125" s="959"/>
      <c r="DK125" s="959"/>
      <c r="DL125" s="959" t="s">
        <v>113</v>
      </c>
      <c r="DM125" s="959"/>
      <c r="DN125" s="959"/>
      <c r="DO125" s="959"/>
      <c r="DP125" s="959"/>
      <c r="DQ125" s="959" t="s">
        <v>113</v>
      </c>
      <c r="DR125" s="959"/>
      <c r="DS125" s="959"/>
      <c r="DT125" s="959"/>
      <c r="DU125" s="959"/>
      <c r="DV125" s="960" t="s">
        <v>113</v>
      </c>
      <c r="DW125" s="960"/>
      <c r="DX125" s="960"/>
      <c r="DY125" s="960"/>
      <c r="DZ125" s="961"/>
    </row>
    <row r="126" spans="1:130" s="199" customFormat="1" ht="26.25" customHeight="1" thickBot="1" x14ac:dyDescent="0.2">
      <c r="A126" s="1091"/>
      <c r="B126" s="978"/>
      <c r="C126" s="948" t="s">
        <v>440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151</v>
      </c>
      <c r="AB126" s="991"/>
      <c r="AC126" s="991"/>
      <c r="AD126" s="991"/>
      <c r="AE126" s="992"/>
      <c r="AF126" s="993" t="s">
        <v>113</v>
      </c>
      <c r="AG126" s="991"/>
      <c r="AH126" s="991"/>
      <c r="AI126" s="991"/>
      <c r="AJ126" s="992"/>
      <c r="AK126" s="993" t="s">
        <v>113</v>
      </c>
      <c r="AL126" s="991"/>
      <c r="AM126" s="991"/>
      <c r="AN126" s="991"/>
      <c r="AO126" s="992"/>
      <c r="AP126" s="994" t="s">
        <v>113</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452</v>
      </c>
      <c r="CQ126" s="982"/>
      <c r="CR126" s="982"/>
      <c r="CS126" s="982"/>
      <c r="CT126" s="982"/>
      <c r="CU126" s="982"/>
      <c r="CV126" s="982"/>
      <c r="CW126" s="982"/>
      <c r="CX126" s="982"/>
      <c r="CY126" s="982"/>
      <c r="CZ126" s="982"/>
      <c r="DA126" s="982"/>
      <c r="DB126" s="982"/>
      <c r="DC126" s="982"/>
      <c r="DD126" s="982"/>
      <c r="DE126" s="982"/>
      <c r="DF126" s="983"/>
      <c r="DG126" s="951">
        <v>364796</v>
      </c>
      <c r="DH126" s="952"/>
      <c r="DI126" s="952"/>
      <c r="DJ126" s="952"/>
      <c r="DK126" s="952"/>
      <c r="DL126" s="952">
        <v>205828</v>
      </c>
      <c r="DM126" s="952"/>
      <c r="DN126" s="952"/>
      <c r="DO126" s="952"/>
      <c r="DP126" s="952"/>
      <c r="DQ126" s="952">
        <v>127444</v>
      </c>
      <c r="DR126" s="952"/>
      <c r="DS126" s="952"/>
      <c r="DT126" s="952"/>
      <c r="DU126" s="952"/>
      <c r="DV126" s="953">
        <v>2.7</v>
      </c>
      <c r="DW126" s="953"/>
      <c r="DX126" s="953"/>
      <c r="DY126" s="953"/>
      <c r="DZ126" s="954"/>
    </row>
    <row r="127" spans="1:130" s="199" customFormat="1" ht="26.25" customHeight="1" x14ac:dyDescent="0.15">
      <c r="A127" s="1092"/>
      <c r="B127" s="980"/>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113</v>
      </c>
      <c r="AB127" s="991"/>
      <c r="AC127" s="991"/>
      <c r="AD127" s="991"/>
      <c r="AE127" s="992"/>
      <c r="AF127" s="993" t="s">
        <v>113</v>
      </c>
      <c r="AG127" s="991"/>
      <c r="AH127" s="991"/>
      <c r="AI127" s="991"/>
      <c r="AJ127" s="992"/>
      <c r="AK127" s="993" t="s">
        <v>113</v>
      </c>
      <c r="AL127" s="991"/>
      <c r="AM127" s="991"/>
      <c r="AN127" s="991"/>
      <c r="AO127" s="992"/>
      <c r="AP127" s="994" t="s">
        <v>113</v>
      </c>
      <c r="AQ127" s="995"/>
      <c r="AR127" s="995"/>
      <c r="AS127" s="995"/>
      <c r="AT127" s="996"/>
      <c r="AU127" s="235"/>
      <c r="AV127" s="235"/>
      <c r="AW127" s="235"/>
      <c r="AX127" s="1064" t="s">
        <v>454</v>
      </c>
      <c r="AY127" s="1065"/>
      <c r="AZ127" s="1065"/>
      <c r="BA127" s="1065"/>
      <c r="BB127" s="1065"/>
      <c r="BC127" s="1065"/>
      <c r="BD127" s="1065"/>
      <c r="BE127" s="1066"/>
      <c r="BF127" s="1067" t="s">
        <v>455</v>
      </c>
      <c r="BG127" s="1065"/>
      <c r="BH127" s="1065"/>
      <c r="BI127" s="1065"/>
      <c r="BJ127" s="1065"/>
      <c r="BK127" s="1065"/>
      <c r="BL127" s="1066"/>
      <c r="BM127" s="1067" t="s">
        <v>456</v>
      </c>
      <c r="BN127" s="1065"/>
      <c r="BO127" s="1065"/>
      <c r="BP127" s="1065"/>
      <c r="BQ127" s="1065"/>
      <c r="BR127" s="1065"/>
      <c r="BS127" s="1066"/>
      <c r="BT127" s="1067" t="s">
        <v>457</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458</v>
      </c>
      <c r="CQ127" s="982"/>
      <c r="CR127" s="982"/>
      <c r="CS127" s="982"/>
      <c r="CT127" s="982"/>
      <c r="CU127" s="982"/>
      <c r="CV127" s="982"/>
      <c r="CW127" s="982"/>
      <c r="CX127" s="982"/>
      <c r="CY127" s="982"/>
      <c r="CZ127" s="982"/>
      <c r="DA127" s="982"/>
      <c r="DB127" s="982"/>
      <c r="DC127" s="982"/>
      <c r="DD127" s="982"/>
      <c r="DE127" s="982"/>
      <c r="DF127" s="983"/>
      <c r="DG127" s="951" t="s">
        <v>113</v>
      </c>
      <c r="DH127" s="952"/>
      <c r="DI127" s="952"/>
      <c r="DJ127" s="952"/>
      <c r="DK127" s="952"/>
      <c r="DL127" s="952" t="s">
        <v>113</v>
      </c>
      <c r="DM127" s="952"/>
      <c r="DN127" s="952"/>
      <c r="DO127" s="952"/>
      <c r="DP127" s="952"/>
      <c r="DQ127" s="952" t="s">
        <v>113</v>
      </c>
      <c r="DR127" s="952"/>
      <c r="DS127" s="952"/>
      <c r="DT127" s="952"/>
      <c r="DU127" s="952"/>
      <c r="DV127" s="953" t="s">
        <v>113</v>
      </c>
      <c r="DW127" s="953"/>
      <c r="DX127" s="953"/>
      <c r="DY127" s="953"/>
      <c r="DZ127" s="954"/>
    </row>
    <row r="128" spans="1:130" s="199" customFormat="1" ht="26.25" customHeight="1" thickBot="1" x14ac:dyDescent="0.2">
      <c r="A128" s="1075" t="s">
        <v>459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460</v>
      </c>
      <c r="X128" s="1077"/>
      <c r="Y128" s="1077"/>
      <c r="Z128" s="1078"/>
      <c r="AA128" s="1079">
        <v>61210</v>
      </c>
      <c r="AB128" s="1080"/>
      <c r="AC128" s="1080"/>
      <c r="AD128" s="1080"/>
      <c r="AE128" s="1081"/>
      <c r="AF128" s="1082">
        <v>65229</v>
      </c>
      <c r="AG128" s="1080"/>
      <c r="AH128" s="1080"/>
      <c r="AI128" s="1080"/>
      <c r="AJ128" s="1081"/>
      <c r="AK128" s="1082">
        <v>65946</v>
      </c>
      <c r="AL128" s="1080"/>
      <c r="AM128" s="1080"/>
      <c r="AN128" s="1080"/>
      <c r="AO128" s="1081"/>
      <c r="AP128" s="1083"/>
      <c r="AQ128" s="1084"/>
      <c r="AR128" s="1084"/>
      <c r="AS128" s="1084"/>
      <c r="AT128" s="1085"/>
      <c r="AU128" s="235"/>
      <c r="AV128" s="235"/>
      <c r="AW128" s="235"/>
      <c r="AX128" s="920" t="s">
        <v>461</v>
      </c>
      <c r="AY128" s="921"/>
      <c r="AZ128" s="921"/>
      <c r="BA128" s="921"/>
      <c r="BB128" s="921"/>
      <c r="BC128" s="921"/>
      <c r="BD128" s="921"/>
      <c r="BE128" s="922"/>
      <c r="BF128" s="1086" t="s">
        <v>113</v>
      </c>
      <c r="BG128" s="1087"/>
      <c r="BH128" s="1087"/>
      <c r="BI128" s="1087"/>
      <c r="BJ128" s="1087"/>
      <c r="BK128" s="1087"/>
      <c r="BL128" s="1088"/>
      <c r="BM128" s="1086">
        <v>14.61</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462</v>
      </c>
      <c r="CQ128" s="1069"/>
      <c r="CR128" s="1069"/>
      <c r="CS128" s="1069"/>
      <c r="CT128" s="1069"/>
      <c r="CU128" s="1069"/>
      <c r="CV128" s="1069"/>
      <c r="CW128" s="1069"/>
      <c r="CX128" s="1069"/>
      <c r="CY128" s="1069"/>
      <c r="CZ128" s="1069"/>
      <c r="DA128" s="1069"/>
      <c r="DB128" s="1069"/>
      <c r="DC128" s="1069"/>
      <c r="DD128" s="1069"/>
      <c r="DE128" s="1069"/>
      <c r="DF128" s="1070"/>
      <c r="DG128" s="1071" t="s">
        <v>113</v>
      </c>
      <c r="DH128" s="1072"/>
      <c r="DI128" s="1072"/>
      <c r="DJ128" s="1072"/>
      <c r="DK128" s="1072"/>
      <c r="DL128" s="1072" t="s">
        <v>113</v>
      </c>
      <c r="DM128" s="1072"/>
      <c r="DN128" s="1072"/>
      <c r="DO128" s="1072"/>
      <c r="DP128" s="1072"/>
      <c r="DQ128" s="1072" t="s">
        <v>113</v>
      </c>
      <c r="DR128" s="1072"/>
      <c r="DS128" s="1072"/>
      <c r="DT128" s="1072"/>
      <c r="DU128" s="1072"/>
      <c r="DV128" s="1073" t="s">
        <v>113</v>
      </c>
      <c r="DW128" s="1073"/>
      <c r="DX128" s="1073"/>
      <c r="DY128" s="1073"/>
      <c r="DZ128" s="1074"/>
    </row>
    <row r="129" spans="1:131" s="199" customFormat="1" ht="26.25" customHeight="1" x14ac:dyDescent="0.15">
      <c r="A129" s="962" t="s">
        <v>92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463</v>
      </c>
      <c r="X129" s="1106"/>
      <c r="Y129" s="1106"/>
      <c r="Z129" s="1107"/>
      <c r="AA129" s="990">
        <v>5699113</v>
      </c>
      <c r="AB129" s="991"/>
      <c r="AC129" s="991"/>
      <c r="AD129" s="991"/>
      <c r="AE129" s="992"/>
      <c r="AF129" s="993">
        <v>5808010</v>
      </c>
      <c r="AG129" s="991"/>
      <c r="AH129" s="991"/>
      <c r="AI129" s="991"/>
      <c r="AJ129" s="992"/>
      <c r="AK129" s="993">
        <v>5664989</v>
      </c>
      <c r="AL129" s="991"/>
      <c r="AM129" s="991"/>
      <c r="AN129" s="991"/>
      <c r="AO129" s="992"/>
      <c r="AP129" s="1108"/>
      <c r="AQ129" s="1109"/>
      <c r="AR129" s="1109"/>
      <c r="AS129" s="1109"/>
      <c r="AT129" s="1110"/>
      <c r="AU129" s="237"/>
      <c r="AV129" s="237"/>
      <c r="AW129" s="237"/>
      <c r="AX129" s="1099" t="s">
        <v>464</v>
      </c>
      <c r="AY129" s="982"/>
      <c r="AZ129" s="982"/>
      <c r="BA129" s="982"/>
      <c r="BB129" s="982"/>
      <c r="BC129" s="982"/>
      <c r="BD129" s="982"/>
      <c r="BE129" s="983"/>
      <c r="BF129" s="1100" t="s">
        <v>113</v>
      </c>
      <c r="BG129" s="1101"/>
      <c r="BH129" s="1101"/>
      <c r="BI129" s="1101"/>
      <c r="BJ129" s="1101"/>
      <c r="BK129" s="1101"/>
      <c r="BL129" s="1102"/>
      <c r="BM129" s="1100">
        <v>19.61</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2" t="s">
        <v>465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466</v>
      </c>
      <c r="X130" s="1106"/>
      <c r="Y130" s="1106"/>
      <c r="Z130" s="1107"/>
      <c r="AA130" s="990">
        <v>957257</v>
      </c>
      <c r="AB130" s="991"/>
      <c r="AC130" s="991"/>
      <c r="AD130" s="991"/>
      <c r="AE130" s="992"/>
      <c r="AF130" s="993">
        <v>947124</v>
      </c>
      <c r="AG130" s="991"/>
      <c r="AH130" s="991"/>
      <c r="AI130" s="991"/>
      <c r="AJ130" s="992"/>
      <c r="AK130" s="993">
        <v>929335</v>
      </c>
      <c r="AL130" s="991"/>
      <c r="AM130" s="991"/>
      <c r="AN130" s="991"/>
      <c r="AO130" s="992"/>
      <c r="AP130" s="1108"/>
      <c r="AQ130" s="1109"/>
      <c r="AR130" s="1109"/>
      <c r="AS130" s="1109"/>
      <c r="AT130" s="1110"/>
      <c r="AU130" s="237"/>
      <c r="AV130" s="237"/>
      <c r="AW130" s="237"/>
      <c r="AX130" s="1099" t="s">
        <v>467</v>
      </c>
      <c r="AY130" s="982"/>
      <c r="AZ130" s="982"/>
      <c r="BA130" s="982"/>
      <c r="BB130" s="982"/>
      <c r="BC130" s="982"/>
      <c r="BD130" s="982"/>
      <c r="BE130" s="983"/>
      <c r="BF130" s="1136">
        <v>8.5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468</v>
      </c>
      <c r="X131" s="1144"/>
      <c r="Y131" s="1144"/>
      <c r="Z131" s="1145"/>
      <c r="AA131" s="1037">
        <v>4741856</v>
      </c>
      <c r="AB131" s="1016"/>
      <c r="AC131" s="1016"/>
      <c r="AD131" s="1016"/>
      <c r="AE131" s="1017"/>
      <c r="AF131" s="1015">
        <v>4860886</v>
      </c>
      <c r="AG131" s="1016"/>
      <c r="AH131" s="1016"/>
      <c r="AI131" s="1016"/>
      <c r="AJ131" s="1017"/>
      <c r="AK131" s="1015">
        <v>4735654</v>
      </c>
      <c r="AL131" s="1016"/>
      <c r="AM131" s="1016"/>
      <c r="AN131" s="1016"/>
      <c r="AO131" s="1017"/>
      <c r="AP131" s="1146"/>
      <c r="AQ131" s="1147"/>
      <c r="AR131" s="1147"/>
      <c r="AS131" s="1147"/>
      <c r="AT131" s="1148"/>
      <c r="AU131" s="237"/>
      <c r="AV131" s="237"/>
      <c r="AW131" s="237"/>
      <c r="AX131" s="1118" t="s">
        <v>469</v>
      </c>
      <c r="AY131" s="1069"/>
      <c r="AZ131" s="1069"/>
      <c r="BA131" s="1069"/>
      <c r="BB131" s="1069"/>
      <c r="BC131" s="1069"/>
      <c r="BD131" s="1069"/>
      <c r="BE131" s="1070"/>
      <c r="BF131" s="1119">
        <v>24.6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5" t="s">
        <v>470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471</v>
      </c>
      <c r="W132" s="1129"/>
      <c r="X132" s="1129"/>
      <c r="Y132" s="1129"/>
      <c r="Z132" s="1130"/>
      <c r="AA132" s="1131">
        <v>8.2440520329999991</v>
      </c>
      <c r="AB132" s="1132"/>
      <c r="AC132" s="1132"/>
      <c r="AD132" s="1132"/>
      <c r="AE132" s="1133"/>
      <c r="AF132" s="1134">
        <v>8.1372408239999992</v>
      </c>
      <c r="AG132" s="1132"/>
      <c r="AH132" s="1132"/>
      <c r="AI132" s="1132"/>
      <c r="AJ132" s="1133"/>
      <c r="AK132" s="1134">
        <v>9.2833217969999993</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472</v>
      </c>
      <c r="W133" s="1112"/>
      <c r="X133" s="1112"/>
      <c r="Y133" s="1112"/>
      <c r="Z133" s="1113"/>
      <c r="AA133" s="1114">
        <v>8.4</v>
      </c>
      <c r="AB133" s="1115"/>
      <c r="AC133" s="1115"/>
      <c r="AD133" s="1115"/>
      <c r="AE133" s="1116"/>
      <c r="AF133" s="1114">
        <v>8.1</v>
      </c>
      <c r="AG133" s="1115"/>
      <c r="AH133" s="1115"/>
      <c r="AI133" s="1115"/>
      <c r="AJ133" s="1116"/>
      <c r="AK133" s="1114">
        <v>8.5</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54" t="s">
        <v>480</v>
      </c>
      <c r="H9" s="1155"/>
      <c r="I9" s="1155"/>
      <c r="J9" s="1156"/>
      <c r="K9" s="265">
        <v>1547525</v>
      </c>
      <c r="L9" s="266">
        <v>77160</v>
      </c>
      <c r="M9" s="267">
        <v>79829</v>
      </c>
      <c r="N9" s="268">
        <v>-3.3</v>
      </c>
    </row>
    <row r="10" spans="1:16" x14ac:dyDescent="0.15">
      <c r="A10" s="250"/>
      <c r="B10" s="246"/>
      <c r="C10" s="246"/>
      <c r="D10" s="246"/>
      <c r="E10" s="246"/>
      <c r="F10" s="246"/>
      <c r="G10" s="1154" t="s">
        <v>481</v>
      </c>
      <c r="H10" s="1155"/>
      <c r="I10" s="1155"/>
      <c r="J10" s="1156"/>
      <c r="K10" s="269">
        <v>15376</v>
      </c>
      <c r="L10" s="270">
        <v>767</v>
      </c>
      <c r="M10" s="271">
        <v>8081</v>
      </c>
      <c r="N10" s="272">
        <v>-90.5</v>
      </c>
    </row>
    <row r="11" spans="1:16" ht="13.5" customHeight="1" x14ac:dyDescent="0.15">
      <c r="A11" s="250"/>
      <c r="B11" s="246"/>
      <c r="C11" s="246"/>
      <c r="D11" s="246"/>
      <c r="E11" s="246"/>
      <c r="F11" s="246"/>
      <c r="G11" s="1154" t="s">
        <v>482</v>
      </c>
      <c r="H11" s="1155"/>
      <c r="I11" s="1155"/>
      <c r="J11" s="1156"/>
      <c r="K11" s="269">
        <v>237636</v>
      </c>
      <c r="L11" s="270">
        <v>11849</v>
      </c>
      <c r="M11" s="271">
        <v>11037</v>
      </c>
      <c r="N11" s="272">
        <v>7.4</v>
      </c>
    </row>
    <row r="12" spans="1:16" ht="13.5" customHeight="1" x14ac:dyDescent="0.15">
      <c r="A12" s="250"/>
      <c r="B12" s="246"/>
      <c r="C12" s="246"/>
      <c r="D12" s="246"/>
      <c r="E12" s="246"/>
      <c r="F12" s="246"/>
      <c r="G12" s="1154" t="s">
        <v>483</v>
      </c>
      <c r="H12" s="1155"/>
      <c r="I12" s="1155"/>
      <c r="J12" s="1156"/>
      <c r="K12" s="269">
        <v>37135</v>
      </c>
      <c r="L12" s="270">
        <v>1852</v>
      </c>
      <c r="M12" s="271">
        <v>1188</v>
      </c>
      <c r="N12" s="272">
        <v>55.9</v>
      </c>
    </row>
    <row r="13" spans="1:16" ht="13.5" customHeight="1" x14ac:dyDescent="0.15">
      <c r="A13" s="250"/>
      <c r="B13" s="246"/>
      <c r="C13" s="246"/>
      <c r="D13" s="246"/>
      <c r="E13" s="246"/>
      <c r="F13" s="246"/>
      <c r="G13" s="1154" t="s">
        <v>484</v>
      </c>
      <c r="H13" s="1155"/>
      <c r="I13" s="1155"/>
      <c r="J13" s="1156"/>
      <c r="K13" s="269" t="s">
        <v>485</v>
      </c>
      <c r="L13" s="270" t="s">
        <v>485</v>
      </c>
      <c r="M13" s="271" t="s">
        <v>485</v>
      </c>
      <c r="N13" s="272" t="s">
        <v>485</v>
      </c>
    </row>
    <row r="14" spans="1:16" ht="13.5" customHeight="1" x14ac:dyDescent="0.15">
      <c r="A14" s="250"/>
      <c r="B14" s="246"/>
      <c r="C14" s="246"/>
      <c r="D14" s="246"/>
      <c r="E14" s="246"/>
      <c r="F14" s="246"/>
      <c r="G14" s="1154" t="s">
        <v>486</v>
      </c>
      <c r="H14" s="1155"/>
      <c r="I14" s="1155"/>
      <c r="J14" s="1156"/>
      <c r="K14" s="269">
        <v>50854</v>
      </c>
      <c r="L14" s="270">
        <v>2536</v>
      </c>
      <c r="M14" s="271">
        <v>4462</v>
      </c>
      <c r="N14" s="272">
        <v>-43.2</v>
      </c>
    </row>
    <row r="15" spans="1:16" ht="13.5" customHeight="1" x14ac:dyDescent="0.15">
      <c r="A15" s="250"/>
      <c r="B15" s="246"/>
      <c r="C15" s="246"/>
      <c r="D15" s="246"/>
      <c r="E15" s="246"/>
      <c r="F15" s="246"/>
      <c r="G15" s="1154" t="s">
        <v>487</v>
      </c>
      <c r="H15" s="1155"/>
      <c r="I15" s="1155"/>
      <c r="J15" s="1156"/>
      <c r="K15" s="269">
        <v>19200</v>
      </c>
      <c r="L15" s="270">
        <v>957</v>
      </c>
      <c r="M15" s="271">
        <v>1793</v>
      </c>
      <c r="N15" s="272">
        <v>-46.6</v>
      </c>
    </row>
    <row r="16" spans="1:16" x14ac:dyDescent="0.15">
      <c r="A16" s="250"/>
      <c r="B16" s="246"/>
      <c r="C16" s="246"/>
      <c r="D16" s="246"/>
      <c r="E16" s="246"/>
      <c r="F16" s="246"/>
      <c r="G16" s="1157" t="s">
        <v>488</v>
      </c>
      <c r="H16" s="1158"/>
      <c r="I16" s="1158"/>
      <c r="J16" s="1159"/>
      <c r="K16" s="270">
        <v>-106769</v>
      </c>
      <c r="L16" s="270">
        <v>-5324</v>
      </c>
      <c r="M16" s="271">
        <v>-8384</v>
      </c>
      <c r="N16" s="272">
        <v>-36.5</v>
      </c>
    </row>
    <row r="17" spans="1:16" x14ac:dyDescent="0.15">
      <c r="A17" s="250"/>
      <c r="B17" s="246"/>
      <c r="C17" s="246"/>
      <c r="D17" s="246"/>
      <c r="E17" s="246"/>
      <c r="F17" s="246"/>
      <c r="G17" s="1157" t="s">
        <v>170</v>
      </c>
      <c r="H17" s="1158"/>
      <c r="I17" s="1158"/>
      <c r="J17" s="1159"/>
      <c r="K17" s="270">
        <v>1800957</v>
      </c>
      <c r="L17" s="270">
        <v>89796</v>
      </c>
      <c r="M17" s="271">
        <v>98006</v>
      </c>
      <c r="N17" s="272">
        <v>-8.4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9" t="s">
        <v>493</v>
      </c>
      <c r="H21" s="1150"/>
      <c r="I21" s="1150"/>
      <c r="J21" s="1151"/>
      <c r="K21" s="282">
        <v>8.93</v>
      </c>
      <c r="L21" s="283">
        <v>9.31</v>
      </c>
      <c r="M21" s="284">
        <v>-0.38</v>
      </c>
      <c r="N21" s="251"/>
      <c r="O21" s="285"/>
      <c r="P21" s="281"/>
    </row>
    <row r="22" spans="1:16" s="286" customFormat="1" x14ac:dyDescent="0.15">
      <c r="A22" s="281"/>
      <c r="B22" s="251"/>
      <c r="C22" s="251"/>
      <c r="D22" s="251"/>
      <c r="E22" s="251"/>
      <c r="F22" s="251"/>
      <c r="G22" s="1149" t="s">
        <v>494</v>
      </c>
      <c r="H22" s="1150"/>
      <c r="I22" s="1150"/>
      <c r="J22" s="1151"/>
      <c r="K22" s="287">
        <v>94.9</v>
      </c>
      <c r="L22" s="288">
        <v>96.5</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65" t="s">
        <v>498</v>
      </c>
      <c r="H32" s="1166"/>
      <c r="I32" s="1166"/>
      <c r="J32" s="1167"/>
      <c r="K32" s="296">
        <v>693544</v>
      </c>
      <c r="L32" s="296">
        <v>34580</v>
      </c>
      <c r="M32" s="297">
        <v>52264</v>
      </c>
      <c r="N32" s="298">
        <v>-33.799999999999997</v>
      </c>
    </row>
    <row r="33" spans="1:16" ht="13.5" customHeight="1" x14ac:dyDescent="0.15">
      <c r="A33" s="250"/>
      <c r="B33" s="246"/>
      <c r="C33" s="246"/>
      <c r="D33" s="246"/>
      <c r="E33" s="246"/>
      <c r="F33" s="246"/>
      <c r="G33" s="1165" t="s">
        <v>499</v>
      </c>
      <c r="H33" s="1166"/>
      <c r="I33" s="1166"/>
      <c r="J33" s="1167"/>
      <c r="K33" s="296" t="s">
        <v>485</v>
      </c>
      <c r="L33" s="296" t="s">
        <v>485</v>
      </c>
      <c r="M33" s="297" t="s">
        <v>485</v>
      </c>
      <c r="N33" s="298" t="s">
        <v>485</v>
      </c>
    </row>
    <row r="34" spans="1:16" ht="27" customHeight="1" x14ac:dyDescent="0.15">
      <c r="A34" s="250"/>
      <c r="B34" s="246"/>
      <c r="C34" s="246"/>
      <c r="D34" s="246"/>
      <c r="E34" s="246"/>
      <c r="F34" s="246"/>
      <c r="G34" s="1165" t="s">
        <v>500</v>
      </c>
      <c r="H34" s="1166"/>
      <c r="I34" s="1166"/>
      <c r="J34" s="1167"/>
      <c r="K34" s="296" t="s">
        <v>485</v>
      </c>
      <c r="L34" s="296" t="s">
        <v>485</v>
      </c>
      <c r="M34" s="297">
        <v>76</v>
      </c>
      <c r="N34" s="298" t="s">
        <v>485</v>
      </c>
    </row>
    <row r="35" spans="1:16" ht="27" customHeight="1" x14ac:dyDescent="0.15">
      <c r="A35" s="250"/>
      <c r="B35" s="246"/>
      <c r="C35" s="246"/>
      <c r="D35" s="246"/>
      <c r="E35" s="246"/>
      <c r="F35" s="246"/>
      <c r="G35" s="1165" t="s">
        <v>501</v>
      </c>
      <c r="H35" s="1166"/>
      <c r="I35" s="1166"/>
      <c r="J35" s="1167"/>
      <c r="K35" s="296">
        <v>682524</v>
      </c>
      <c r="L35" s="296">
        <v>34031</v>
      </c>
      <c r="M35" s="297">
        <v>21553</v>
      </c>
      <c r="N35" s="298">
        <v>57.9</v>
      </c>
    </row>
    <row r="36" spans="1:16" ht="27" customHeight="1" x14ac:dyDescent="0.15">
      <c r="A36" s="250"/>
      <c r="B36" s="246"/>
      <c r="C36" s="246"/>
      <c r="D36" s="246"/>
      <c r="E36" s="246"/>
      <c r="F36" s="246"/>
      <c r="G36" s="1165" t="s">
        <v>502</v>
      </c>
      <c r="H36" s="1166"/>
      <c r="I36" s="1166"/>
      <c r="J36" s="1167"/>
      <c r="K36" s="296">
        <v>47868</v>
      </c>
      <c r="L36" s="296">
        <v>2387</v>
      </c>
      <c r="M36" s="297">
        <v>4205</v>
      </c>
      <c r="N36" s="298">
        <v>-43.2</v>
      </c>
    </row>
    <row r="37" spans="1:16" ht="13.5" customHeight="1" x14ac:dyDescent="0.15">
      <c r="A37" s="250"/>
      <c r="B37" s="246"/>
      <c r="C37" s="246"/>
      <c r="D37" s="246"/>
      <c r="E37" s="246"/>
      <c r="F37" s="246"/>
      <c r="G37" s="1165" t="s">
        <v>503</v>
      </c>
      <c r="H37" s="1166"/>
      <c r="I37" s="1166"/>
      <c r="J37" s="1167"/>
      <c r="K37" s="296">
        <v>10971</v>
      </c>
      <c r="L37" s="296">
        <v>547</v>
      </c>
      <c r="M37" s="297">
        <v>661</v>
      </c>
      <c r="N37" s="298">
        <v>-17.2</v>
      </c>
    </row>
    <row r="38" spans="1:16" ht="27" customHeight="1" x14ac:dyDescent="0.15">
      <c r="A38" s="250"/>
      <c r="B38" s="246"/>
      <c r="C38" s="246"/>
      <c r="D38" s="246"/>
      <c r="E38" s="246"/>
      <c r="F38" s="246"/>
      <c r="G38" s="1168" t="s">
        <v>504</v>
      </c>
      <c r="H38" s="1169"/>
      <c r="I38" s="1169"/>
      <c r="J38" s="1170"/>
      <c r="K38" s="299" t="s">
        <v>485</v>
      </c>
      <c r="L38" s="299" t="s">
        <v>485</v>
      </c>
      <c r="M38" s="300">
        <v>5</v>
      </c>
      <c r="N38" s="301" t="s">
        <v>485</v>
      </c>
      <c r="O38" s="295"/>
    </row>
    <row r="39" spans="1:16" x14ac:dyDescent="0.15">
      <c r="A39" s="250"/>
      <c r="B39" s="246"/>
      <c r="C39" s="246"/>
      <c r="D39" s="246"/>
      <c r="E39" s="246"/>
      <c r="F39" s="246"/>
      <c r="G39" s="1168" t="s">
        <v>505</v>
      </c>
      <c r="H39" s="1169"/>
      <c r="I39" s="1169"/>
      <c r="J39" s="1170"/>
      <c r="K39" s="302">
        <v>-65946</v>
      </c>
      <c r="L39" s="302">
        <v>-3288</v>
      </c>
      <c r="M39" s="303">
        <v>-2255</v>
      </c>
      <c r="N39" s="304">
        <v>45.8</v>
      </c>
      <c r="O39" s="295"/>
    </row>
    <row r="40" spans="1:16" ht="27" customHeight="1" x14ac:dyDescent="0.15">
      <c r="A40" s="250"/>
      <c r="B40" s="246"/>
      <c r="C40" s="246"/>
      <c r="D40" s="246"/>
      <c r="E40" s="246"/>
      <c r="F40" s="246"/>
      <c r="G40" s="1165" t="s">
        <v>506</v>
      </c>
      <c r="H40" s="1166"/>
      <c r="I40" s="1166"/>
      <c r="J40" s="1167"/>
      <c r="K40" s="302">
        <v>-929335</v>
      </c>
      <c r="L40" s="302">
        <v>-46337</v>
      </c>
      <c r="M40" s="303">
        <v>-52668</v>
      </c>
      <c r="N40" s="304">
        <v>-12</v>
      </c>
      <c r="O40" s="295"/>
    </row>
    <row r="41" spans="1:16" x14ac:dyDescent="0.15">
      <c r="A41" s="250"/>
      <c r="B41" s="246"/>
      <c r="C41" s="246"/>
      <c r="D41" s="246"/>
      <c r="E41" s="246"/>
      <c r="F41" s="246"/>
      <c r="G41" s="1171" t="s">
        <v>281</v>
      </c>
      <c r="H41" s="1172"/>
      <c r="I41" s="1172"/>
      <c r="J41" s="1173"/>
      <c r="K41" s="296">
        <v>439626</v>
      </c>
      <c r="L41" s="302">
        <v>21920</v>
      </c>
      <c r="M41" s="303">
        <v>23842</v>
      </c>
      <c r="N41" s="304">
        <v>-8.1</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60" t="s">
        <v>475</v>
      </c>
      <c r="J49" s="1162" t="s">
        <v>510</v>
      </c>
      <c r="K49" s="1163"/>
      <c r="L49" s="1163"/>
      <c r="M49" s="1163"/>
      <c r="N49" s="1164"/>
    </row>
    <row r="50" spans="1:14" x14ac:dyDescent="0.15">
      <c r="A50" s="250"/>
      <c r="B50" s="246"/>
      <c r="C50" s="246"/>
      <c r="D50" s="246"/>
      <c r="E50" s="246"/>
      <c r="F50" s="246"/>
      <c r="G50" s="314"/>
      <c r="H50" s="315"/>
      <c r="I50" s="1161"/>
      <c r="J50" s="316" t="s">
        <v>511</v>
      </c>
      <c r="K50" s="317" t="s">
        <v>512</v>
      </c>
      <c r="L50" s="318" t="s">
        <v>513</v>
      </c>
      <c r="M50" s="319" t="s">
        <v>514</v>
      </c>
      <c r="N50" s="320" t="s">
        <v>515</v>
      </c>
    </row>
    <row r="51" spans="1:14" x14ac:dyDescent="0.15">
      <c r="A51" s="250"/>
      <c r="B51" s="246"/>
      <c r="C51" s="246"/>
      <c r="D51" s="246"/>
      <c r="E51" s="246"/>
      <c r="F51" s="246"/>
      <c r="G51" s="312" t="s">
        <v>516</v>
      </c>
      <c r="H51" s="313"/>
      <c r="I51" s="321">
        <v>1245489</v>
      </c>
      <c r="J51" s="322">
        <v>59233</v>
      </c>
      <c r="K51" s="323">
        <v>0.5</v>
      </c>
      <c r="L51" s="324">
        <v>48407</v>
      </c>
      <c r="M51" s="325">
        <v>-5.6</v>
      </c>
      <c r="N51" s="326">
        <v>6.1</v>
      </c>
    </row>
    <row r="52" spans="1:14" x14ac:dyDescent="0.15">
      <c r="A52" s="250"/>
      <c r="B52" s="246"/>
      <c r="C52" s="246"/>
      <c r="D52" s="246"/>
      <c r="E52" s="246"/>
      <c r="F52" s="246"/>
      <c r="G52" s="327"/>
      <c r="H52" s="328" t="s">
        <v>517</v>
      </c>
      <c r="I52" s="329">
        <v>711989</v>
      </c>
      <c r="J52" s="330">
        <v>33861</v>
      </c>
      <c r="K52" s="331">
        <v>-1.8</v>
      </c>
      <c r="L52" s="332">
        <v>23914</v>
      </c>
      <c r="M52" s="333">
        <v>-6.7</v>
      </c>
      <c r="N52" s="334">
        <v>4.9000000000000004</v>
      </c>
    </row>
    <row r="53" spans="1:14" x14ac:dyDescent="0.15">
      <c r="A53" s="250"/>
      <c r="B53" s="246"/>
      <c r="C53" s="246"/>
      <c r="D53" s="246"/>
      <c r="E53" s="246"/>
      <c r="F53" s="246"/>
      <c r="G53" s="312" t="s">
        <v>518</v>
      </c>
      <c r="H53" s="313"/>
      <c r="I53" s="321">
        <v>1109755</v>
      </c>
      <c r="J53" s="322">
        <v>53226</v>
      </c>
      <c r="K53" s="323">
        <v>-10.1</v>
      </c>
      <c r="L53" s="324">
        <v>69477</v>
      </c>
      <c r="M53" s="325">
        <v>43.5</v>
      </c>
      <c r="N53" s="326">
        <v>-53.6</v>
      </c>
    </row>
    <row r="54" spans="1:14" x14ac:dyDescent="0.15">
      <c r="A54" s="250"/>
      <c r="B54" s="246"/>
      <c r="C54" s="246"/>
      <c r="D54" s="246"/>
      <c r="E54" s="246"/>
      <c r="F54" s="246"/>
      <c r="G54" s="327"/>
      <c r="H54" s="328" t="s">
        <v>517</v>
      </c>
      <c r="I54" s="329">
        <v>621905</v>
      </c>
      <c r="J54" s="330">
        <v>29828</v>
      </c>
      <c r="K54" s="331">
        <v>-11.9</v>
      </c>
      <c r="L54" s="332">
        <v>31528</v>
      </c>
      <c r="M54" s="333">
        <v>31.8</v>
      </c>
      <c r="N54" s="334">
        <v>-43.7</v>
      </c>
    </row>
    <row r="55" spans="1:14" x14ac:dyDescent="0.15">
      <c r="A55" s="250"/>
      <c r="B55" s="246"/>
      <c r="C55" s="246"/>
      <c r="D55" s="246"/>
      <c r="E55" s="246"/>
      <c r="F55" s="246"/>
      <c r="G55" s="312" t="s">
        <v>519</v>
      </c>
      <c r="H55" s="313"/>
      <c r="I55" s="321">
        <v>1283419</v>
      </c>
      <c r="J55" s="322">
        <v>62396</v>
      </c>
      <c r="K55" s="323">
        <v>17.2</v>
      </c>
      <c r="L55" s="324">
        <v>59668</v>
      </c>
      <c r="M55" s="325">
        <v>-14.1</v>
      </c>
      <c r="N55" s="326">
        <v>31.3</v>
      </c>
    </row>
    <row r="56" spans="1:14" x14ac:dyDescent="0.15">
      <c r="A56" s="250"/>
      <c r="B56" s="246"/>
      <c r="C56" s="246"/>
      <c r="D56" s="246"/>
      <c r="E56" s="246"/>
      <c r="F56" s="246"/>
      <c r="G56" s="327"/>
      <c r="H56" s="328" t="s">
        <v>517</v>
      </c>
      <c r="I56" s="329">
        <v>531758</v>
      </c>
      <c r="J56" s="330">
        <v>25852</v>
      </c>
      <c r="K56" s="331">
        <v>-13.3</v>
      </c>
      <c r="L56" s="332">
        <v>31515</v>
      </c>
      <c r="M56" s="333">
        <v>0</v>
      </c>
      <c r="N56" s="334">
        <v>-13.3</v>
      </c>
    </row>
    <row r="57" spans="1:14" x14ac:dyDescent="0.15">
      <c r="A57" s="250"/>
      <c r="B57" s="246"/>
      <c r="C57" s="246"/>
      <c r="D57" s="246"/>
      <c r="E57" s="246"/>
      <c r="F57" s="246"/>
      <c r="G57" s="312" t="s">
        <v>520</v>
      </c>
      <c r="H57" s="313"/>
      <c r="I57" s="321">
        <v>808406</v>
      </c>
      <c r="J57" s="322">
        <v>39782</v>
      </c>
      <c r="K57" s="323">
        <v>-36.200000000000003</v>
      </c>
      <c r="L57" s="324">
        <v>77577</v>
      </c>
      <c r="M57" s="325">
        <v>30</v>
      </c>
      <c r="N57" s="326">
        <v>-66.2</v>
      </c>
    </row>
    <row r="58" spans="1:14" x14ac:dyDescent="0.15">
      <c r="A58" s="250"/>
      <c r="B58" s="246"/>
      <c r="C58" s="246"/>
      <c r="D58" s="246"/>
      <c r="E58" s="246"/>
      <c r="F58" s="246"/>
      <c r="G58" s="327"/>
      <c r="H58" s="328" t="s">
        <v>517</v>
      </c>
      <c r="I58" s="329">
        <v>279152</v>
      </c>
      <c r="J58" s="330">
        <v>13737</v>
      </c>
      <c r="K58" s="331">
        <v>-46.9</v>
      </c>
      <c r="L58" s="332">
        <v>40870</v>
      </c>
      <c r="M58" s="333">
        <v>29.7</v>
      </c>
      <c r="N58" s="334">
        <v>-76.599999999999994</v>
      </c>
    </row>
    <row r="59" spans="1:14" x14ac:dyDescent="0.15">
      <c r="A59" s="250"/>
      <c r="B59" s="246"/>
      <c r="C59" s="246"/>
      <c r="D59" s="246"/>
      <c r="E59" s="246"/>
      <c r="F59" s="246"/>
      <c r="G59" s="312" t="s">
        <v>521</v>
      </c>
      <c r="H59" s="313"/>
      <c r="I59" s="321">
        <v>995176</v>
      </c>
      <c r="J59" s="322">
        <v>49620</v>
      </c>
      <c r="K59" s="323">
        <v>24.7</v>
      </c>
      <c r="L59" s="324">
        <v>115123</v>
      </c>
      <c r="M59" s="325">
        <v>48.4</v>
      </c>
      <c r="N59" s="326">
        <v>-23.7</v>
      </c>
    </row>
    <row r="60" spans="1:14" x14ac:dyDescent="0.15">
      <c r="A60" s="250"/>
      <c r="B60" s="246"/>
      <c r="C60" s="246"/>
      <c r="D60" s="246"/>
      <c r="E60" s="246"/>
      <c r="F60" s="246"/>
      <c r="G60" s="327"/>
      <c r="H60" s="328" t="s">
        <v>517</v>
      </c>
      <c r="I60" s="335">
        <v>572197</v>
      </c>
      <c r="J60" s="330">
        <v>28530</v>
      </c>
      <c r="K60" s="331">
        <v>107.7</v>
      </c>
      <c r="L60" s="332">
        <v>46026</v>
      </c>
      <c r="M60" s="333">
        <v>12.6</v>
      </c>
      <c r="N60" s="334">
        <v>95.1</v>
      </c>
    </row>
    <row r="61" spans="1:14" x14ac:dyDescent="0.15">
      <c r="A61" s="250"/>
      <c r="B61" s="246"/>
      <c r="C61" s="246"/>
      <c r="D61" s="246"/>
      <c r="E61" s="246"/>
      <c r="F61" s="246"/>
      <c r="G61" s="312" t="s">
        <v>522</v>
      </c>
      <c r="H61" s="336"/>
      <c r="I61" s="337">
        <v>1088449</v>
      </c>
      <c r="J61" s="338">
        <v>52851</v>
      </c>
      <c r="K61" s="339">
        <v>-0.8</v>
      </c>
      <c r="L61" s="340">
        <v>74050</v>
      </c>
      <c r="M61" s="341">
        <v>20.399999999999999</v>
      </c>
      <c r="N61" s="326">
        <v>-21.2</v>
      </c>
    </row>
    <row r="62" spans="1:14" x14ac:dyDescent="0.15">
      <c r="A62" s="250"/>
      <c r="B62" s="246"/>
      <c r="C62" s="246"/>
      <c r="D62" s="246"/>
      <c r="E62" s="246"/>
      <c r="F62" s="246"/>
      <c r="G62" s="327"/>
      <c r="H62" s="328" t="s">
        <v>517</v>
      </c>
      <c r="I62" s="329">
        <v>543400</v>
      </c>
      <c r="J62" s="330">
        <v>26362</v>
      </c>
      <c r="K62" s="331">
        <v>6.8</v>
      </c>
      <c r="L62" s="332">
        <v>34771</v>
      </c>
      <c r="M62" s="333">
        <v>13.5</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4" t="s">
        <v>3</v>
      </c>
      <c r="D47" s="1174"/>
      <c r="E47" s="1175"/>
      <c r="F47" s="11">
        <v>30.94</v>
      </c>
      <c r="G47" s="12">
        <v>34.880000000000003</v>
      </c>
      <c r="H47" s="12">
        <v>32.409999999999997</v>
      </c>
      <c r="I47" s="12">
        <v>31.85</v>
      </c>
      <c r="J47" s="13">
        <v>34.880000000000003</v>
      </c>
    </row>
    <row r="48" spans="2:10" ht="57.75" customHeight="1" x14ac:dyDescent="0.15">
      <c r="B48" s="14"/>
      <c r="C48" s="1176" t="s">
        <v>4</v>
      </c>
      <c r="D48" s="1176"/>
      <c r="E48" s="1177"/>
      <c r="F48" s="15">
        <v>9.09</v>
      </c>
      <c r="G48" s="16">
        <v>7.21</v>
      </c>
      <c r="H48" s="16">
        <v>5.0999999999999996</v>
      </c>
      <c r="I48" s="16">
        <v>9.07</v>
      </c>
      <c r="J48" s="17">
        <v>6.53</v>
      </c>
    </row>
    <row r="49" spans="2:10" ht="57.75" customHeight="1" thickBot="1" x14ac:dyDescent="0.2">
      <c r="B49" s="18"/>
      <c r="C49" s="1178" t="s">
        <v>5</v>
      </c>
      <c r="D49" s="1178"/>
      <c r="E49" s="1179"/>
      <c r="F49" s="19">
        <v>4.9400000000000004</v>
      </c>
      <c r="G49" s="20">
        <v>2.2999999999999998</v>
      </c>
      <c r="H49" s="20" t="s">
        <v>529</v>
      </c>
      <c r="I49" s="20">
        <v>4.1100000000000003</v>
      </c>
      <c r="J49" s="21">
        <v>2.46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2018-10-30T05:00:14Z</cp:lastPrinted>
  <dcterms:created xsi:type="dcterms:W3CDTF">2018-01-24T04:57:40Z</dcterms:created>
  <dcterms:modified xsi:type="dcterms:W3CDTF">2018-10-30T09:23:38Z</dcterms:modified>
</cp:coreProperties>
</file>