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AM34" i="9" l="1"/>
  <c r="AM35" i="9" l="1"/>
  <c r="AM36" i="9" l="1"/>
  <c r="BE34" i="9"/>
  <c r="CO34" i="9" l="1"/>
  <c r="CO35" i="9" s="1"/>
  <c r="CO36" i="9" s="1"/>
  <c r="CO37" i="9" s="1"/>
  <c r="CO38" i="9" s="1"/>
  <c r="BW34" i="9"/>
  <c r="BW35" i="9" s="1"/>
  <c r="BW36" i="9" s="1"/>
  <c r="BW37" i="9" s="1"/>
  <c r="BW38" i="9" s="1"/>
  <c r="BW39" i="9" s="1"/>
  <c r="BW40" i="9" s="1"/>
  <c r="BW41" i="9" s="1"/>
  <c r="BW42" i="9" s="1"/>
  <c r="BW43" i="9" s="1"/>
</calcChain>
</file>

<file path=xl/sharedStrings.xml><?xml version="1.0" encoding="utf-8"?>
<sst xmlns="http://schemas.openxmlformats.org/spreadsheetml/2006/main" count="1085" uniqueCount="571">
  <si>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</si>
  <si>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</si>
  <si>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</si>
  <si>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</si>
  <si>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</si>
  <si>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</si>
  <si>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</si>
  <si>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</si>
  <si>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</si>
  <si>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</si>
  <si>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</si>
  <si>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</si>
  <si>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</si>
  <si>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</si>
  <si>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</si>
  <si>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</si>
  <si>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</si>
  <si>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</si>
  <si>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</si>
  <si>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</si>
  <si>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</si>
  <si>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</si>
  <si>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</si>
  <si>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</si>
  <si>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</si>
  <si>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</si>
  <si>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</si>
  <si>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</si>
  <si>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</si>
  <si>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</si>
  <si>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</si>
  <si>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</si>
  <si>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</si>
  <si>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</si>
  <si>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</si>
  <si>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</si>
  <si>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</si>
  <si>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</si>
  <si>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</si>
  <si>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</si>
  <si>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</si>
  <si>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</si>
  <si>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</si>
  <si>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</si>
  <si>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</si>
  <si>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</si>
  <si>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</si>
  <si>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</si>
  <si>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</si>
  <si>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</si>
  <si>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</si>
  <si>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</si>
  <si>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</si>
  <si>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</si>
  <si>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</si>
  <si>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</si>
  <si>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</si>
  <si>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</si>
  <si>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</si>
  <si>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</si>
  <si>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</si>
  <si>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</si>
  <si>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</si>
  <si>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</si>
  <si>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</si>
  <si>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</si>
  <si>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</si>
  <si>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</si>
  <si>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</si>
  <si>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</si>
  <si>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</si>
  <si>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</si>
  <si>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</si>
  <si>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</si>
  <si>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</si>
  <si>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</si>
  <si>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</si>
  <si>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</si>
  <si>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</si>
  <si>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</si>
  <si>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</si>
  <si>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</si>
  <si>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</si>
  <si>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</si>
  <si>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</si>
  <si>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</si>
  <si>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</si>
  <si>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</si>
  <si>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</si>
  <si>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</si>
  <si>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</si>
  <si>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</si>
  <si>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</si>
  <si>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</si>
  <si>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</si>
  <si>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</si>
  <si>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</si>
  <si>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</si>
  <si>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</si>
  <si>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</si>
  <si>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</si>
  <si>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</si>
  <si>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</si>
  <si>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</si>
  <si>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</si>
  <si>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</si>
  <si>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</si>
  <si>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</si>
  <si>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</si>
  <si>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</si>
  <si>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</si>
  <si>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</si>
  <si>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</si>
  <si>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</si>
  <si>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</si>
  <si>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</si>
  <si>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</si>
  <si>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</si>
  <si>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</si>
  <si>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</si>
  <si>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</si>
  <si>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</si>
  <si>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</si>
  <si>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</si>
  <si>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</si>
  <si>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</si>
  <si>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</si>
  <si>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</si>
  <si>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</si>
  <si>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</si>
  <si>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</si>
  <si>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</si>
  <si>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</si>
  <si>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</si>
  <si>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</si>
  <si>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</si>
  <si>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</si>
  <si>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</si>
  <si>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</si>
  <si>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</si>
  <si>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</si>
  <si>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</si>
  <si>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</si>
  <si>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</si>
  <si>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</si>
  <si>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</si>
  <si>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</si>
  <si>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</si>
  <si>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</si>
  <si>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</si>
  <si>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</si>
  <si>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</si>
  <si>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</si>
  <si>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</si>
  <si>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</si>
  <si>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</si>
  <si>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</si>
  <si>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</si>
  <si>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</si>
  <si>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</si>
  <si>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</si>
  <si>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</si>
  <si>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</si>
  <si>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</si>
  <si>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</si>
  <si>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</si>
  <si>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</si>
  <si>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</si>
  <si>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</si>
  <si>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</si>
  <si>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</si>
  <si>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</si>
  <si>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</si>
  <si>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</si>
  <si>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</si>
  <si>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</si>
  <si>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</si>
  <si>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</si>
  <si>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</si>
  <si>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</si>
  <si>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</si>
  <si>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</si>
  <si>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</si>
  <si>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</si>
  <si>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</si>
  <si>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</si>
  <si>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</si>
  <si>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</si>
  <si>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</si>
  <si>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</si>
  <si>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</si>
  <si>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</si>
  <si>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長野県岡谷市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</si>
  <si>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</si>
  <si>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</si>
  <si>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</si>
  <si>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</si>
  <si>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</si>
  <si>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</si>
  <si>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</si>
  <si>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</si>
  <si>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</si>
  <si>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</si>
  <si>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</si>
  <si>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</si>
  <si>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</si>
  <si>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</si>
  <si>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</si>
  <si>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</si>
  <si>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</si>
  <si>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</si>
  <si>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</si>
  <si>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</si>
  <si>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</si>
  <si>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</si>
  <si>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</si>
  <si>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</si>
  <si>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</si>
  <si>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</si>
  <si>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</si>
  <si>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</si>
  <si>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</si>
  <si>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</si>
  <si>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</si>
  <si>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</si>
  <si>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</si>
  <si>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</si>
  <si>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</si>
  <si>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</si>
  <si>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</si>
  <si>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</si>
  <si>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</si>
  <si>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</si>
  <si>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</si>
  <si>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</si>
  <si>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</si>
  <si>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</si>
  <si>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</si>
  <si>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</si>
  <si>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</si>
  <si>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</si>
  <si>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</si>
  <si>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</si>
  <si>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</si>
  <si>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</si>
  <si>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</si>
  <si>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</si>
  <si>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</si>
  <si>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</si>
  <si>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</si>
  <si>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</si>
  <si>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</si>
  <si>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</si>
  <si>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</si>
  <si>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</si>
  <si>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</si>
  <si>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</si>
  <si>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</si>
  <si>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</si>
  <si>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</si>
  <si>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</si>
  <si>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</si>
  <si>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</si>
  <si>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</si>
  <si>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</si>
  <si>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</si>
  <si>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</si>
  <si>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</si>
  <si>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</si>
  <si>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</si>
  <si>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</si>
  <si>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</si>
  <si>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</si>
  <si>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</si>
  <si>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</si>
  <si>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</si>
  <si>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</si>
  <si>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</si>
  <si>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</si>
  <si>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</si>
  <si>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</si>
  <si>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</si>
  <si>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</si>
  <si>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</si>
  <si>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</si>
  <si>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</si>
  <si>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</si>
  <si>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</si>
  <si>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</si>
  <si>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</si>
  <si>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</si>
  <si>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</si>
  <si>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</si>
  <si>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</si>
  <si>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</si>
  <si>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</si>
  <si>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</si>
  <si>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</si>
  <si>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</si>
  <si>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</si>
  <si>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</si>
  <si>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</si>
  <si>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</si>
  <si>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</si>
  <si>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</si>
  <si>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</si>
  <si>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</si>
  <si>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</si>
  <si>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</si>
  <si>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</si>
  <si>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</si>
  <si>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</si>
  <si>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</si>
  <si>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</si>
  <si>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</si>
  <si>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</si>
  <si>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</si>
  <si>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</si>
  <si>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</si>
  <si>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</si>
  <si>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</si>
  <si>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</si>
  <si>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</si>
  <si>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</si>
  <si>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</si>
  <si>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</si>
  <si>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</si>
  <si>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</si>
  <si>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</si>
  <si>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</si>
  <si>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</si>
  <si>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</si>
  <si>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</si>
  <si>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</si>
  <si>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</si>
  <si>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</si>
  <si>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</si>
  <si>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</si>
  <si>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</si>
  <si>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</si>
  <si>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長野県岡谷市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</si>
  <si>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</si>
  <si>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</si>
  <si>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</si>
  <si>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</si>
  <si>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</si>
  <si>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</si>
  <si>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</si>
  <si>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</si>
  <si>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</si>
  <si>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</si>
  <si>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</si>
  <si>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</si>
  <si>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</si>
  <si>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</si>
  <si>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</si>
  <si>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</si>
  <si>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</si>
  <si>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</si>
  <si>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</si>
  <si>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</si>
  <si>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</si>
  <si>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</si>
  <si>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</si>
  <si>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</si>
  <si>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</si>
  <si>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</si>
  <si>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</si>
  <si>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</si>
  <si>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</si>
  <si>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</si>
  <si>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</si>
  <si>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</si>
  <si>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</si>
  <si>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</si>
  <si>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</si>
  <si>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</si>
  <si>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</si>
  <si>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</si>
  <si>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訪問看護事業特別会計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</si>
  <si>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</si>
  <si>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</si>
  <si>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</si>
  <si>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</si>
  <si>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</si>
  <si>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</si>
  <si>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</si>
  <si>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</si>
  <si>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</si>
  <si>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</si>
  <si>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</si>
  <si>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</si>
  <si>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</si>
  <si>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</si>
  <si>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</si>
  <si>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</si>
  <si>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</si>
  <si>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</si>
  <si>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</si>
  <si>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</si>
  <si>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</si>
  <si>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</si>
  <si>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</si>
  <si>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</si>
  <si>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</si>
  <si>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</si>
  <si>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</si>
  <si>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</si>
  <si>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</si>
  <si>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</si>
  <si>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</si>
  <si>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</si>
  <si>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</si>
  <si>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</si>
  <si>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</si>
  <si>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</si>
  <si>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</si>
  <si>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</si>
  <si>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</si>
  <si>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</si>
  <si>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</si>
  <si>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</si>
  <si>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</si>
  <si>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</si>
  <si>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</si>
  <si>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</si>
  <si>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</si>
  <si>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</si>
  <si>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</si>
  <si>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</si>
  <si>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</si>
  <si>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</si>
  <si>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</si>
  <si>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</si>
  <si>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</si>
  <si>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</si>
  <si>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</si>
  <si>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</si>
  <si>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</si>
  <si>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</si>
  <si>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</si>
  <si>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</si>
  <si>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</si>
  <si>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</si>
  <si>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</si>
  <si>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</si>
  <si>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</si>
  <si>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</si>
  <si>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</si>
  <si>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</si>
  <si>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</si>
  <si>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</si>
  <si>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</si>
  <si>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</si>
  <si>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</si>
  <si>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</si>
  <si>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</si>
  <si>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</si>
  <si>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</si>
  <si>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</si>
  <si>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</si>
  <si>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</si>
  <si>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</si>
  <si>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</si>
  <si>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</si>
  <si>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</si>
  <si>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</si>
  <si>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</si>
  <si>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</si>
  <si>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</si>
  <si>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</si>
  <si>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</si>
  <si>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</si>
  <si>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</si>
  <si>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</si>
  <si>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</si>
  <si>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</si>
  <si>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</si>
  <si>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</si>
  <si>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</si>
  <si>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</si>
  <si>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</si>
  <si>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</si>
  <si>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</si>
  <si>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</si>
  <si>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</si>
  <si>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</si>
  <si>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</si>
  <si>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</si>
  <si>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</si>
  <si>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</si>
  <si>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</si>
  <si>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</si>
  <si>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</si>
  <si>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</si>
  <si>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</si>
  <si>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</si>
  <si>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</si>
  <si>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</si>
  <si>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</si>
  <si>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</si>
  <si>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</si>
  <si>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</si>
  <si>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</si>
  <si>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</si>
  <si>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</si>
  <si>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</si>
  <si>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</si>
  <si>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</si>
  <si>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</si>
  <si>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</si>
  <si>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</si>
  <si>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</si>
  <si>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</si>
  <si>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</si>
  <si>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</si>
  <si>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</si>
  <si>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</si>
  <si>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</si>
  <si>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</si>
  <si>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0.61</t>
  </si>
  <si>
    <t>▲ 1.44</t>
  </si>
  <si>
    <t>地域開発事業特別会計</t>
  </si>
  <si>
    <t>▲ 2.72</t>
  </si>
  <si>
    <t>▲ 2.82</t>
  </si>
  <si>
    <t>▲ 2.85</t>
  </si>
  <si>
    <t>▲ 2.93</t>
  </si>
  <si>
    <t>▲ 3.27</t>
  </si>
  <si>
    <t>水道事業会計</t>
  </si>
  <si>
    <t>下水道事業会計</t>
  </si>
  <si>
    <t>病院事業会計</t>
  </si>
  <si>
    <t>一般会計</t>
  </si>
  <si>
    <t>国民健康保険事業特別会計</t>
  </si>
  <si>
    <t>霊園事業特別会計</t>
  </si>
  <si>
    <t>訪問看護事業特別会計</t>
  </si>
  <si>
    <t>その他会計（赤字）</t>
  </si>
  <si>
    <t>その他会計（黒字）</t>
  </si>
  <si>
    <t>‐</t>
  </si>
  <si>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</si>
  <si>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</si>
  <si>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</si>
  <si>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</si>
  <si>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</si>
  <si>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</si>
  <si>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湖北行政事務組合</t>
    <rPh sb="0" eb="2">
      <t>コホク</t>
    </rPh>
    <rPh sb="2" eb="4">
      <t>ギョウセイ</t>
    </rPh>
    <rPh sb="4" eb="6">
      <t>ジム</t>
    </rPh>
    <rPh sb="6" eb="8">
      <t>クミアイ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</si>
  <si>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</si>
  <si>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</si>
  <si>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</si>
  <si>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</si>
  <si>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</si>
  <si>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おかや文化振興事業団</t>
    <rPh sb="3" eb="5">
      <t>ブンカ</t>
    </rPh>
    <rPh sb="5" eb="7">
      <t>シンコウ</t>
    </rPh>
    <rPh sb="7" eb="10">
      <t>ジギョウダン</t>
    </rPh>
    <phoneticPr fontId="2"/>
  </si>
  <si>
    <t>諏訪湖勤労者福祉サービスセンター</t>
    <rPh sb="0" eb="2">
      <t>スワ</t>
    </rPh>
    <rPh sb="2" eb="3">
      <t>コ</t>
    </rPh>
    <rPh sb="3" eb="6">
      <t>キンロウシャ</t>
    </rPh>
    <rPh sb="6" eb="8">
      <t>フクシ</t>
    </rPh>
    <phoneticPr fontId="2"/>
  </si>
  <si>
    <t>やまびこスケートの森</t>
    <rPh sb="9" eb="10">
      <t>モリ</t>
    </rPh>
    <phoneticPr fontId="2"/>
  </si>
  <si>
    <t>岡谷市体育協会</t>
    <rPh sb="0" eb="3">
      <t>オカヤシ</t>
    </rPh>
    <rPh sb="3" eb="5">
      <t>タイイク</t>
    </rPh>
    <rPh sb="5" eb="7">
      <t>キョウカイ</t>
    </rPh>
    <phoneticPr fontId="2"/>
  </si>
  <si>
    <t>岡谷市土地開発公社</t>
    <rPh sb="0" eb="3">
      <t>オカヤシ</t>
    </rPh>
    <rPh sb="3" eb="5">
      <t>トチ</t>
    </rPh>
    <rPh sb="5" eb="7">
      <t>カイハツ</t>
    </rPh>
    <rPh sb="7" eb="9">
      <t>コウシャ</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</si>
  <si>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</si>
  <si>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</si>
  <si>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</si>
  <si>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</si>
  <si>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</si>
  <si>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</si>
  <si>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</si>
  <si>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</si>
  <si>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</si>
  <si>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</si>
  <si>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</si>
  <si>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</si>
  <si>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</si>
  <si>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</si>
  <si>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</si>
  <si>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一般会計等では第三セクター等改革推進債などにより増となるほか、公営企業では病院建設事業による繰入見込額の増、一部事務組合においてもごみ処理施設の整備により負担等見込額が増となることなどにより、平成24年度以降比率が増加している。
　実質公債費比率については、平成25年度に借入を行った第三セクター等改革推進債などの償還により増となっている。今後も重要施策として進めてきた施設の償還が始まることにより、徐々に上昇傾向となる見込であることから、数値の動向に注視するとともに、キャップ制の徹底により数値の抑制に努める。</t>
    <rPh sb="37" eb="38">
      <t>ゾウ</t>
    </rPh>
    <rPh sb="61" eb="63">
      <t>ミコミ</t>
    </rPh>
    <rPh sb="63" eb="64">
      <t>ガク</t>
    </rPh>
    <rPh sb="65" eb="66">
      <t>ゾウ</t>
    </rPh>
    <rPh sb="117" eb="119">
      <t>ヒリツ</t>
    </rPh>
    <rPh sb="120" eb="122">
      <t>ゾウカ</t>
    </rPh>
    <rPh sb="149" eb="151">
      <t>カリイレ</t>
    </rPh>
    <rPh sb="152" eb="153">
      <t>オコナ</t>
    </rPh>
    <rPh sb="170" eb="172">
      <t>ショウカン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</si>
</sst>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47525</c:v>
                </c:pt>
                <c:pt idx="1">
                  <c:v>35195</c:v>
                </c:pt>
                <c:pt idx="2">
                  <c:v>51559</c:v>
                </c:pt>
                <c:pt idx="3">
                  <c:v>57580</c:v>
                </c:pt>
                <c:pt idx="4">
                  <c:v>37481</c:v>
                </c:pt>
              </c:numCache>
            </c:numRef>
          </c:val>
          <c:smooth val="0"/>
        </c:ser>
        <c:dLbls>
          <c:showLegendKey val="0"/>
          <c:showVal val="0"/>
          <c:showCatName val="0"/>
          <c:showSerName val="0"/>
          <c:showPercent val="0"/>
          <c:showBubbleSize val="0"/>
        </c:dLbls>
        <c:marker val="1"/>
        <c:smooth val="0"/>
        <c:axId val="79421824"/>
        <c:axId val="79423744"/>
      </c:lineChart>
      <c:catAx>
        <c:axId val="7942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423744"/>
        <c:crosses val="autoZero"/>
        <c:auto val="1"/>
        <c:lblAlgn val="ctr"/>
        <c:lblOffset val="100"/>
        <c:tickLblSkip val="1"/>
        <c:tickMarkSkip val="1"/>
        <c:noMultiLvlLbl val="0"/>
      </c:catAx>
      <c:valAx>
        <c:axId val="794237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42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c:v>
                </c:pt>
                <c:pt idx="1">
                  <c:v>5</c:v>
                </c:pt>
                <c:pt idx="2">
                  <c:v>5.23</c:v>
                </c:pt>
                <c:pt idx="3">
                  <c:v>6.14</c:v>
                </c:pt>
                <c:pt idx="4">
                  <c:v>5.96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9.4499999999999993</c:v>
                </c:pt>
                <c:pt idx="1">
                  <c:v>8.93</c:v>
                </c:pt>
                <c:pt idx="2">
                  <c:v>7.43</c:v>
                </c:pt>
                <c:pt idx="3">
                  <c:v>7.65</c:v>
                </c:pt>
                <c:pt idx="4">
                  <c:v>8.4499999999999993</c:v>
                </c:pt>
              </c:numCache>
            </c:numRef>
          </c:val>
        </c:ser>
        <c:dLbls>
          <c:showLegendKey val="0"/>
          <c:showVal val="0"/>
          <c:showCatName val="0"/>
          <c:showSerName val="0"/>
          <c:showPercent val="0"/>
          <c:showBubbleSize val="0"/>
        </c:dLbls>
        <c:gapWidth val="250"/>
        <c:overlap val="100"/>
        <c:axId val="39527168"/>
        <c:axId val="3952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1.0900000000000001</c:v>
                </c:pt>
                <c:pt idx="1">
                  <c:v>-0.61</c:v>
                </c:pt>
                <c:pt idx="2">
                  <c:v>-1.44</c:v>
                </c:pt>
                <c:pt idx="3">
                  <c:v>1.21</c:v>
                </c:pt>
                <c:pt idx="4">
                  <c:v>0.87</c:v>
                </c:pt>
              </c:numCache>
            </c:numRef>
          </c:val>
          <c:smooth val="0"/>
        </c:ser>
        <c:dLbls>
          <c:showLegendKey val="0"/>
          <c:showVal val="0"/>
          <c:showCatName val="0"/>
          <c:showSerName val="0"/>
          <c:showPercent val="0"/>
          <c:showBubbleSize val="0"/>
        </c:dLbls>
        <c:marker val="1"/>
        <c:smooth val="0"/>
        <c:axId val="39527168"/>
        <c:axId val="39529088"/>
      </c:lineChart>
      <c:catAx>
        <c:axId val="3952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529088"/>
        <c:crosses val="autoZero"/>
        <c:auto val="1"/>
        <c:lblAlgn val="ctr"/>
        <c:lblOffset val="100"/>
        <c:tickLblSkip val="1"/>
        <c:tickMarkSkip val="1"/>
        <c:noMultiLvlLbl val="0"/>
      </c:catAx>
      <c:valAx>
        <c:axId val="3952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2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0.27</c:v>
                </c:pt>
                <c:pt idx="2">
                  <c:v>#N/A</c:v>
                </c:pt>
                <c:pt idx="3">
                  <c:v>0.28999999999999998</c:v>
                </c:pt>
                <c:pt idx="4">
                  <c:v>#N/A</c:v>
                </c:pt>
                <c:pt idx="5">
                  <c:v>0.26</c:v>
                </c:pt>
                <c:pt idx="6">
                  <c:v>#N/A</c:v>
                </c:pt>
                <c:pt idx="7">
                  <c:v>0.27</c:v>
                </c:pt>
                <c:pt idx="8">
                  <c:v>#N/A</c:v>
                </c:pt>
                <c:pt idx="9">
                  <c:v>0.25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0.23</c:v>
                </c:pt>
                <c:pt idx="2">
                  <c:v>#N/A</c:v>
                </c:pt>
                <c:pt idx="3">
                  <c:v>0.21</c:v>
                </c:pt>
                <c:pt idx="4">
                  <c:v>#N/A</c:v>
                </c:pt>
                <c:pt idx="5">
                  <c:v>0.18</c:v>
                </c:pt>
                <c:pt idx="6">
                  <c:v>#N/A</c:v>
                </c:pt>
                <c:pt idx="7">
                  <c:v>0.21</c:v>
                </c:pt>
                <c:pt idx="8">
                  <c:v>#N/A</c:v>
                </c:pt>
                <c:pt idx="9">
                  <c:v>0.26</c:v>
                </c:pt>
              </c:numCache>
            </c:numRef>
          </c:val>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0.25</c:v>
                </c:pt>
                <c:pt idx="4">
                  <c:v>#N/A</c:v>
                </c:pt>
                <c:pt idx="5">
                  <c:v>0.25</c:v>
                </c:pt>
                <c:pt idx="6">
                  <c:v>#N/A</c:v>
                </c:pt>
                <c:pt idx="7">
                  <c:v>0.25</c:v>
                </c:pt>
                <c:pt idx="8">
                  <c:v>#N/A</c:v>
                </c:pt>
                <c:pt idx="9">
                  <c:v>0.26</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0.56999999999999995</c:v>
                </c:pt>
                <c:pt idx="2">
                  <c:v>#N/A</c:v>
                </c:pt>
                <c:pt idx="3">
                  <c:v>1.58</c:v>
                </c:pt>
                <c:pt idx="4">
                  <c:v>#N/A</c:v>
                </c:pt>
                <c:pt idx="5">
                  <c:v>2.88</c:v>
                </c:pt>
                <c:pt idx="6">
                  <c:v>#N/A</c:v>
                </c:pt>
                <c:pt idx="7">
                  <c:v>1.67</c:v>
                </c:pt>
                <c:pt idx="8">
                  <c:v>#N/A</c:v>
                </c:pt>
                <c:pt idx="9">
                  <c:v>0.57999999999999996</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4.7300000000000004</c:v>
                </c:pt>
                <c:pt idx="2">
                  <c:v>#N/A</c:v>
                </c:pt>
                <c:pt idx="3">
                  <c:v>4.7300000000000004</c:v>
                </c:pt>
                <c:pt idx="4">
                  <c:v>#N/A</c:v>
                </c:pt>
                <c:pt idx="5">
                  <c:v>4.96</c:v>
                </c:pt>
                <c:pt idx="6">
                  <c:v>#N/A</c:v>
                </c:pt>
                <c:pt idx="7">
                  <c:v>5.87</c:v>
                </c:pt>
                <c:pt idx="8">
                  <c:v>#N/A</c:v>
                </c:pt>
                <c:pt idx="9">
                  <c:v>5.68</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4.18</c:v>
                </c:pt>
                <c:pt idx="2">
                  <c:v>#N/A</c:v>
                </c:pt>
                <c:pt idx="3">
                  <c:v>7.38</c:v>
                </c:pt>
                <c:pt idx="4">
                  <c:v>#N/A</c:v>
                </c:pt>
                <c:pt idx="5">
                  <c:v>10.96</c:v>
                </c:pt>
                <c:pt idx="6">
                  <c:v>#N/A</c:v>
                </c:pt>
                <c:pt idx="7">
                  <c:v>10.64</c:v>
                </c:pt>
                <c:pt idx="8">
                  <c:v>#N/A</c:v>
                </c:pt>
                <c:pt idx="9">
                  <c:v>8.7200000000000006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6.72</c:v>
                </c:pt>
                <c:pt idx="2">
                  <c:v>#N/A</c:v>
                </c:pt>
                <c:pt idx="3">
                  <c:v>8.8699999999999992</c:v>
                </c:pt>
                <c:pt idx="4">
                  <c:v>#N/A</c:v>
                </c:pt>
                <c:pt idx="5">
                  <c:v>9.75</c:v>
                </c:pt>
                <c:pt idx="6">
                  <c:v>#N/A</c:v>
                </c:pt>
                <c:pt idx="7">
                  <c:v>11.29</c:v>
                </c:pt>
                <c:pt idx="8">
                  <c:v>#N/A</c:v>
                </c:pt>
                <c:pt idx="9">
                  <c:v>11.93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8.73</c:v>
                </c:pt>
                <c:pt idx="2">
                  <c:v>#N/A</c:v>
                </c:pt>
                <c:pt idx="3">
                  <c:v>9.74</c:v>
                </c:pt>
                <c:pt idx="4">
                  <c:v>#N/A</c:v>
                </c:pt>
                <c:pt idx="5">
                  <c:v>10.66</c:v>
                </c:pt>
                <c:pt idx="6">
                  <c:v>#N/A</c:v>
                </c:pt>
                <c:pt idx="7">
                  <c:v>11.19</c:v>
                </c:pt>
                <c:pt idx="8">
                  <c:v>#N/A</c:v>
                </c:pt>
                <c:pt idx="9">
                  <c:v>12.33</c:v>
                </c:pt>
              </c:numCache>
            </c:numRef>
          </c:val>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2.72</c:v>
                </c:pt>
                <c:pt idx="1">
                  <c:v>#N/A</c:v>
                </c:pt>
                <c:pt idx="2">
                  <c:v>2.82</c:v>
                </c:pt>
                <c:pt idx="3">
                  <c:v>#N/A</c:v>
                </c:pt>
                <c:pt idx="4">
                  <c:v>2.85</c:v>
                </c:pt>
                <c:pt idx="5">
                  <c:v>#N/A</c:v>
                </c:pt>
                <c:pt idx="6">
                  <c:v>2.93</c:v>
                </c:pt>
                <c:pt idx="7">
                  <c:v>#N/A</c:v>
                </c:pt>
                <c:pt idx="8">
                  <c:v>3.27</c:v>
                </c:pt>
                <c:pt idx="9">
                  <c:v>#N/A</c:v>
                </c:pt>
              </c:numCache>
            </c:numRef>
          </c:val>
        </c:ser>
        <c:dLbls>
          <c:showLegendKey val="0"/>
          <c:showVal val="0"/>
          <c:showCatName val="0"/>
          <c:showSerName val="0"/>
          <c:showPercent val="0"/>
          <c:showBubbleSize val="0"/>
        </c:dLbls>
        <c:gapWidth val="150"/>
        <c:overlap val="100"/>
        <c:axId val="39962880"/>
        <c:axId val="39968768"/>
      </c:barChart>
      <c:catAx>
        <c:axId val="3996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8768"/>
        <c:crosses val="autoZero"/>
        <c:auto val="1"/>
        <c:lblAlgn val="ctr"/>
        <c:lblOffset val="100"/>
        <c:tickLblSkip val="1"/>
        <c:tickMarkSkip val="1"/>
        <c:noMultiLvlLbl val="0"/>
      </c:catAx>
      <c:valAx>
        <c:axId val="3996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2686</c:v>
                </c:pt>
                <c:pt idx="5">
                  <c:v>2350</c:v>
                </c:pt>
                <c:pt idx="8">
                  <c:v>2394</c:v>
                </c:pt>
                <c:pt idx="11">
                  <c:v>2414</c:v>
                </c:pt>
                <c:pt idx="14">
                  <c:v>2331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c:v>
                </c:pt>
                <c:pt idx="3">
                  <c:v>43</c:v>
                </c:pt>
                <c:pt idx="6">
                  <c:v>42</c:v>
                </c:pt>
                <c:pt idx="9">
                  <c:v>44</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c:v>
                </c:pt>
                <c:pt idx="3">
                  <c:v>54</c:v>
                </c:pt>
                <c:pt idx="6">
                  <c:v>120</c:v>
                </c:pt>
                <c:pt idx="9">
                  <c:v>151</c:v>
                </c:pt>
                <c:pt idx="12">
                  <c:v>123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894</c:v>
                </c:pt>
                <c:pt idx="3">
                  <c:v>795</c:v>
                </c:pt>
                <c:pt idx="6">
                  <c:v>848</c:v>
                </c:pt>
                <c:pt idx="9">
                  <c:v>744</c:v>
                </c:pt>
                <c:pt idx="12">
                  <c:v>821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7</c:v>
                </c:pt>
                <c:pt idx="6">
                  <c:v>7</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2665</c:v>
                </c:pt>
                <c:pt idx="3">
                  <c:v>2505</c:v>
                </c:pt>
                <c:pt idx="6">
                  <c:v>2532</c:v>
                </c:pt>
                <c:pt idx="9">
                  <c:v>2603</c:v>
                </c:pt>
                <c:pt idx="12">
                  <c:v>2607</c:v>
                </c:pt>
              </c:numCache>
            </c:numRef>
          </c:val>
        </c:ser>
        <c:dLbls>
          <c:showLegendKey val="0"/>
          <c:showVal val="0"/>
          <c:showCatName val="0"/>
          <c:showSerName val="0"/>
          <c:showPercent val="0"/>
          <c:showBubbleSize val="0"/>
        </c:dLbls>
        <c:gapWidth val="100"/>
        <c:overlap val="100"/>
        <c:axId val="39303040"/>
        <c:axId val="3931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964</c:v>
                </c:pt>
                <c:pt idx="2">
                  <c:v>#N/A</c:v>
                </c:pt>
                <c:pt idx="3">
                  <c:v>#N/A</c:v>
                </c:pt>
                <c:pt idx="4">
                  <c:v>1054</c:v>
                </c:pt>
                <c:pt idx="5">
                  <c:v>#N/A</c:v>
                </c:pt>
                <c:pt idx="6">
                  <c:v>#N/A</c:v>
                </c:pt>
                <c:pt idx="7">
                  <c:v>1155</c:v>
                </c:pt>
                <c:pt idx="8">
                  <c:v>#N/A</c:v>
                </c:pt>
                <c:pt idx="9">
                  <c:v>#N/A</c:v>
                </c:pt>
                <c:pt idx="10">
                  <c:v>1129</c:v>
                </c:pt>
                <c:pt idx="11">
                  <c:v>#N/A</c:v>
                </c:pt>
                <c:pt idx="12">
                  <c:v>#N/A</c:v>
                </c:pt>
                <c:pt idx="13">
                  <c:v>1264</c:v>
                </c:pt>
                <c:pt idx="14">
                  <c:v>#N/A</c:v>
                </c:pt>
              </c:numCache>
            </c:numRef>
          </c:val>
          <c:smooth val="0"/>
        </c:ser>
        <c:dLbls>
          <c:showLegendKey val="0"/>
          <c:showVal val="0"/>
          <c:showCatName val="0"/>
          <c:showSerName val="0"/>
          <c:showPercent val="0"/>
          <c:showBubbleSize val="0"/>
        </c:dLbls>
        <c:marker val="1"/>
        <c:smooth val="0"/>
        <c:axId val="39303040"/>
        <c:axId val="39317504"/>
      </c:lineChart>
      <c:catAx>
        <c:axId val="393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17504"/>
        <c:crosses val="autoZero"/>
        <c:auto val="1"/>
        <c:lblAlgn val="ctr"/>
        <c:lblOffset val="100"/>
        <c:tickLblSkip val="1"/>
        <c:tickMarkSkip val="1"/>
        <c:noMultiLvlLbl val="0"/>
      </c:catAx>
      <c:valAx>
        <c:axId val="3931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20449</c:v>
                </c:pt>
                <c:pt idx="5">
                  <c:v>20151</c:v>
                </c:pt>
                <c:pt idx="8">
                  <c:v>20666</c:v>
                </c:pt>
                <c:pt idx="11">
                  <c:v>21245</c:v>
                </c:pt>
                <c:pt idx="14">
                  <c:v>23161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3639</c:v>
                </c:pt>
                <c:pt idx="5">
                  <c:v>3480</c:v>
                </c:pt>
                <c:pt idx="8">
                  <c:v>3287</c:v>
                </c:pt>
                <c:pt idx="11">
                  <c:v>2839</c:v>
                </c:pt>
                <c:pt idx="14">
                  <c:v>2490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3382</c:v>
                </c:pt>
                <c:pt idx="5">
                  <c:v>2910</c:v>
                </c:pt>
                <c:pt idx="8">
                  <c:v>2584</c:v>
                </c:pt>
                <c:pt idx="11">
                  <c:v>2408</c:v>
                </c:pt>
                <c:pt idx="14">
                  <c:v>2479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1567</c:v>
                </c:pt>
                <c:pt idx="3">
                  <c:v>1422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3925</c:v>
                </c:pt>
                <c:pt idx="3">
                  <c:v>3836</c:v>
                </c:pt>
                <c:pt idx="6">
                  <c:v>3819</c:v>
                </c:pt>
                <c:pt idx="9">
                  <c:v>3640</c:v>
                </c:pt>
                <c:pt idx="12">
                  <c:v>3262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726</c:v>
                </c:pt>
                <c:pt idx="3">
                  <c:v>682</c:v>
                </c:pt>
                <c:pt idx="6">
                  <c:v>916</c:v>
                </c:pt>
                <c:pt idx="9">
                  <c:v>1220</c:v>
                </c:pt>
                <c:pt idx="12">
                  <c:v>1995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7665</c:v>
                </c:pt>
                <c:pt idx="3">
                  <c:v>7801</c:v>
                </c:pt>
                <c:pt idx="6">
                  <c:v>8240</c:v>
                </c:pt>
                <c:pt idx="9">
                  <c:v>8656</c:v>
                </c:pt>
                <c:pt idx="12">
                  <c:v>11839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1628</c:v>
                </c:pt>
                <c:pt idx="3">
                  <c:v>1519</c:v>
                </c:pt>
                <c:pt idx="6">
                  <c:v>200</c:v>
                </c:pt>
                <c:pt idx="9">
                  <c:v>148</c:v>
                </c:pt>
                <c:pt idx="12">
                  <c:v>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22562</c:v>
                </c:pt>
                <c:pt idx="3">
                  <c:v>22091</c:v>
                </c:pt>
                <c:pt idx="6">
                  <c:v>24476</c:v>
                </c:pt>
                <c:pt idx="9">
                  <c:v>25491</c:v>
                </c:pt>
                <c:pt idx="12">
                  <c:v>25221</c:v>
                </c:pt>
              </c:numCache>
            </c:numRef>
          </c:val>
        </c:ser>
        <c:dLbls>
          <c:showLegendKey val="0"/>
          <c:showVal val="0"/>
          <c:showCatName val="0"/>
          <c:showSerName val="0"/>
          <c:showPercent val="0"/>
          <c:showBubbleSize val="0"/>
        </c:dLbls>
        <c:gapWidth val="100"/>
        <c:overlap val="100"/>
        <c:axId val="39351808"/>
        <c:axId val="3935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10602</c:v>
                </c:pt>
                <c:pt idx="2">
                  <c:v>#N/A</c:v>
                </c:pt>
                <c:pt idx="3">
                  <c:v>#N/A</c:v>
                </c:pt>
                <c:pt idx="4">
                  <c:v>10810</c:v>
                </c:pt>
                <c:pt idx="5">
                  <c:v>#N/A</c:v>
                </c:pt>
                <c:pt idx="6">
                  <c:v>#N/A</c:v>
                </c:pt>
                <c:pt idx="7">
                  <c:v>11114</c:v>
                </c:pt>
                <c:pt idx="8">
                  <c:v>#N/A</c:v>
                </c:pt>
                <c:pt idx="9">
                  <c:v>#N/A</c:v>
                </c:pt>
                <c:pt idx="10">
                  <c:v>12663</c:v>
                </c:pt>
                <c:pt idx="11">
                  <c:v>#N/A</c:v>
                </c:pt>
                <c:pt idx="12">
                  <c:v>#N/A</c:v>
                </c:pt>
                <c:pt idx="13">
                  <c:v>14282</c:v>
                </c:pt>
                <c:pt idx="14">
                  <c:v>#N/A</c:v>
                </c:pt>
              </c:numCache>
            </c:numRef>
          </c:val>
          <c:smooth val="0"/>
        </c:ser>
        <c:dLbls>
          <c:showLegendKey val="0"/>
          <c:showVal val="0"/>
          <c:showCatName val="0"/>
          <c:showSerName val="0"/>
          <c:showPercent val="0"/>
          <c:showBubbleSize val="0"/>
        </c:dLbls>
        <c:marker val="1"/>
        <c:smooth val="0"/>
        <c:axId val="39351808"/>
        <c:axId val="39353728"/>
      </c:lineChart>
      <c:catAx>
        <c:axId val="393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53728"/>
        <c:crosses val="autoZero"/>
        <c:auto val="1"/>
        <c:lblAlgn val="ctr"/>
        <c:lblOffset val="100"/>
        <c:tickLblSkip val="1"/>
        <c:tickMarkSkip val="1"/>
        <c:noMultiLvlLbl val="0"/>
      </c:catAx>
      <c:valAx>
        <c:axId val="3935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{FCDA8C6B-B560-464E-8B60-2A01E7AC8E07}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{132019F5-4373-4F49-9990-0DE6295A492E}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{E9C4C43F-6F5F-4C62-9FA7-FEB17B630C5A}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{6923479B-D30B-4EA1-A7CF-8CA829B5AE56}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{0C6D9AAA-275A-4CBE-80BB-20DB5B8B3C36}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{C134014B-6683-4B9F-88EA-CB40AC8466ED}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{E9533168-9699-491E-9EC6-813EC80ED6E5}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{F7A4F10D-E98C-4497-8D1A-D5F741EEA366}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{BF3E043B-E34A-45D5-811C-96F69AA7633C}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{CE8D0CE1-26A9-4697-888A-DA5459CB63DD}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0068608"/>
        <c:axId val="40070528"/>
      </c:scatterChart>
      <c:valAx>
        <c:axId val="40068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70528"/>
        <c:crosses val="autoZero"/>
        <c:crossBetween val="midCat"/>
      </c:valAx>
      <c:valAx>
        <c:axId val="40070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68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{BDDCC7CB-15AD-4A0F-9110-C608337305D8}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{F5333FCD-3570-4369-9874-F6B92BF70686}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{AA91953D-6A51-4A0C-8CA7-5BBC3B80F1A2}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{1D272431-C926-4A7A-93CA-24C18C5479DD}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{F3580F7D-D01D-4CA9-B418-200D455323B4}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11.1</c:v>
                </c:pt>
                <c:pt idx="2">
                  <c:v>10.9</c:v>
                </c:pt>
                <c:pt idx="3">
                  <c:v>11.4</c:v>
                </c:pt>
                <c:pt idx="4">
                  <c:v>12</c:v>
                </c:pt>
              </c:numCache>
            </c:numRef>
          </c:xVal>
          <c:yVal>
            <c:numRef>
              <c:f>公会計指標分析・財政指標組合せ分析表!$K$73:$O$73</c:f>
              <c:numCache>
                <c:formatCode>#,##0.0;"▲ "#,##0.0</c:formatCode>
                <c:ptCount val="5"/>
                <c:pt idx="0">
                  <c:v>110</c:v>
                </c:pt>
                <c:pt idx="1">
                  <c:v>109.8</c:v>
                </c:pt>
                <c:pt idx="2">
                  <c:v>115.2</c:v>
                </c:pt>
                <c:pt idx="3">
                  <c:v>130.9</c:v>
                </c:pt>
                <c:pt idx="4">
                  <c:v>142.80000000000001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{2C34D94B-5182-417E-9720-E66BAF3B2B4E}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{D2B70B74-D561-4ABB-AC6E-B063B478780A}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{1F4F29B3-9991-42E9-9905-EA244941EE19}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{25650F47-E3E6-4753-B245-66F56F9C0EAC}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{755CACCD-5C87-4829-A01E-5CECA6F5D03C}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40102912"/>
        <c:axId val="40600704"/>
      </c:scatterChart>
      <c:valAx>
        <c:axId val="40102912"/>
        <c:scaling>
          <c:orientation val="minMax"/>
          <c:max val="12.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00704"/>
        <c:crosses val="autoZero"/>
        <c:crossBetween val="midCat"/>
      </c:valAx>
      <c:valAx>
        <c:axId val="4060070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102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公営企業の元利償還金が増加したほか、算入公債費等が減少したことにより、分子全体で増加となった。</a:t>
          </a:r>
        </a:p>
        <a:p>
          <a:r>
            <a:rPr kumimoji="1" lang="ja-JP" altLang="en-US" sz="1400">
              <a:latin typeface="ＭＳ ゴシック" pitchFamily="49" charset="-128"/>
              <a:ea typeface="ＭＳ ゴシック" pitchFamily="49" charset="-128"/>
            </a:rPr>
            <a:t>　今後においても重要施策として進めてきた施設の償還が始まることから、徐々に上昇傾向となる見込であることから、数値の動向に注視するとともに、キャップ制の徹底により数値の抑制に努める。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減少したものの、一方で、公営企業債等繰入見込額は、病院建設事業により増額となったほか、組合等負担見込額においても、一部事務組合が行う施設整備などにより増額となり、将来負担比率の分子全体では</a:t>
          </a:r>
          <a:r>
            <a:rPr kumimoji="1" lang="en-US" altLang="ja-JP" sz="1400">
              <a:latin typeface="ＭＳ ゴシック" pitchFamily="49" charset="-128"/>
              <a:ea typeface="ＭＳ ゴシック" pitchFamily="49" charset="-128"/>
            </a:rPr>
            <a:t>1,619</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今後においても、一部事務組合が行う施設整備などにより、将来負担額の増加が見込まれることから、行財政改革プランに基づく取り組みとキャップ制の徹底により、健全な財政運営に努める。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51,218
50,509
85.10
21,758,325
21,005,992
712,396
11,951,266
25,220,717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51,218
50,509
85.10
21,758,325
21,005,992
712,396
11,951,266
25,220,717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51,218
50,509
85.10
21,758,325
21,005,992
712,396
11,951,266
25,220,717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51,218
50,509
85.10
21,758,325
21,005,992
712,396
11,951,266
25,220,717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年度は、数値は前年度と同数となっており、類似団体の平均を</a:t>
          </a:r>
          <a:r>
            <a:rPr kumimoji="1" lang="en-US" altLang="ja-JP" sz="1300">
              <a:latin typeface="ＭＳ Ｐゴシック"/>
            </a:rPr>
            <a:t>0.1</a:t>
          </a:r>
          <a:r>
            <a:rPr kumimoji="1" lang="ja-JP" altLang="en-US" sz="1300">
              <a:latin typeface="ＭＳ Ｐゴシック"/>
            </a:rPr>
            <a:t>ポイント下回っている。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年度の単年度指数では、分母（基準財政需要額）や分子（基準財政収入額）双方で大きく増加となったが、基準財政収入額においては地方消費税交付金で</a:t>
          </a:r>
          <a:r>
            <a:rPr kumimoji="1" lang="en-US" altLang="ja-JP" sz="1300">
              <a:latin typeface="ＭＳ Ｐゴシック"/>
            </a:rPr>
            <a:t>257</a:t>
          </a:r>
          <a:r>
            <a:rPr kumimoji="1" lang="ja-JP" altLang="en-US" sz="1300">
              <a:latin typeface="ＭＳ Ｐゴシック"/>
            </a:rPr>
            <a:t>百万円の増加となったことなどにより、</a:t>
          </a:r>
          <a:r>
            <a:rPr kumimoji="1" lang="en-US" altLang="ja-JP" sz="1300">
              <a:latin typeface="ＭＳ Ｐゴシック"/>
            </a:rPr>
            <a:t>0.64</a:t>
          </a:r>
          <a:r>
            <a:rPr kumimoji="1" lang="ja-JP" altLang="en-US" sz="1300">
              <a:latin typeface="ＭＳ Ｐゴシック"/>
            </a:rPr>
            <a:t>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146050</xdr:rowOff>
    </xdr:to>
    <xdr:cxnSp macro="">
      <xdr:nvCxnSpPr>
        <xdr:cNvPr id="77" name="直線コネクタ 76"/>
        <xdr:cNvCxnSpPr/>
      </xdr:nvCxnSpPr>
      <xdr:spPr>
        <a:xfrm>
          <a:off x="1447800" y="728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前年度に比べ、地方消費税交付金等が増加したことから、</a:t>
          </a:r>
        </a:p>
        <a:p>
          <a:r>
            <a:rPr kumimoji="1" lang="ja-JP" altLang="en-US" sz="1300">
              <a:latin typeface="ＭＳ Ｐゴシック"/>
            </a:rPr>
            <a:t>経常一般財源は</a:t>
          </a:r>
          <a:r>
            <a:rPr kumimoji="1" lang="en-US" altLang="ja-JP" sz="1300">
              <a:latin typeface="ＭＳ Ｐゴシック"/>
            </a:rPr>
            <a:t>450</a:t>
          </a:r>
          <a:r>
            <a:rPr kumimoji="1" lang="ja-JP" altLang="en-US" sz="1300">
              <a:latin typeface="ＭＳ Ｐゴシック"/>
            </a:rPr>
            <a:t>百万円、</a:t>
          </a:r>
          <a:r>
            <a:rPr kumimoji="1" lang="en-US" altLang="ja-JP" sz="1300">
              <a:latin typeface="ＭＳ Ｐゴシック"/>
            </a:rPr>
            <a:t>3.76</a:t>
          </a:r>
          <a:r>
            <a:rPr kumimoji="1" lang="ja-JP" altLang="en-US" sz="1300">
              <a:latin typeface="ＭＳ Ｐゴシック"/>
            </a:rPr>
            <a:t>％増加した。経常経費では、退職者数の増加に伴い退職手当が増加したほか、一部事務組合への負担金が増加したことなどにより補助費等が増加となったことなどから、経常経費全体で</a:t>
          </a:r>
          <a:r>
            <a:rPr kumimoji="1" lang="en-US" altLang="ja-JP" sz="1300">
              <a:latin typeface="ＭＳ Ｐゴシック"/>
            </a:rPr>
            <a:t>410</a:t>
          </a:r>
          <a:r>
            <a:rPr kumimoji="1" lang="ja-JP" altLang="en-US" sz="1300">
              <a:latin typeface="ＭＳ Ｐゴシック"/>
            </a:rPr>
            <a:t>百万円、</a:t>
          </a:r>
          <a:r>
            <a:rPr kumimoji="1" lang="en-US" altLang="ja-JP" sz="1300">
              <a:latin typeface="ＭＳ Ｐゴシック"/>
            </a:rPr>
            <a:t>3.89</a:t>
          </a:r>
          <a:r>
            <a:rPr kumimoji="1" lang="ja-JP" altLang="en-US" sz="1300">
              <a:latin typeface="ＭＳ Ｐゴシック"/>
            </a:rPr>
            <a:t>％の増加となった。</a:t>
          </a:r>
        </a:p>
        <a:p>
          <a:r>
            <a:rPr kumimoji="1" lang="ja-JP" altLang="en-US" sz="1300">
              <a:latin typeface="ＭＳ Ｐゴシック"/>
            </a:rPr>
            <a:t>　歳入及び歳出経常一般財源ともに、前年度を大幅に増加したが、歳出の増加割合が大きかったことから、前年度を</a:t>
          </a:r>
          <a:r>
            <a:rPr kumimoji="1" lang="en-US" altLang="ja-JP" sz="1300">
              <a:latin typeface="ＭＳ Ｐゴシック"/>
            </a:rPr>
            <a:t>0.1</a:t>
          </a:r>
          <a:r>
            <a:rPr kumimoji="1" lang="ja-JP" altLang="en-US" sz="1300">
              <a:latin typeface="ＭＳ Ｐゴシック"/>
            </a:rPr>
            <a:t>ポイント上回る</a:t>
          </a:r>
          <a:r>
            <a:rPr kumimoji="1" lang="en-US" altLang="ja-JP" sz="1300">
              <a:latin typeface="ＭＳ Ｐゴシック"/>
            </a:rPr>
            <a:t>89.2</a:t>
          </a:r>
          <a:r>
            <a:rPr kumimoji="1" lang="ja-JP" altLang="en-US" sz="1300">
              <a:latin typeface="ＭＳ Ｐゴシック"/>
            </a:rPr>
            <a:t>となった。</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64</xdr:row>
      <xdr:rowOff>24892</xdr:rowOff>
    </xdr:to>
    <xdr:cxnSp macro="">
      <xdr:nvCxnSpPr>
        <xdr:cNvPr id="129" name="直線コネクタ 128"/>
        <xdr:cNvCxnSpPr/>
      </xdr:nvCxnSpPr>
      <xdr:spPr>
        <a:xfrm>
          <a:off x="4114800" y="109928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145542</xdr:rowOff>
    </xdr:to>
    <xdr:cxnSp macro="">
      <xdr:nvCxnSpPr>
        <xdr:cNvPr id="132" name="直線コネクタ 131"/>
        <xdr:cNvCxnSpPr/>
      </xdr:nvCxnSpPr>
      <xdr:spPr>
        <a:xfrm flipV="1">
          <a:off x="3225800" y="109928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116586</xdr:rowOff>
    </xdr:from>
    <xdr:to>
      <xdr:col>4</xdr:col>
      <xdr:colOff>482600</xdr:colOff>
      <xdr:row>64</xdr:row>
      <xdr:rowOff>145542</xdr:rowOff>
    </xdr:to>
    <xdr:cxnSp macro="">
      <xdr:nvCxnSpPr>
        <xdr:cNvPr id="135" name="直線コネクタ 134"/>
        <xdr:cNvCxnSpPr/>
      </xdr:nvCxnSpPr>
      <xdr:spPr>
        <a:xfrm>
          <a:off x="2336800" y="110893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37" name="テキスト ボックス 136"/>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148082</xdr:rowOff>
    </xdr:from>
    <xdr:to>
      <xdr:col>3</xdr:col>
      <xdr:colOff>279400</xdr:colOff>
      <xdr:row>64</xdr:row>
      <xdr:rowOff>116586</xdr:rowOff>
    </xdr:to>
    <xdr:cxnSp macro="">
      <xdr:nvCxnSpPr>
        <xdr:cNvPr id="138" name="直線コネクタ 137"/>
        <xdr:cNvCxnSpPr/>
      </xdr:nvCxnSpPr>
      <xdr:spPr>
        <a:xfrm>
          <a:off x="1447800" y="1094943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8" name="円/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49"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140716</xdr:rowOff>
    </xdr:from>
    <xdr:to>
      <xdr:col>6</xdr:col>
      <xdr:colOff>50800</xdr:colOff>
      <xdr:row>64</xdr:row>
      <xdr:rowOff>70866</xdr:rowOff>
    </xdr:to>
    <xdr:sp macro="" textlink="">
      <xdr:nvSpPr>
        <xdr:cNvPr id="150" name="円/楕円 149"/>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81043</xdr:rowOff>
    </xdr:from>
    <xdr:ext cx="736600" cy="259045"/>
    <xdr:sp macro="" textlink="">
      <xdr:nvSpPr>
        <xdr:cNvPr id="151" name="テキスト ボックス 150"/>
        <xdr:cNvSpPr txBox="1"/>
      </xdr:nvSpPr>
      <xdr:spPr>
        <a:xfrm>
          <a:off x="3733800" y="107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2" name="円/楕円 151"/>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9669</xdr:rowOff>
    </xdr:from>
    <xdr:ext cx="762000" cy="259045"/>
    <xdr:sp macro="" textlink="">
      <xdr:nvSpPr>
        <xdr:cNvPr id="153" name="テキスト ボックス 152"/>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65786</xdr:rowOff>
    </xdr:from>
    <xdr:to>
      <xdr:col>3</xdr:col>
      <xdr:colOff>330200</xdr:colOff>
      <xdr:row>64</xdr:row>
      <xdr:rowOff>167386</xdr:rowOff>
    </xdr:to>
    <xdr:sp macro="" textlink="">
      <xdr:nvSpPr>
        <xdr:cNvPr id="154" name="円/楕円 153"/>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152163</xdr:rowOff>
    </xdr:from>
    <xdr:ext cx="762000" cy="259045"/>
    <xdr:sp macro="" textlink="">
      <xdr:nvSpPr>
        <xdr:cNvPr id="155" name="テキスト ボックス 154"/>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6" name="円/楕円 155"/>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37609</xdr:rowOff>
    </xdr:from>
    <xdr:ext cx="762000" cy="259045"/>
    <xdr:sp macro="" textlink="">
      <xdr:nvSpPr>
        <xdr:cNvPr id="157" name="テキスト ボックス 156"/>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人件費は、行財政改革プランや定員適正化計画の着実な実施により減少してきているが、平成</a:t>
          </a:r>
          <a:r>
            <a:rPr kumimoji="1" lang="en-US" altLang="ja-JP" sz="1300">
              <a:latin typeface="ＭＳ Ｐゴシック"/>
            </a:rPr>
            <a:t>27</a:t>
          </a:r>
          <a:r>
            <a:rPr kumimoji="1" lang="ja-JP" altLang="en-US" sz="1300">
              <a:latin typeface="ＭＳ Ｐゴシック"/>
            </a:rPr>
            <a:t>年度は退職者数の増加に伴う退職手当の増加などの影響により、</a:t>
          </a:r>
          <a:r>
            <a:rPr kumimoji="1" lang="en-US" altLang="ja-JP" sz="1300">
              <a:latin typeface="ＭＳ Ｐゴシック"/>
            </a:rPr>
            <a:t>198</a:t>
          </a:r>
          <a:r>
            <a:rPr kumimoji="1" lang="ja-JP" altLang="en-US" sz="1300">
              <a:latin typeface="ＭＳ Ｐゴシック"/>
            </a:rPr>
            <a:t>百万円増加となった。</a:t>
          </a:r>
        </a:p>
        <a:p>
          <a:r>
            <a:rPr kumimoji="1" lang="ja-JP" altLang="en-US" sz="1300">
              <a:latin typeface="ＭＳ Ｐゴシック"/>
            </a:rPr>
            <a:t>　物件費では、小学校に設置されているコンピュータ機器の更新などにより</a:t>
          </a:r>
          <a:r>
            <a:rPr kumimoji="1" lang="en-US" altLang="ja-JP" sz="1300">
              <a:latin typeface="ＭＳ Ｐゴシック"/>
            </a:rPr>
            <a:t>116</a:t>
          </a:r>
          <a:r>
            <a:rPr kumimoji="1" lang="ja-JP" altLang="en-US" sz="1300">
              <a:latin typeface="ＭＳ Ｐゴシック"/>
            </a:rPr>
            <a:t>百万円増加となった。</a:t>
          </a:r>
        </a:p>
        <a:p>
          <a:r>
            <a:rPr kumimoji="1" lang="ja-JP" altLang="en-US" sz="1300">
              <a:latin typeface="ＭＳ Ｐゴシック"/>
            </a:rPr>
            <a:t>　引き続き、経常経費の抑制に努め、行財政改革プランや定員適正化計画の実施により、健全な財政運営に努める。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109772</xdr:rowOff>
    </xdr:from>
    <xdr:to>
      <xdr:col>7</xdr:col>
      <xdr:colOff>152400</xdr:colOff>
      <xdr:row>84</xdr:row>
      <xdr:rowOff>34996</xdr:rowOff>
    </xdr:to>
    <xdr:cxnSp macro="">
      <xdr:nvCxnSpPr>
        <xdr:cNvPr id="194" name="直線コネクタ 193"/>
        <xdr:cNvCxnSpPr/>
      </xdr:nvCxnSpPr>
      <xdr:spPr>
        <a:xfrm>
          <a:off x="4114800" y="14340122"/>
          <a:ext cx="838200" cy="9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43035</xdr:rowOff>
    </xdr:from>
    <xdr:to>
      <xdr:col>6</xdr:col>
      <xdr:colOff>0</xdr:colOff>
      <xdr:row>83</xdr:row>
      <xdr:rowOff>109772</xdr:rowOff>
    </xdr:to>
    <xdr:cxnSp macro="">
      <xdr:nvCxnSpPr>
        <xdr:cNvPr id="197" name="直線コネクタ 196"/>
        <xdr:cNvCxnSpPr/>
      </xdr:nvCxnSpPr>
      <xdr:spPr>
        <a:xfrm>
          <a:off x="3225800" y="14273385"/>
          <a:ext cx="889000" cy="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98048</xdr:rowOff>
    </xdr:from>
    <xdr:ext cx="736600" cy="259045"/>
    <xdr:sp macro="" textlink="">
      <xdr:nvSpPr>
        <xdr:cNvPr id="199" name="テキスト ボックス 198"/>
        <xdr:cNvSpPr txBox="1"/>
      </xdr:nvSpPr>
      <xdr:spPr>
        <a:xfrm>
          <a:off x="3733800" y="1398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43035</xdr:rowOff>
    </xdr:from>
    <xdr:to>
      <xdr:col>4</xdr:col>
      <xdr:colOff>482600</xdr:colOff>
      <xdr:row>83</xdr:row>
      <xdr:rowOff>123611</xdr:rowOff>
    </xdr:to>
    <xdr:cxnSp macro="">
      <xdr:nvCxnSpPr>
        <xdr:cNvPr id="200" name="直線コネクタ 199"/>
        <xdr:cNvCxnSpPr/>
      </xdr:nvCxnSpPr>
      <xdr:spPr>
        <a:xfrm flipV="1">
          <a:off x="2336800" y="14273385"/>
          <a:ext cx="889000" cy="8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41188</xdr:rowOff>
    </xdr:from>
    <xdr:ext cx="762000" cy="259045"/>
    <xdr:sp macro="" textlink="">
      <xdr:nvSpPr>
        <xdr:cNvPr id="202" name="テキスト ボックス 201"/>
        <xdr:cNvSpPr txBox="1"/>
      </xdr:nvSpPr>
      <xdr:spPr>
        <a:xfrm>
          <a:off x="2844800" y="1392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123611</xdr:rowOff>
    </xdr:from>
    <xdr:to>
      <xdr:col>3</xdr:col>
      <xdr:colOff>279400</xdr:colOff>
      <xdr:row>84</xdr:row>
      <xdr:rowOff>25017</xdr:rowOff>
    </xdr:to>
    <xdr:cxnSp macro="">
      <xdr:nvCxnSpPr>
        <xdr:cNvPr id="203" name="直線コネクタ 202"/>
        <xdr:cNvCxnSpPr/>
      </xdr:nvCxnSpPr>
      <xdr:spPr>
        <a:xfrm flipV="1">
          <a:off x="1447800" y="14353961"/>
          <a:ext cx="889000" cy="7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63974</xdr:rowOff>
    </xdr:from>
    <xdr:ext cx="762000" cy="259045"/>
    <xdr:sp macro="" textlink="">
      <xdr:nvSpPr>
        <xdr:cNvPr id="205" name="テキスト ボックス 204"/>
        <xdr:cNvSpPr txBox="1"/>
      </xdr:nvSpPr>
      <xdr:spPr>
        <a:xfrm>
          <a:off x="1955800" y="139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153771</xdr:rowOff>
    </xdr:from>
    <xdr:ext cx="762000" cy="259045"/>
    <xdr:sp macro="" textlink="">
      <xdr:nvSpPr>
        <xdr:cNvPr id="207" name="テキスト ボックス 206"/>
        <xdr:cNvSpPr txBox="1"/>
      </xdr:nvSpPr>
      <xdr:spPr>
        <a:xfrm>
          <a:off x="1066800" y="140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155646</xdr:rowOff>
    </xdr:from>
    <xdr:to>
      <xdr:col>7</xdr:col>
      <xdr:colOff>203200</xdr:colOff>
      <xdr:row>84</xdr:row>
      <xdr:rowOff>85796</xdr:rowOff>
    </xdr:to>
    <xdr:sp macro="" textlink="">
      <xdr:nvSpPr>
        <xdr:cNvPr id="213" name="円/楕円 212"/>
        <xdr:cNvSpPr/>
      </xdr:nvSpPr>
      <xdr:spPr>
        <a:xfrm>
          <a:off x="4902200" y="143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127723</xdr:rowOff>
    </xdr:from>
    <xdr:ext cx="762000" cy="259045"/>
    <xdr:sp macro="" textlink="">
      <xdr:nvSpPr>
        <xdr:cNvPr id="214" name="人件費・物件費等の状況該当値テキスト"/>
        <xdr:cNvSpPr txBox="1"/>
      </xdr:nvSpPr>
      <xdr:spPr>
        <a:xfrm>
          <a:off x="5041900" y="143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120,241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58972</xdr:rowOff>
    </xdr:from>
    <xdr:to>
      <xdr:col>6</xdr:col>
      <xdr:colOff>50800</xdr:colOff>
      <xdr:row>83</xdr:row>
      <xdr:rowOff>160572</xdr:rowOff>
    </xdr:to>
    <xdr:sp macro="" textlink="">
      <xdr:nvSpPr>
        <xdr:cNvPr id="215" name="円/楕円 214"/>
        <xdr:cNvSpPr/>
      </xdr:nvSpPr>
      <xdr:spPr>
        <a:xfrm>
          <a:off x="4064000" y="142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145349</xdr:rowOff>
    </xdr:from>
    <xdr:ext cx="736600" cy="259045"/>
    <xdr:sp macro="" textlink="">
      <xdr:nvSpPr>
        <xdr:cNvPr id="216" name="テキスト ボックス 215"/>
        <xdr:cNvSpPr txBox="1"/>
      </xdr:nvSpPr>
      <xdr:spPr>
        <a:xfrm>
          <a:off x="3733800" y="143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163685</xdr:rowOff>
    </xdr:from>
    <xdr:to>
      <xdr:col>4</xdr:col>
      <xdr:colOff>533400</xdr:colOff>
      <xdr:row>83</xdr:row>
      <xdr:rowOff>93835</xdr:rowOff>
    </xdr:to>
    <xdr:sp macro="" textlink="">
      <xdr:nvSpPr>
        <xdr:cNvPr id="217" name="円/楕円 216"/>
        <xdr:cNvSpPr/>
      </xdr:nvSpPr>
      <xdr:spPr>
        <a:xfrm>
          <a:off x="3175000" y="142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78612</xdr:rowOff>
    </xdr:from>
    <xdr:ext cx="762000" cy="259045"/>
    <xdr:sp macro="" textlink="">
      <xdr:nvSpPr>
        <xdr:cNvPr id="218" name="テキスト ボックス 217"/>
        <xdr:cNvSpPr txBox="1"/>
      </xdr:nvSpPr>
      <xdr:spPr>
        <a:xfrm>
          <a:off x="2844800" y="1430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72811</xdr:rowOff>
    </xdr:from>
    <xdr:to>
      <xdr:col>3</xdr:col>
      <xdr:colOff>330200</xdr:colOff>
      <xdr:row>84</xdr:row>
      <xdr:rowOff>2961</xdr:rowOff>
    </xdr:to>
    <xdr:sp macro="" textlink="">
      <xdr:nvSpPr>
        <xdr:cNvPr id="219" name="円/楕円 218"/>
        <xdr:cNvSpPr/>
      </xdr:nvSpPr>
      <xdr:spPr>
        <a:xfrm>
          <a:off x="2286000" y="143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159188</xdr:rowOff>
    </xdr:from>
    <xdr:ext cx="762000" cy="259045"/>
    <xdr:sp macro="" textlink="">
      <xdr:nvSpPr>
        <xdr:cNvPr id="220" name="テキスト ボックス 219"/>
        <xdr:cNvSpPr txBox="1"/>
      </xdr:nvSpPr>
      <xdr:spPr>
        <a:xfrm>
          <a:off x="1955800" y="1438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145667</xdr:rowOff>
    </xdr:from>
    <xdr:to>
      <xdr:col>2</xdr:col>
      <xdr:colOff>127000</xdr:colOff>
      <xdr:row>84</xdr:row>
      <xdr:rowOff>75817</xdr:rowOff>
    </xdr:to>
    <xdr:sp macro="" textlink="">
      <xdr:nvSpPr>
        <xdr:cNvPr id="221" name="円/楕円 220"/>
        <xdr:cNvSpPr/>
      </xdr:nvSpPr>
      <xdr:spPr>
        <a:xfrm>
          <a:off x="1397000" y="1437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60594</xdr:rowOff>
    </xdr:from>
    <xdr:ext cx="762000" cy="259045"/>
    <xdr:sp macro="" textlink="">
      <xdr:nvSpPr>
        <xdr:cNvPr id="222" name="テキスト ボックス 221"/>
        <xdr:cNvSpPr txBox="1"/>
      </xdr:nvSpPr>
      <xdr:spPr>
        <a:xfrm>
          <a:off x="1066800" y="1446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類似団体の平均と同数となっているが、今後も人事院勧告による国の給与改定等を踏まえ、給与の適正化に努める。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133350</xdr:rowOff>
    </xdr:to>
    <xdr:cxnSp macro="">
      <xdr:nvCxnSpPr>
        <xdr:cNvPr id="258" name="直線コネクタ 257"/>
        <xdr:cNvCxnSpPr/>
      </xdr:nvCxnSpPr>
      <xdr:spPr>
        <a:xfrm>
          <a:off x="16179800" y="143407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110368</xdr:rowOff>
    </xdr:to>
    <xdr:cxnSp macro="">
      <xdr:nvCxnSpPr>
        <xdr:cNvPr id="261" name="直線コネクタ 260"/>
        <xdr:cNvCxnSpPr/>
      </xdr:nvCxnSpPr>
      <xdr:spPr>
        <a:xfrm>
          <a:off x="15290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46868</xdr:rowOff>
    </xdr:to>
    <xdr:cxnSp macro="">
      <xdr:nvCxnSpPr>
        <xdr:cNvPr id="264" name="直線コネクタ 263"/>
        <xdr:cNvCxnSpPr/>
      </xdr:nvCxnSpPr>
      <xdr:spPr>
        <a:xfrm flipV="1">
          <a:off x="14401800" y="1434071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89</xdr:row>
      <xdr:rowOff>46868</xdr:rowOff>
    </xdr:to>
    <xdr:cxnSp macro="">
      <xdr:nvCxnSpPr>
        <xdr:cNvPr id="267" name="直線コネクタ 266"/>
        <xdr:cNvCxnSpPr/>
      </xdr:nvCxnSpPr>
      <xdr:spPr>
        <a:xfrm>
          <a:off x="13512800" y="151680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27413</xdr:rowOff>
    </xdr:from>
    <xdr:ext cx="762000" cy="259045"/>
    <xdr:sp macro="" textlink="">
      <xdr:nvSpPr>
        <xdr:cNvPr id="269" name="テキスト ボックス 268"/>
        <xdr:cNvSpPr txBox="1"/>
      </xdr:nvSpPr>
      <xdr:spPr>
        <a:xfrm>
          <a:off x="14020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150482</xdr:rowOff>
    </xdr:from>
    <xdr:ext cx="762000" cy="259045"/>
    <xdr:sp macro="" textlink="">
      <xdr:nvSpPr>
        <xdr:cNvPr id="271" name="テキスト ボックス 270"/>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9" name="円/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80" name="テキスト ボックス 279"/>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2" name="テキスト ボックス 281"/>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3" name="円/楕円 282"/>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82445</xdr:rowOff>
    </xdr:from>
    <xdr:ext cx="762000" cy="259045"/>
    <xdr:sp macro="" textlink="">
      <xdr:nvSpPr>
        <xdr:cNvPr id="284" name="テキスト ボックス 283"/>
        <xdr:cNvSpPr txBox="1"/>
      </xdr:nvSpPr>
      <xdr:spPr>
        <a:xfrm>
          <a:off x="14020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5" name="円/楕円 284"/>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6" name="テキスト ボックス 285"/>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定員適正化計画や行財政改革プランに基づき、職員の削減（平成</a:t>
          </a:r>
          <a:r>
            <a:rPr kumimoji="1" lang="en-US" altLang="ja-JP" sz="1300">
              <a:latin typeface="ＭＳ Ｐゴシック"/>
            </a:rPr>
            <a:t>17</a:t>
          </a:r>
          <a:r>
            <a:rPr kumimoji="1" lang="ja-JP" altLang="en-US" sz="1300">
              <a:latin typeface="ＭＳ Ｐゴシック"/>
            </a:rPr>
            <a:t>年度を基準として、平成</a:t>
          </a:r>
          <a:r>
            <a:rPr kumimoji="1" lang="en-US" altLang="ja-JP" sz="1300">
              <a:latin typeface="ＭＳ Ｐゴシック"/>
            </a:rPr>
            <a:t>25</a:t>
          </a:r>
          <a:r>
            <a:rPr kumimoji="1" lang="ja-JP" altLang="en-US" sz="1300">
              <a:latin typeface="ＭＳ Ｐゴシック"/>
            </a:rPr>
            <a:t>年度末で△</a:t>
          </a:r>
          <a:r>
            <a:rPr kumimoji="1" lang="en-US" altLang="ja-JP" sz="1300">
              <a:latin typeface="ＭＳ Ｐゴシック"/>
            </a:rPr>
            <a:t>102</a:t>
          </a:r>
          <a:r>
            <a:rPr kumimoji="1" lang="ja-JP" altLang="en-US" sz="1300">
              <a:latin typeface="ＭＳ Ｐゴシック"/>
            </a:rPr>
            <a:t>人）を進めてきたものの、依然として類似団体の平均を上回っていることから、引き続き職員数の適正化に努める。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130916</xdr:rowOff>
    </xdr:from>
    <xdr:to>
      <xdr:col>24</xdr:col>
      <xdr:colOff>558800</xdr:colOff>
      <xdr:row>62</xdr:row>
      <xdr:rowOff>138959</xdr:rowOff>
    </xdr:to>
    <xdr:cxnSp macro="">
      <xdr:nvCxnSpPr>
        <xdr:cNvPr id="321" name="直線コネクタ 320"/>
        <xdr:cNvCxnSpPr/>
      </xdr:nvCxnSpPr>
      <xdr:spPr>
        <a:xfrm>
          <a:off x="16179800" y="107608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128905</xdr:rowOff>
    </xdr:from>
    <xdr:to>
      <xdr:col>23</xdr:col>
      <xdr:colOff>406400</xdr:colOff>
      <xdr:row>62</xdr:row>
      <xdr:rowOff>130916</xdr:rowOff>
    </xdr:to>
    <xdr:cxnSp macro="">
      <xdr:nvCxnSpPr>
        <xdr:cNvPr id="324" name="直線コネクタ 323"/>
        <xdr:cNvCxnSpPr/>
      </xdr:nvCxnSpPr>
      <xdr:spPr>
        <a:xfrm>
          <a:off x="15290800" y="1075880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16950</xdr:rowOff>
    </xdr:from>
    <xdr:ext cx="736600" cy="259045"/>
    <xdr:sp macro="" textlink="">
      <xdr:nvSpPr>
        <xdr:cNvPr id="326" name="テキスト ボックス 325"/>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116840</xdr:rowOff>
    </xdr:from>
    <xdr:to>
      <xdr:col>22</xdr:col>
      <xdr:colOff>203200</xdr:colOff>
      <xdr:row>62</xdr:row>
      <xdr:rowOff>128905</xdr:rowOff>
    </xdr:to>
    <xdr:cxnSp macro="">
      <xdr:nvCxnSpPr>
        <xdr:cNvPr id="327" name="直線コネクタ 326"/>
        <xdr:cNvCxnSpPr/>
      </xdr:nvCxnSpPr>
      <xdr:spPr>
        <a:xfrm>
          <a:off x="14401800" y="107467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29" name="テキスト ボックス 328"/>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134938</xdr:rowOff>
    </xdr:to>
    <xdr:cxnSp macro="">
      <xdr:nvCxnSpPr>
        <xdr:cNvPr id="330" name="直線コネクタ 329"/>
        <xdr:cNvCxnSpPr/>
      </xdr:nvCxnSpPr>
      <xdr:spPr>
        <a:xfrm flipV="1">
          <a:off x="13512800" y="107467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32" name="テキスト ボックス 331"/>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71243</xdr:rowOff>
    </xdr:from>
    <xdr:ext cx="762000" cy="259045"/>
    <xdr:sp macro="" textlink="">
      <xdr:nvSpPr>
        <xdr:cNvPr id="334" name="テキスト ボックス 333"/>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88159</xdr:rowOff>
    </xdr:from>
    <xdr:to>
      <xdr:col>24</xdr:col>
      <xdr:colOff>609600</xdr:colOff>
      <xdr:row>63</xdr:row>
      <xdr:rowOff>18309</xdr:rowOff>
    </xdr:to>
    <xdr:sp macro="" textlink="">
      <xdr:nvSpPr>
        <xdr:cNvPr id="340" name="円/楕円 339"/>
        <xdr:cNvSpPr/>
      </xdr:nvSpPr>
      <xdr:spPr>
        <a:xfrm>
          <a:off x="169672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60236</xdr:rowOff>
    </xdr:from>
    <xdr:ext cx="762000" cy="259045"/>
    <xdr:sp macro="" textlink="">
      <xdr:nvSpPr>
        <xdr:cNvPr id="341" name="定員管理の状況該当値テキスト"/>
        <xdr:cNvSpPr txBox="1"/>
      </xdr:nvSpPr>
      <xdr:spPr>
        <a:xfrm>
          <a:off x="17106900" y="1069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80116</xdr:rowOff>
    </xdr:from>
    <xdr:to>
      <xdr:col>23</xdr:col>
      <xdr:colOff>457200</xdr:colOff>
      <xdr:row>63</xdr:row>
      <xdr:rowOff>10266</xdr:rowOff>
    </xdr:to>
    <xdr:sp macro="" textlink="">
      <xdr:nvSpPr>
        <xdr:cNvPr id="342" name="円/楕円 341"/>
        <xdr:cNvSpPr/>
      </xdr:nvSpPr>
      <xdr:spPr>
        <a:xfrm>
          <a:off x="16129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166493</xdr:rowOff>
    </xdr:from>
    <xdr:ext cx="736600" cy="259045"/>
    <xdr:sp macro="" textlink="">
      <xdr:nvSpPr>
        <xdr:cNvPr id="343" name="テキスト ボックス 342"/>
        <xdr:cNvSpPr txBox="1"/>
      </xdr:nvSpPr>
      <xdr:spPr>
        <a:xfrm>
          <a:off x="15798800" y="1079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78105</xdr:rowOff>
    </xdr:from>
    <xdr:to>
      <xdr:col>22</xdr:col>
      <xdr:colOff>254000</xdr:colOff>
      <xdr:row>63</xdr:row>
      <xdr:rowOff>8255</xdr:rowOff>
    </xdr:to>
    <xdr:sp macro="" textlink="">
      <xdr:nvSpPr>
        <xdr:cNvPr id="344" name="円/楕円 343"/>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164482</xdr:rowOff>
    </xdr:from>
    <xdr:ext cx="762000" cy="259045"/>
    <xdr:sp macro="" textlink="">
      <xdr:nvSpPr>
        <xdr:cNvPr id="345" name="テキスト ボックス 344"/>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66040</xdr:rowOff>
    </xdr:from>
    <xdr:to>
      <xdr:col>21</xdr:col>
      <xdr:colOff>50800</xdr:colOff>
      <xdr:row>62</xdr:row>
      <xdr:rowOff>167640</xdr:rowOff>
    </xdr:to>
    <xdr:sp macro="" textlink="">
      <xdr:nvSpPr>
        <xdr:cNvPr id="346" name="円/楕円 345"/>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152417</xdr:rowOff>
    </xdr:from>
    <xdr:ext cx="762000" cy="259045"/>
    <xdr:sp macro="" textlink="">
      <xdr:nvSpPr>
        <xdr:cNvPr id="347" name="テキスト ボックス 346"/>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84138</xdr:rowOff>
    </xdr:from>
    <xdr:to>
      <xdr:col>19</xdr:col>
      <xdr:colOff>533400</xdr:colOff>
      <xdr:row>63</xdr:row>
      <xdr:rowOff>14288</xdr:rowOff>
    </xdr:to>
    <xdr:sp macro="" textlink="">
      <xdr:nvSpPr>
        <xdr:cNvPr id="348" name="円/楕円 347"/>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170515</xdr:rowOff>
    </xdr:from>
    <xdr:ext cx="762000" cy="259045"/>
    <xdr:sp macro="" textlink="">
      <xdr:nvSpPr>
        <xdr:cNvPr id="349" name="テキスト ボックス 348"/>
        <xdr:cNvSpPr txBox="1"/>
      </xdr:nvSpPr>
      <xdr:spPr>
        <a:xfrm>
          <a:off x="13131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病院建設事業に伴い公営企業の準元利償還金が増となったことなどから前年度と比較し</a:t>
          </a:r>
          <a:r>
            <a:rPr kumimoji="1" lang="en-US" altLang="ja-JP" sz="1300">
              <a:latin typeface="ＭＳ Ｐゴシック"/>
            </a:rPr>
            <a:t>06</a:t>
          </a:r>
          <a:r>
            <a:rPr kumimoji="1" lang="ja-JP" altLang="en-US" sz="1300">
              <a:latin typeface="ＭＳ Ｐゴシック"/>
            </a:rPr>
            <a:t>ポイント上昇し、</a:t>
          </a:r>
          <a:r>
            <a:rPr kumimoji="1" lang="en-US" altLang="ja-JP" sz="1300">
              <a:latin typeface="ＭＳ Ｐゴシック"/>
            </a:rPr>
            <a:t>12.0</a:t>
          </a:r>
          <a:r>
            <a:rPr kumimoji="1" lang="ja-JP" altLang="en-US" sz="1300">
              <a:latin typeface="ＭＳ Ｐゴシック"/>
            </a:rPr>
            <a:t>となった。今後も一部事務組合が実施するごみ処理施設整備事業の実施により、引き続き増加する見込みであることから、数値の動向に注視し、健全財政の維持に努める。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40005</xdr:rowOff>
    </xdr:from>
    <xdr:to>
      <xdr:col>24</xdr:col>
      <xdr:colOff>558800</xdr:colOff>
      <xdr:row>41</xdr:row>
      <xdr:rowOff>76200</xdr:rowOff>
    </xdr:to>
    <xdr:cxnSp macro="">
      <xdr:nvCxnSpPr>
        <xdr:cNvPr id="379" name="直線コネクタ 378"/>
        <xdr:cNvCxnSpPr/>
      </xdr:nvCxnSpPr>
      <xdr:spPr>
        <a:xfrm>
          <a:off x="16179800" y="70694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9843</xdr:rowOff>
    </xdr:from>
    <xdr:to>
      <xdr:col>23</xdr:col>
      <xdr:colOff>406400</xdr:colOff>
      <xdr:row>41</xdr:row>
      <xdr:rowOff>40005</xdr:rowOff>
    </xdr:to>
    <xdr:cxnSp macro="">
      <xdr:nvCxnSpPr>
        <xdr:cNvPr id="382" name="直線コネクタ 381"/>
        <xdr:cNvCxnSpPr/>
      </xdr:nvCxnSpPr>
      <xdr:spPr>
        <a:xfrm>
          <a:off x="15290800" y="703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4" name="テキスト ボックス 383"/>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9843</xdr:rowOff>
    </xdr:from>
    <xdr:to>
      <xdr:col>22</xdr:col>
      <xdr:colOff>203200</xdr:colOff>
      <xdr:row>41</xdr:row>
      <xdr:rowOff>21907</xdr:rowOff>
    </xdr:to>
    <xdr:cxnSp macro="">
      <xdr:nvCxnSpPr>
        <xdr:cNvPr id="385" name="直線コネクタ 384"/>
        <xdr:cNvCxnSpPr/>
      </xdr:nvCxnSpPr>
      <xdr:spPr>
        <a:xfrm flipV="1">
          <a:off x="14401800" y="703929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21907</xdr:rowOff>
    </xdr:from>
    <xdr:to>
      <xdr:col>21</xdr:col>
      <xdr:colOff>0</xdr:colOff>
      <xdr:row>41</xdr:row>
      <xdr:rowOff>94297</xdr:rowOff>
    </xdr:to>
    <xdr:cxnSp macro="">
      <xdr:nvCxnSpPr>
        <xdr:cNvPr id="388" name="直線コネクタ 387"/>
        <xdr:cNvCxnSpPr/>
      </xdr:nvCxnSpPr>
      <xdr:spPr>
        <a:xfrm flipV="1">
          <a:off x="13512800" y="70513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90" name="テキスト ボックス 38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92" name="テキスト ボックス 391"/>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8" name="円/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160655</xdr:rowOff>
    </xdr:from>
    <xdr:to>
      <xdr:col>23</xdr:col>
      <xdr:colOff>457200</xdr:colOff>
      <xdr:row>41</xdr:row>
      <xdr:rowOff>90805</xdr:rowOff>
    </xdr:to>
    <xdr:sp macro="" textlink="">
      <xdr:nvSpPr>
        <xdr:cNvPr id="400" name="円/楕円 399"/>
        <xdr:cNvSpPr/>
      </xdr:nvSpPr>
      <xdr:spPr>
        <a:xfrm>
          <a:off x="16129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75582</xdr:rowOff>
    </xdr:from>
    <xdr:ext cx="736600" cy="259045"/>
    <xdr:sp macro="" textlink="">
      <xdr:nvSpPr>
        <xdr:cNvPr id="401" name="テキスト ボックス 400"/>
        <xdr:cNvSpPr txBox="1"/>
      </xdr:nvSpPr>
      <xdr:spPr>
        <a:xfrm>
          <a:off x="15798800" y="710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402" name="円/楕円 401"/>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403" name="テキスト ボックス 402"/>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404" name="円/楕円 403"/>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405" name="テキスト ボックス 404"/>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6" name="円/楕円 405"/>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407" name="テキスト ボックス 406"/>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年度は前年度と比較して</a:t>
          </a:r>
          <a:r>
            <a:rPr kumimoji="1" lang="en-US" altLang="ja-JP" sz="1300">
              <a:latin typeface="ＭＳ Ｐゴシック"/>
            </a:rPr>
            <a:t>11.9</a:t>
          </a:r>
          <a:r>
            <a:rPr kumimoji="1" lang="ja-JP" altLang="en-US" sz="1300">
              <a:latin typeface="ＭＳ Ｐゴシック"/>
            </a:rPr>
            <a:t>ポイント上昇し、</a:t>
          </a:r>
          <a:r>
            <a:rPr kumimoji="1" lang="en-US" altLang="ja-JP" sz="1300">
              <a:latin typeface="ＭＳ Ｐゴシック"/>
            </a:rPr>
            <a:t>142.8</a:t>
          </a:r>
          <a:r>
            <a:rPr kumimoji="1" lang="ja-JP" altLang="en-US" sz="1300">
              <a:latin typeface="ＭＳ Ｐゴシック"/>
            </a:rPr>
            <a:t>となったが、主な要因は、病院建設事業の実施に伴い公営企業債繰入見込額が増加したほか、一部事務組合が実施するごみ処理施設整備事業に伴い組合負担等見込額が増加したことなどによる。</a:t>
          </a:r>
        </a:p>
        <a:p>
          <a:r>
            <a:rPr kumimoji="1" lang="ja-JP" altLang="en-US" sz="1300">
              <a:latin typeface="ＭＳ Ｐゴシック"/>
            </a:rPr>
            <a:t>　今後においても、一部事務組合が行う施設整備などにより将来負担率の上昇が見込まれることから、キャップ制の徹底により、地方債現在高の抑制に努め健全な財政運営に努める。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165989</xdr:rowOff>
    </xdr:from>
    <xdr:to>
      <xdr:col>24</xdr:col>
      <xdr:colOff>558800</xdr:colOff>
      <xdr:row>20</xdr:row>
      <xdr:rowOff>90255</xdr:rowOff>
    </xdr:to>
    <xdr:cxnSp macro="">
      <xdr:nvCxnSpPr>
        <xdr:cNvPr id="441" name="直線コネクタ 440"/>
        <xdr:cNvCxnSpPr/>
      </xdr:nvCxnSpPr>
      <xdr:spPr>
        <a:xfrm>
          <a:off x="16179800" y="3423539"/>
          <a:ext cx="8382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39709</xdr:rowOff>
    </xdr:from>
    <xdr:to>
      <xdr:col>23</xdr:col>
      <xdr:colOff>406400</xdr:colOff>
      <xdr:row>19</xdr:row>
      <xdr:rowOff>165989</xdr:rowOff>
    </xdr:to>
    <xdr:cxnSp macro="">
      <xdr:nvCxnSpPr>
        <xdr:cNvPr id="444" name="直線コネクタ 443"/>
        <xdr:cNvCxnSpPr/>
      </xdr:nvCxnSpPr>
      <xdr:spPr>
        <a:xfrm>
          <a:off x="15290800" y="3297259"/>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5" name="フローチャート : 判断 444"/>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6" name="テキスト ボックス 445"/>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167725</xdr:rowOff>
    </xdr:from>
    <xdr:to>
      <xdr:col>22</xdr:col>
      <xdr:colOff>203200</xdr:colOff>
      <xdr:row>19</xdr:row>
      <xdr:rowOff>39709</xdr:rowOff>
    </xdr:to>
    <xdr:cxnSp macro="">
      <xdr:nvCxnSpPr>
        <xdr:cNvPr id="447" name="直線コネクタ 446"/>
        <xdr:cNvCxnSpPr/>
      </xdr:nvCxnSpPr>
      <xdr:spPr>
        <a:xfrm>
          <a:off x="14401800" y="325382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8" name="フローチャート : 判断 447"/>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9" name="テキスト ボックス 44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167725</xdr:rowOff>
    </xdr:from>
    <xdr:to>
      <xdr:col>21</xdr:col>
      <xdr:colOff>0</xdr:colOff>
      <xdr:row>18</xdr:row>
      <xdr:rowOff>169333</xdr:rowOff>
    </xdr:to>
    <xdr:cxnSp macro="">
      <xdr:nvCxnSpPr>
        <xdr:cNvPr id="450" name="直線コネクタ 449"/>
        <xdr:cNvCxnSpPr/>
      </xdr:nvCxnSpPr>
      <xdr:spPr>
        <a:xfrm flipV="1">
          <a:off x="13512800" y="3253825"/>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51" name="フローチャート : 判断 450"/>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52" name="テキスト ボックス 451"/>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53" name="フローチャート : 判断 452"/>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4" name="テキスト ボックス 453"/>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39455</xdr:rowOff>
    </xdr:from>
    <xdr:to>
      <xdr:col>24</xdr:col>
      <xdr:colOff>609600</xdr:colOff>
      <xdr:row>20</xdr:row>
      <xdr:rowOff>141055</xdr:rowOff>
    </xdr:to>
    <xdr:sp macro="" textlink="">
      <xdr:nvSpPr>
        <xdr:cNvPr id="460" name="円/楕円 459"/>
        <xdr:cNvSpPr/>
      </xdr:nvSpPr>
      <xdr:spPr>
        <a:xfrm>
          <a:off x="16967200" y="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11532</xdr:rowOff>
    </xdr:from>
    <xdr:ext cx="762000" cy="259045"/>
    <xdr:sp macro="" textlink="">
      <xdr:nvSpPr>
        <xdr:cNvPr id="461" name="将来負担の状況該当値テキスト"/>
        <xdr:cNvSpPr txBox="1"/>
      </xdr:nvSpPr>
      <xdr:spPr>
        <a:xfrm>
          <a:off x="17106900" y="34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115189</xdr:rowOff>
    </xdr:from>
    <xdr:to>
      <xdr:col>23</xdr:col>
      <xdr:colOff>457200</xdr:colOff>
      <xdr:row>20</xdr:row>
      <xdr:rowOff>45339</xdr:rowOff>
    </xdr:to>
    <xdr:sp macro="" textlink="">
      <xdr:nvSpPr>
        <xdr:cNvPr id="462" name="円/楕円 461"/>
        <xdr:cNvSpPr/>
      </xdr:nvSpPr>
      <xdr:spPr>
        <a:xfrm>
          <a:off x="16129000" y="3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30116</xdr:rowOff>
    </xdr:from>
    <xdr:ext cx="736600" cy="259045"/>
    <xdr:sp macro="" textlink="">
      <xdr:nvSpPr>
        <xdr:cNvPr id="463" name="テキスト ボックス 462"/>
        <xdr:cNvSpPr txBox="1"/>
      </xdr:nvSpPr>
      <xdr:spPr>
        <a:xfrm>
          <a:off x="15798800" y="345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160359</xdr:rowOff>
    </xdr:from>
    <xdr:to>
      <xdr:col>22</xdr:col>
      <xdr:colOff>254000</xdr:colOff>
      <xdr:row>19</xdr:row>
      <xdr:rowOff>90508</xdr:rowOff>
    </xdr:to>
    <xdr:sp macro="" textlink="">
      <xdr:nvSpPr>
        <xdr:cNvPr id="464" name="円/楕円 463"/>
        <xdr:cNvSpPr/>
      </xdr:nvSpPr>
      <xdr:spPr>
        <a:xfrm>
          <a:off x="15240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75286</xdr:rowOff>
    </xdr:from>
    <xdr:ext cx="762000" cy="259045"/>
    <xdr:sp macro="" textlink="">
      <xdr:nvSpPr>
        <xdr:cNvPr id="465" name="テキスト ボックス 464"/>
        <xdr:cNvSpPr txBox="1"/>
      </xdr:nvSpPr>
      <xdr:spPr>
        <a:xfrm>
          <a:off x="14909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116925</xdr:rowOff>
    </xdr:from>
    <xdr:to>
      <xdr:col>21</xdr:col>
      <xdr:colOff>50800</xdr:colOff>
      <xdr:row>19</xdr:row>
      <xdr:rowOff>47075</xdr:rowOff>
    </xdr:to>
    <xdr:sp macro="" textlink="">
      <xdr:nvSpPr>
        <xdr:cNvPr id="466" name="円/楕円 465"/>
        <xdr:cNvSpPr/>
      </xdr:nvSpPr>
      <xdr:spPr>
        <a:xfrm>
          <a:off x="14351000" y="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31852</xdr:rowOff>
    </xdr:from>
    <xdr:ext cx="762000" cy="259045"/>
    <xdr:sp macro="" textlink="">
      <xdr:nvSpPr>
        <xdr:cNvPr id="467" name="テキスト ボックス 466"/>
        <xdr:cNvSpPr txBox="1"/>
      </xdr:nvSpPr>
      <xdr:spPr>
        <a:xfrm>
          <a:off x="14020800" y="32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118533</xdr:rowOff>
    </xdr:from>
    <xdr:to>
      <xdr:col>19</xdr:col>
      <xdr:colOff>533400</xdr:colOff>
      <xdr:row>19</xdr:row>
      <xdr:rowOff>48683</xdr:rowOff>
    </xdr:to>
    <xdr:sp macro="" textlink="">
      <xdr:nvSpPr>
        <xdr:cNvPr id="468" name="円/楕円 467"/>
        <xdr:cNvSpPr/>
      </xdr:nvSpPr>
      <xdr:spPr>
        <a:xfrm>
          <a:off x="13462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33460</xdr:rowOff>
    </xdr:from>
    <xdr:ext cx="762000" cy="259045"/>
    <xdr:sp macro="" textlink="">
      <xdr:nvSpPr>
        <xdr:cNvPr id="469" name="テキスト ボックス 468"/>
        <xdr:cNvSpPr txBox="1"/>
      </xdr:nvSpPr>
      <xdr:spPr>
        <a:xfrm>
          <a:off x="13131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51,218
50,509
85.10
21,758,325
21,005,992
712,396
11,951,266
25,220,717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前年度と比べて、退職手当の増加により</a:t>
          </a:r>
          <a:r>
            <a:rPr kumimoji="1" lang="en-US" altLang="ja-JP" sz="1300">
              <a:latin typeface="ＭＳ Ｐゴシック"/>
            </a:rPr>
            <a:t>0.8</a:t>
          </a:r>
          <a:r>
            <a:rPr kumimoji="1" lang="ja-JP" altLang="en-US" sz="1300">
              <a:latin typeface="ＭＳ Ｐゴシック"/>
            </a:rPr>
            <a:t>ポイント上昇しているが、これまでの定員適正化計画や行財政改革プランの実施により、類似団体の平均よりも低い比率となっている。</a:t>
          </a:r>
        </a:p>
        <a:p>
          <a:r>
            <a:rPr kumimoji="1" lang="ja-JP" altLang="en-US" sz="1300">
              <a:latin typeface="ＭＳ Ｐゴシック"/>
            </a:rPr>
            <a:t>　今後も、適正な職員数の管理により人件費の削減に努める。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168910</xdr:rowOff>
    </xdr:to>
    <xdr:cxnSp macro="">
      <xdr:nvCxnSpPr>
        <xdr:cNvPr id="66" name="直線コネクタ 65"/>
        <xdr:cNvCxnSpPr/>
      </xdr:nvCxnSpPr>
      <xdr:spPr>
        <a:xfrm>
          <a:off x="3987800" y="6108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107950</xdr:rowOff>
    </xdr:to>
    <xdr:cxnSp macro="">
      <xdr:nvCxnSpPr>
        <xdr:cNvPr id="69" name="直線コネクタ 68"/>
        <xdr:cNvCxnSpPr/>
      </xdr:nvCxnSpPr>
      <xdr:spPr>
        <a:xfrm>
          <a:off x="3098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36</xdr:row>
      <xdr:rowOff>5080</xdr:rowOff>
    </xdr:to>
    <xdr:cxnSp macro="">
      <xdr:nvCxnSpPr>
        <xdr:cNvPr id="72" name="直線コネクタ 71"/>
        <xdr:cNvCxnSpPr/>
      </xdr:nvCxnSpPr>
      <xdr:spPr>
        <a:xfrm flipV="1">
          <a:off x="2209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5080</xdr:rowOff>
    </xdr:to>
    <xdr:cxnSp macro="">
      <xdr:nvCxnSpPr>
        <xdr:cNvPr id="75" name="直線コネクタ 74"/>
        <xdr:cNvCxnSpPr/>
      </xdr:nvCxnSpPr>
      <xdr:spPr>
        <a:xfrm>
          <a:off x="1320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物件費は、類似団体の平均を下回ったものの、平成</a:t>
          </a:r>
          <a:r>
            <a:rPr kumimoji="1" lang="en-US" altLang="ja-JP" sz="1300">
              <a:latin typeface="ＭＳ Ｐゴシック"/>
            </a:rPr>
            <a:t>27</a:t>
          </a:r>
          <a:r>
            <a:rPr kumimoji="1" lang="ja-JP" altLang="en-US" sz="1300">
              <a:latin typeface="ＭＳ Ｐゴシック"/>
            </a:rPr>
            <a:t>年度は小学校に設置されているコンピュータ機器の更新などにより前年度と比較し</a:t>
          </a:r>
          <a:r>
            <a:rPr kumimoji="1" lang="en-US" altLang="ja-JP" sz="1300">
              <a:latin typeface="ＭＳ Ｐゴシック"/>
            </a:rPr>
            <a:t>0.5</a:t>
          </a:r>
          <a:r>
            <a:rPr kumimoji="1" lang="ja-JP" altLang="en-US" sz="1300">
              <a:latin typeface="ＭＳ Ｐゴシック"/>
            </a:rPr>
            <a:t>ポイント上昇した。</a:t>
          </a:r>
        </a:p>
        <a:p>
          <a:r>
            <a:rPr kumimoji="1" lang="ja-JP" altLang="en-US" sz="1300">
              <a:latin typeface="ＭＳ Ｐゴシック"/>
            </a:rPr>
            <a:t>　引き続き、行財政改革プランに基づく経費削減に努め、健全な財政運営に努める。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53848</xdr:rowOff>
    </xdr:from>
    <xdr:to>
      <xdr:col>24</xdr:col>
      <xdr:colOff>31750</xdr:colOff>
      <xdr:row>14</xdr:row>
      <xdr:rowOff>99568</xdr:rowOff>
    </xdr:to>
    <xdr:cxnSp macro="">
      <xdr:nvCxnSpPr>
        <xdr:cNvPr id="125" name="直線コネクタ 124"/>
        <xdr:cNvCxnSpPr/>
      </xdr:nvCxnSpPr>
      <xdr:spPr>
        <a:xfrm>
          <a:off x="15671800" y="24541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53848</xdr:rowOff>
    </xdr:from>
    <xdr:to>
      <xdr:col>22</xdr:col>
      <xdr:colOff>565150</xdr:colOff>
      <xdr:row>14</xdr:row>
      <xdr:rowOff>117856</xdr:rowOff>
    </xdr:to>
    <xdr:cxnSp macro="">
      <xdr:nvCxnSpPr>
        <xdr:cNvPr id="128" name="直線コネクタ 127"/>
        <xdr:cNvCxnSpPr/>
      </xdr:nvCxnSpPr>
      <xdr:spPr>
        <a:xfrm flipV="1">
          <a:off x="14782800" y="24541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15</xdr:row>
      <xdr:rowOff>19558</xdr:rowOff>
    </xdr:to>
    <xdr:cxnSp macro="">
      <xdr:nvCxnSpPr>
        <xdr:cNvPr id="131" name="直線コネクタ 130"/>
        <xdr:cNvCxnSpPr/>
      </xdr:nvCxnSpPr>
      <xdr:spPr>
        <a:xfrm flipV="1">
          <a:off x="13893800" y="2518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19558</xdr:rowOff>
    </xdr:to>
    <xdr:cxnSp macro="">
      <xdr:nvCxnSpPr>
        <xdr:cNvPr id="134" name="直線コネクタ 133"/>
        <xdr:cNvCxnSpPr/>
      </xdr:nvCxnSpPr>
      <xdr:spPr>
        <a:xfrm>
          <a:off x="13004800" y="2527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48768</xdr:rowOff>
    </xdr:from>
    <xdr:to>
      <xdr:col>24</xdr:col>
      <xdr:colOff>82550</xdr:colOff>
      <xdr:row>14</xdr:row>
      <xdr:rowOff>150368</xdr:rowOff>
    </xdr:to>
    <xdr:sp macro="" textlink="">
      <xdr:nvSpPr>
        <xdr:cNvPr id="144" name="円/楕円 143"/>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65295</xdr:rowOff>
    </xdr:from>
    <xdr:ext cx="762000" cy="259045"/>
    <xdr:sp macro="" textlink="">
      <xdr:nvSpPr>
        <xdr:cNvPr id="145" name="物件費該当値テキスト"/>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xdr:rowOff>
    </xdr:from>
    <xdr:to>
      <xdr:col>22</xdr:col>
      <xdr:colOff>615950</xdr:colOff>
      <xdr:row>14</xdr:row>
      <xdr:rowOff>104648</xdr:rowOff>
    </xdr:to>
    <xdr:sp macro="" textlink="">
      <xdr:nvSpPr>
        <xdr:cNvPr id="146" name="円/楕円 145"/>
        <xdr:cNvSpPr/>
      </xdr:nvSpPr>
      <xdr:spPr>
        <a:xfrm>
          <a:off x="15621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114825</xdr:rowOff>
    </xdr:from>
    <xdr:ext cx="736600" cy="259045"/>
    <xdr:sp macro="" textlink="">
      <xdr:nvSpPr>
        <xdr:cNvPr id="147" name="テキスト ボックス 146"/>
        <xdr:cNvSpPr txBox="1"/>
      </xdr:nvSpPr>
      <xdr:spPr>
        <a:xfrm>
          <a:off x="15290800" y="21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67056</xdr:rowOff>
    </xdr:from>
    <xdr:to>
      <xdr:col>21</xdr:col>
      <xdr:colOff>412750</xdr:colOff>
      <xdr:row>14</xdr:row>
      <xdr:rowOff>168656</xdr:rowOff>
    </xdr:to>
    <xdr:sp macro="" textlink="">
      <xdr:nvSpPr>
        <xdr:cNvPr id="148" name="円/楕円 147"/>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7383</xdr:rowOff>
    </xdr:from>
    <xdr:ext cx="762000" cy="259045"/>
    <xdr:sp macro="" textlink="">
      <xdr:nvSpPr>
        <xdr:cNvPr id="149" name="テキスト ボックス 148"/>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50" name="円/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51" name="テキスト ボックス 150"/>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類似団体等の平均を下回っている。近年の状況を見ると年々上昇傾向にあったが、平成</a:t>
          </a:r>
          <a:r>
            <a:rPr kumimoji="1" lang="en-US" altLang="ja-JP" sz="1300">
              <a:latin typeface="ＭＳ Ｐゴシック"/>
            </a:rPr>
            <a:t>27</a:t>
          </a:r>
          <a:r>
            <a:rPr kumimoji="1" lang="ja-JP" altLang="en-US" sz="1300">
              <a:latin typeface="ＭＳ Ｐゴシック"/>
            </a:rPr>
            <a:t>年度は生活保護扶助費等が減少となったことから、前年度に比べ</a:t>
          </a:r>
          <a:r>
            <a:rPr kumimoji="1" lang="en-US" altLang="ja-JP" sz="1300">
              <a:latin typeface="ＭＳ Ｐゴシック"/>
            </a:rPr>
            <a:t>0.6</a:t>
          </a:r>
          <a:r>
            <a:rPr kumimoji="1" lang="ja-JP" altLang="en-US" sz="1300">
              <a:latin typeface="ＭＳ Ｐゴシック"/>
            </a:rPr>
            <a:t>ポイント低下し、</a:t>
          </a:r>
          <a:r>
            <a:rPr kumimoji="1" lang="en-US" altLang="ja-JP" sz="1300">
              <a:latin typeface="ＭＳ Ｐゴシック"/>
            </a:rPr>
            <a:t>7.7</a:t>
          </a:r>
          <a:r>
            <a:rPr kumimoji="1" lang="ja-JP" altLang="en-US" sz="1300">
              <a:latin typeface="ＭＳ Ｐゴシック"/>
            </a:rPr>
            <a:t>となった。今後は上昇が見込まれることから財政を圧迫することがないよう早期支援による生活保護費の抑制などの取組により、扶助費の適正化に努める。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38100</xdr:rowOff>
    </xdr:from>
    <xdr:to>
      <xdr:col>7</xdr:col>
      <xdr:colOff>15875</xdr:colOff>
      <xdr:row>54</xdr:row>
      <xdr:rowOff>114300</xdr:rowOff>
    </xdr:to>
    <xdr:cxnSp macro="">
      <xdr:nvCxnSpPr>
        <xdr:cNvPr id="186" name="直線コネクタ 185"/>
        <xdr:cNvCxnSpPr/>
      </xdr:nvCxnSpPr>
      <xdr:spPr>
        <a:xfrm flipV="1">
          <a:off x="3987800" y="929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114300</xdr:rowOff>
    </xdr:to>
    <xdr:cxnSp macro="">
      <xdr:nvCxnSpPr>
        <xdr:cNvPr id="189" name="直線コネクタ 188"/>
        <xdr:cNvCxnSpPr/>
      </xdr:nvCxnSpPr>
      <xdr:spPr>
        <a:xfrm>
          <a:off x="3098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118127</xdr:rowOff>
    </xdr:from>
    <xdr:ext cx="736600" cy="259045"/>
    <xdr:sp macro="" textlink="">
      <xdr:nvSpPr>
        <xdr:cNvPr id="191" name="テキスト ボックス 190"/>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92" name="直線コネクタ 191"/>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88900</xdr:rowOff>
    </xdr:to>
    <xdr:cxnSp macro="">
      <xdr:nvCxnSpPr>
        <xdr:cNvPr id="195" name="直線コネクタ 194"/>
        <xdr:cNvCxnSpPr/>
      </xdr:nvCxnSpPr>
      <xdr:spPr>
        <a:xfrm>
          <a:off x="1320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80027</xdr:rowOff>
    </xdr:from>
    <xdr:ext cx="762000" cy="259045"/>
    <xdr:sp macro="" textlink="">
      <xdr:nvSpPr>
        <xdr:cNvPr id="197" name="テキスト ボックス 196"/>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9" name="テキスト ボックス 19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158750</xdr:rowOff>
    </xdr:from>
    <xdr:to>
      <xdr:col>7</xdr:col>
      <xdr:colOff>66675</xdr:colOff>
      <xdr:row>54</xdr:row>
      <xdr:rowOff>88900</xdr:rowOff>
    </xdr:to>
    <xdr:sp macro="" textlink="">
      <xdr:nvSpPr>
        <xdr:cNvPr id="205" name="円/楕円 204"/>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6"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7" name="円/楕円 206"/>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08" name="テキスト ボックス 207"/>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3" name="円/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類似団体の平均を下回っているが、繰出金の内容や必要性等を精査し、繰出金の抑制に努める。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60325</xdr:rowOff>
    </xdr:to>
    <xdr:cxnSp macro="">
      <xdr:nvCxnSpPr>
        <xdr:cNvPr id="251" name="直線コネクタ 250"/>
        <xdr:cNvCxnSpPr/>
      </xdr:nvCxnSpPr>
      <xdr:spPr>
        <a:xfrm flipV="1">
          <a:off x="15671800" y="9804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60325</xdr:rowOff>
    </xdr:from>
    <xdr:to>
      <xdr:col>22</xdr:col>
      <xdr:colOff>565150</xdr:colOff>
      <xdr:row>57</xdr:row>
      <xdr:rowOff>88900</xdr:rowOff>
    </xdr:to>
    <xdr:cxnSp macro="">
      <xdr:nvCxnSpPr>
        <xdr:cNvPr id="254" name="直線コネクタ 253"/>
        <xdr:cNvCxnSpPr/>
      </xdr:nvCxnSpPr>
      <xdr:spPr>
        <a:xfrm flipV="1">
          <a:off x="14782800" y="9832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50800</xdr:rowOff>
    </xdr:from>
    <xdr:to>
      <xdr:col>21</xdr:col>
      <xdr:colOff>361950</xdr:colOff>
      <xdr:row>57</xdr:row>
      <xdr:rowOff>88900</xdr:rowOff>
    </xdr:to>
    <xdr:cxnSp macro="">
      <xdr:nvCxnSpPr>
        <xdr:cNvPr id="257" name="直線コネクタ 256"/>
        <xdr:cNvCxnSpPr/>
      </xdr:nvCxnSpPr>
      <xdr:spPr>
        <a:xfrm>
          <a:off x="13893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19702</xdr:rowOff>
    </xdr:from>
    <xdr:ext cx="762000" cy="259045"/>
    <xdr:sp macro="" textlink="">
      <xdr:nvSpPr>
        <xdr:cNvPr id="259" name="テキスト ボックス 258"/>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155575</xdr:rowOff>
    </xdr:from>
    <xdr:to>
      <xdr:col>20</xdr:col>
      <xdr:colOff>158750</xdr:colOff>
      <xdr:row>57</xdr:row>
      <xdr:rowOff>50800</xdr:rowOff>
    </xdr:to>
    <xdr:cxnSp macro="">
      <xdr:nvCxnSpPr>
        <xdr:cNvPr id="260" name="直線コネクタ 259"/>
        <xdr:cNvCxnSpPr/>
      </xdr:nvCxnSpPr>
      <xdr:spPr>
        <a:xfrm>
          <a:off x="13004800" y="97567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62" name="テキスト ボックス 26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64" name="テキスト ボックス 263"/>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xdr:rowOff>
    </xdr:from>
    <xdr:to>
      <xdr:col>22</xdr:col>
      <xdr:colOff>615950</xdr:colOff>
      <xdr:row>57</xdr:row>
      <xdr:rowOff>111125</xdr:rowOff>
    </xdr:to>
    <xdr:sp macro="" textlink="">
      <xdr:nvSpPr>
        <xdr:cNvPr id="272" name="円/楕円 271"/>
        <xdr:cNvSpPr/>
      </xdr:nvSpPr>
      <xdr:spPr>
        <a:xfrm>
          <a:off x="15621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121302</xdr:rowOff>
    </xdr:from>
    <xdr:ext cx="736600" cy="259045"/>
    <xdr:sp macro="" textlink="">
      <xdr:nvSpPr>
        <xdr:cNvPr id="273" name="テキスト ボックス 272"/>
        <xdr:cNvSpPr txBox="1"/>
      </xdr:nvSpPr>
      <xdr:spPr>
        <a:xfrm>
          <a:off x="15290800" y="955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38100</xdr:rowOff>
    </xdr:from>
    <xdr:to>
      <xdr:col>21</xdr:col>
      <xdr:colOff>412750</xdr:colOff>
      <xdr:row>57</xdr:row>
      <xdr:rowOff>139700</xdr:rowOff>
    </xdr:to>
    <xdr:sp macro="" textlink="">
      <xdr:nvSpPr>
        <xdr:cNvPr id="274" name="円/楕円 273"/>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149877</xdr:rowOff>
    </xdr:from>
    <xdr:ext cx="762000" cy="259045"/>
    <xdr:sp macro="" textlink="">
      <xdr:nvSpPr>
        <xdr:cNvPr id="275" name="テキスト ボックス 274"/>
        <xdr:cNvSpPr txBox="1"/>
      </xdr:nvSpPr>
      <xdr:spPr>
        <a:xfrm>
          <a:off x="14401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0</xdr:rowOff>
    </xdr:from>
    <xdr:to>
      <xdr:col>20</xdr:col>
      <xdr:colOff>209550</xdr:colOff>
      <xdr:row>57</xdr:row>
      <xdr:rowOff>101600</xdr:rowOff>
    </xdr:to>
    <xdr:sp macro="" textlink="">
      <xdr:nvSpPr>
        <xdr:cNvPr id="276" name="円/楕円 275"/>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111777</xdr:rowOff>
    </xdr:from>
    <xdr:ext cx="762000" cy="259045"/>
    <xdr:sp macro="" textlink="">
      <xdr:nvSpPr>
        <xdr:cNvPr id="277" name="テキスト ボックス 276"/>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104775</xdr:rowOff>
    </xdr:from>
    <xdr:to>
      <xdr:col>19</xdr:col>
      <xdr:colOff>6350</xdr:colOff>
      <xdr:row>57</xdr:row>
      <xdr:rowOff>34925</xdr:rowOff>
    </xdr:to>
    <xdr:sp macro="" textlink="">
      <xdr:nvSpPr>
        <xdr:cNvPr id="278" name="円/楕円 277"/>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45102</xdr:rowOff>
    </xdr:from>
    <xdr:ext cx="762000" cy="259045"/>
    <xdr:sp macro="" textlink="">
      <xdr:nvSpPr>
        <xdr:cNvPr id="279" name="テキスト ボックス 278"/>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補助費等は、病院事業への負担金があることから、類似団体の平均を上回っている。また、平成</a:t>
          </a:r>
          <a:r>
            <a:rPr kumimoji="1" lang="en-US" altLang="ja-JP" sz="1300">
              <a:latin typeface="ＭＳ Ｐゴシック"/>
            </a:rPr>
            <a:t>27</a:t>
          </a:r>
          <a:r>
            <a:rPr kumimoji="1" lang="ja-JP" altLang="en-US" sz="1300">
              <a:latin typeface="ＭＳ Ｐゴシック"/>
            </a:rPr>
            <a:t>年度は前年度と比較して</a:t>
          </a:r>
          <a:r>
            <a:rPr kumimoji="1" lang="en-US" altLang="ja-JP" sz="1300">
              <a:latin typeface="ＭＳ Ｐゴシック"/>
            </a:rPr>
            <a:t>0.4</a:t>
          </a:r>
          <a:r>
            <a:rPr kumimoji="1" lang="ja-JP" altLang="en-US" sz="1300">
              <a:latin typeface="ＭＳ Ｐゴシック"/>
            </a:rPr>
            <a:t>ポイント上昇したが、広域消防一元化に伴う負担金等の増加が主な要因である。　　</a:t>
          </a:r>
        </a:p>
        <a:p>
          <a:r>
            <a:rPr kumimoji="1" lang="ja-JP" altLang="en-US" sz="1300">
              <a:latin typeface="ＭＳ Ｐゴシック"/>
            </a:rPr>
            <a:t>　補助費等の抑制に向けて、補助金負担金の見直しを定期的（</a:t>
          </a:r>
          <a:r>
            <a:rPr kumimoji="1" lang="en-US" altLang="ja-JP" sz="1300">
              <a:latin typeface="ＭＳ Ｐゴシック"/>
            </a:rPr>
            <a:t>3</a:t>
          </a:r>
          <a:r>
            <a:rPr kumimoji="1" lang="ja-JP" altLang="en-US" sz="1300">
              <a:latin typeface="ＭＳ Ｐゴシック"/>
            </a:rPr>
            <a:t>年に一度）に行うなど、適正な補助率の設定と、補助額の妥当性を検証する。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24130</xdr:rowOff>
    </xdr:to>
    <xdr:cxnSp macro="">
      <xdr:nvCxnSpPr>
        <xdr:cNvPr id="307" name="直線コネクタ 306"/>
        <xdr:cNvCxnSpPr/>
      </xdr:nvCxnSpPr>
      <xdr:spPr>
        <a:xfrm>
          <a:off x="15671800" y="6687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58420</xdr:rowOff>
    </xdr:to>
    <xdr:cxnSp macro="">
      <xdr:nvCxnSpPr>
        <xdr:cNvPr id="310" name="直線コネクタ 309"/>
        <xdr:cNvCxnSpPr/>
      </xdr:nvCxnSpPr>
      <xdr:spPr>
        <a:xfrm flipV="1">
          <a:off x="14782800" y="6687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12" name="テキスト ボックス 311"/>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167005</xdr:rowOff>
    </xdr:from>
    <xdr:to>
      <xdr:col>21</xdr:col>
      <xdr:colOff>361950</xdr:colOff>
      <xdr:row>39</xdr:row>
      <xdr:rowOff>58420</xdr:rowOff>
    </xdr:to>
    <xdr:cxnSp macro="">
      <xdr:nvCxnSpPr>
        <xdr:cNvPr id="313" name="直線コネクタ 312"/>
        <xdr:cNvCxnSpPr/>
      </xdr:nvCxnSpPr>
      <xdr:spPr>
        <a:xfrm>
          <a:off x="13893800" y="66821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5" name="テキスト ボックス 314"/>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167005</xdr:rowOff>
    </xdr:from>
    <xdr:to>
      <xdr:col>20</xdr:col>
      <xdr:colOff>158750</xdr:colOff>
      <xdr:row>38</xdr:row>
      <xdr:rowOff>167005</xdr:rowOff>
    </xdr:to>
    <xdr:cxnSp macro="">
      <xdr:nvCxnSpPr>
        <xdr:cNvPr id="316" name="直線コネクタ 315"/>
        <xdr:cNvCxnSpPr/>
      </xdr:nvCxnSpPr>
      <xdr:spPr>
        <a:xfrm>
          <a:off x="13004800" y="6682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56532</xdr:rowOff>
    </xdr:from>
    <xdr:ext cx="762000" cy="259045"/>
    <xdr:sp macro="" textlink="">
      <xdr:nvSpPr>
        <xdr:cNvPr id="318" name="テキスト ボックス 317"/>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10812</xdr:rowOff>
    </xdr:from>
    <xdr:ext cx="762000" cy="259045"/>
    <xdr:sp macro="" textlink="">
      <xdr:nvSpPr>
        <xdr:cNvPr id="320" name="テキスト ボックス 319"/>
        <xdr:cNvSpPr txBox="1"/>
      </xdr:nvSpPr>
      <xdr:spPr>
        <a:xfrm>
          <a:off x="12623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6" name="円/楕円 325"/>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27"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28" name="円/楕円 327"/>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29" name="テキスト ボックス 328"/>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7620</xdr:rowOff>
    </xdr:from>
    <xdr:to>
      <xdr:col>21</xdr:col>
      <xdr:colOff>412750</xdr:colOff>
      <xdr:row>39</xdr:row>
      <xdr:rowOff>109220</xdr:rowOff>
    </xdr:to>
    <xdr:sp macro="" textlink="">
      <xdr:nvSpPr>
        <xdr:cNvPr id="330" name="円/楕円 329"/>
        <xdr:cNvSpPr/>
      </xdr:nvSpPr>
      <xdr:spPr>
        <a:xfrm>
          <a:off x="14732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93997</xdr:rowOff>
    </xdr:from>
    <xdr:ext cx="762000" cy="259045"/>
    <xdr:sp macro="" textlink="">
      <xdr:nvSpPr>
        <xdr:cNvPr id="331" name="テキスト ボックス 330"/>
        <xdr:cNvSpPr txBox="1"/>
      </xdr:nvSpPr>
      <xdr:spPr>
        <a:xfrm>
          <a:off x="14401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116205</xdr:rowOff>
    </xdr:from>
    <xdr:to>
      <xdr:col>20</xdr:col>
      <xdr:colOff>209550</xdr:colOff>
      <xdr:row>39</xdr:row>
      <xdr:rowOff>46355</xdr:rowOff>
    </xdr:to>
    <xdr:sp macro="" textlink="">
      <xdr:nvSpPr>
        <xdr:cNvPr id="332" name="円/楕円 331"/>
        <xdr:cNvSpPr/>
      </xdr:nvSpPr>
      <xdr:spPr>
        <a:xfrm>
          <a:off x="13843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31132</xdr:rowOff>
    </xdr:from>
    <xdr:ext cx="762000" cy="259045"/>
    <xdr:sp macro="" textlink="">
      <xdr:nvSpPr>
        <xdr:cNvPr id="333" name="テキスト ボックス 332"/>
        <xdr:cNvSpPr txBox="1"/>
      </xdr:nvSpPr>
      <xdr:spPr>
        <a:xfrm>
          <a:off x="13512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116205</xdr:rowOff>
    </xdr:from>
    <xdr:to>
      <xdr:col>19</xdr:col>
      <xdr:colOff>6350</xdr:colOff>
      <xdr:row>39</xdr:row>
      <xdr:rowOff>46355</xdr:rowOff>
    </xdr:to>
    <xdr:sp macro="" textlink="">
      <xdr:nvSpPr>
        <xdr:cNvPr id="334" name="円/楕円 333"/>
        <xdr:cNvSpPr/>
      </xdr:nvSpPr>
      <xdr:spPr>
        <a:xfrm>
          <a:off x="12954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31132</xdr:rowOff>
    </xdr:from>
    <xdr:ext cx="762000" cy="259045"/>
    <xdr:sp macro="" textlink="">
      <xdr:nvSpPr>
        <xdr:cNvPr id="335" name="テキスト ボックス 334"/>
        <xdr:cNvSpPr txBox="1"/>
      </xdr:nvSpPr>
      <xdr:spPr>
        <a:xfrm>
          <a:off x="12623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類似団体の平均を大きく上回っている。主な要因としては病院建設に伴う一般会計出資債や第三セクター等改革推進債を借り入れたことなどにより公債費が増加している。平成</a:t>
          </a:r>
          <a:r>
            <a:rPr kumimoji="1" lang="en-US" altLang="ja-JP" sz="1300">
              <a:latin typeface="ＭＳ Ｐゴシック"/>
            </a:rPr>
            <a:t>25</a:t>
          </a:r>
          <a:r>
            <a:rPr kumimoji="1" lang="ja-JP" altLang="en-US" sz="1300">
              <a:latin typeface="ＭＳ Ｐゴシック"/>
            </a:rPr>
            <a:t>年度は、一般会計出資債や第三セクター等改革推進債により増加となったが、以降は減少を続けており、平成</a:t>
          </a:r>
          <a:r>
            <a:rPr kumimoji="1" lang="en-US" altLang="ja-JP" sz="1300">
              <a:latin typeface="ＭＳ Ｐゴシック"/>
            </a:rPr>
            <a:t>27</a:t>
          </a:r>
          <a:r>
            <a:rPr kumimoji="1" lang="ja-JP" altLang="en-US" sz="1300">
              <a:latin typeface="ＭＳ Ｐゴシック"/>
            </a:rPr>
            <a:t>年度は前年度との比較では</a:t>
          </a:r>
          <a:r>
            <a:rPr kumimoji="1" lang="en-US" altLang="ja-JP" sz="1300">
              <a:latin typeface="ＭＳ Ｐゴシック"/>
            </a:rPr>
            <a:t>0.7</a:t>
          </a:r>
          <a:r>
            <a:rPr kumimoji="1" lang="ja-JP" altLang="en-US" sz="1300">
              <a:latin typeface="ＭＳ Ｐゴシック"/>
            </a:rPr>
            <a:t>ポイント低下している。。引き続き、キャップ制の徹底のほか、事業の優先度等を考慮し、適正な市債の発行に努める。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79</xdr:row>
      <xdr:rowOff>19558</xdr:rowOff>
    </xdr:to>
    <xdr:cxnSp macro="">
      <xdr:nvCxnSpPr>
        <xdr:cNvPr id="365" name="直線コネクタ 364"/>
        <xdr:cNvCxnSpPr/>
      </xdr:nvCxnSpPr>
      <xdr:spPr>
        <a:xfrm flipV="1">
          <a:off x="3987800" y="135321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69850</xdr:rowOff>
    </xdr:to>
    <xdr:cxnSp macro="">
      <xdr:nvCxnSpPr>
        <xdr:cNvPr id="368" name="直線コネクタ 367"/>
        <xdr:cNvCxnSpPr/>
      </xdr:nvCxnSpPr>
      <xdr:spPr>
        <a:xfrm flipV="1">
          <a:off x="3098800" y="13564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69850</xdr:rowOff>
    </xdr:to>
    <xdr:cxnSp macro="">
      <xdr:nvCxnSpPr>
        <xdr:cNvPr id="371" name="直線コネクタ 370"/>
        <xdr:cNvCxnSpPr/>
      </xdr:nvCxnSpPr>
      <xdr:spPr>
        <a:xfrm>
          <a:off x="2209800" y="13564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3" name="テキスト ボックス 37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19558</xdr:rowOff>
    </xdr:to>
    <xdr:cxnSp macro="">
      <xdr:nvCxnSpPr>
        <xdr:cNvPr id="374" name="直線コネクタ 373"/>
        <xdr:cNvCxnSpPr/>
      </xdr:nvCxnSpPr>
      <xdr:spPr>
        <a:xfrm>
          <a:off x="1320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378" name="テキスト ボックス 377"/>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84" name="円/楕円 383"/>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85"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6" name="円/楕円 385"/>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7" name="テキスト ボックス 386"/>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8" name="円/楕円 387"/>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9" name="テキスト ボックス 388"/>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90" name="円/楕円 389"/>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91" name="テキスト ボックス 390"/>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92" name="円/楕円 391"/>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93" name="テキスト ボックス 392"/>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公債費以外は、類似団体の平均を下回っており、数値が高いのは補助金等のみとなっている。前年度と比較して</a:t>
          </a:r>
          <a:r>
            <a:rPr kumimoji="1" lang="en-US" altLang="ja-JP" sz="1300">
              <a:latin typeface="ＭＳ Ｐゴシック"/>
            </a:rPr>
            <a:t>0.8</a:t>
          </a:r>
          <a:r>
            <a:rPr kumimoji="1" lang="ja-JP" altLang="en-US" sz="1300">
              <a:latin typeface="ＭＳ Ｐゴシック"/>
            </a:rPr>
            <a:t>ポイント上昇しているが、平成</a:t>
          </a:r>
          <a:r>
            <a:rPr kumimoji="1" lang="en-US" altLang="ja-JP" sz="1300">
              <a:latin typeface="ＭＳ Ｐゴシック"/>
            </a:rPr>
            <a:t>27</a:t>
          </a:r>
          <a:r>
            <a:rPr kumimoji="1" lang="ja-JP" altLang="en-US" sz="1300">
              <a:latin typeface="ＭＳ Ｐゴシック"/>
            </a:rPr>
            <a:t>年度は、退職者数の増加に伴う退職手当が増加したことなどが主な要因である。</a:t>
          </a:r>
        </a:p>
        <a:p>
          <a:r>
            <a:rPr kumimoji="1" lang="ja-JP" altLang="en-US" sz="1300">
              <a:latin typeface="ＭＳ Ｐゴシック"/>
            </a:rPr>
            <a:t>　今後も行財政改革プランに基づく補助金負担金等の見直しを行うほか、事業の統合・集中・縮小・廃止などによる経常経費の節減に努め、健全な財政運営に努める。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78994</xdr:rowOff>
    </xdr:from>
    <xdr:to>
      <xdr:col>24</xdr:col>
      <xdr:colOff>31750</xdr:colOff>
      <xdr:row>75</xdr:row>
      <xdr:rowOff>115570</xdr:rowOff>
    </xdr:to>
    <xdr:cxnSp macro="">
      <xdr:nvCxnSpPr>
        <xdr:cNvPr id="424" name="直線コネクタ 423"/>
        <xdr:cNvCxnSpPr/>
      </xdr:nvCxnSpPr>
      <xdr:spPr>
        <a:xfrm>
          <a:off x="15671800" y="12937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78994</xdr:rowOff>
    </xdr:from>
    <xdr:to>
      <xdr:col>22</xdr:col>
      <xdr:colOff>565150</xdr:colOff>
      <xdr:row>75</xdr:row>
      <xdr:rowOff>147574</xdr:rowOff>
    </xdr:to>
    <xdr:cxnSp macro="">
      <xdr:nvCxnSpPr>
        <xdr:cNvPr id="427" name="直線コネクタ 426"/>
        <xdr:cNvCxnSpPr/>
      </xdr:nvCxnSpPr>
      <xdr:spPr>
        <a:xfrm flipV="1">
          <a:off x="14782800" y="12937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29" name="テキスト ボックス 428"/>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147574</xdr:rowOff>
    </xdr:from>
    <xdr:to>
      <xdr:col>21</xdr:col>
      <xdr:colOff>361950</xdr:colOff>
      <xdr:row>75</xdr:row>
      <xdr:rowOff>170435</xdr:rowOff>
    </xdr:to>
    <xdr:cxnSp macro="">
      <xdr:nvCxnSpPr>
        <xdr:cNvPr id="430" name="直線コネクタ 429"/>
        <xdr:cNvCxnSpPr/>
      </xdr:nvCxnSpPr>
      <xdr:spPr>
        <a:xfrm flipV="1">
          <a:off x="13893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2" name="テキスト ボックス 431"/>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75</xdr:row>
      <xdr:rowOff>170435</xdr:rowOff>
    </xdr:to>
    <xdr:cxnSp macro="">
      <xdr:nvCxnSpPr>
        <xdr:cNvPr id="433" name="直線コネクタ 432"/>
        <xdr:cNvCxnSpPr/>
      </xdr:nvCxnSpPr>
      <xdr:spPr>
        <a:xfrm>
          <a:off x="13004800" y="129011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37" name="テキスト ボックス 43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3" name="円/楕円 442"/>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4"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28194</xdr:rowOff>
    </xdr:from>
    <xdr:to>
      <xdr:col>22</xdr:col>
      <xdr:colOff>615950</xdr:colOff>
      <xdr:row>75</xdr:row>
      <xdr:rowOff>129794</xdr:rowOff>
    </xdr:to>
    <xdr:sp macro="" textlink="">
      <xdr:nvSpPr>
        <xdr:cNvPr id="445" name="円/楕円 444"/>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139971</xdr:rowOff>
    </xdr:from>
    <xdr:ext cx="736600" cy="259045"/>
    <xdr:sp macro="" textlink="">
      <xdr:nvSpPr>
        <xdr:cNvPr id="446" name="テキスト ボックス 445"/>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96774</xdr:rowOff>
    </xdr:from>
    <xdr:to>
      <xdr:col>21</xdr:col>
      <xdr:colOff>412750</xdr:colOff>
      <xdr:row>76</xdr:row>
      <xdr:rowOff>26924</xdr:rowOff>
    </xdr:to>
    <xdr:sp macro="" textlink="">
      <xdr:nvSpPr>
        <xdr:cNvPr id="447" name="円/楕円 446"/>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37101</xdr:rowOff>
    </xdr:from>
    <xdr:ext cx="762000" cy="259045"/>
    <xdr:sp macro="" textlink="">
      <xdr:nvSpPr>
        <xdr:cNvPr id="448" name="テキスト ボックス 447"/>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119634</xdr:rowOff>
    </xdr:from>
    <xdr:to>
      <xdr:col>20</xdr:col>
      <xdr:colOff>209550</xdr:colOff>
      <xdr:row>76</xdr:row>
      <xdr:rowOff>49783</xdr:rowOff>
    </xdr:to>
    <xdr:sp macro="" textlink="">
      <xdr:nvSpPr>
        <xdr:cNvPr id="449" name="円/楕円 448"/>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50" name="テキスト ボックス 449"/>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51" name="円/楕円 450"/>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52" name="テキスト ボックス 451"/>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長野県岡谷市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13881</xdr:rowOff>
    </xdr:from>
    <xdr:to>
      <xdr:col>4</xdr:col>
      <xdr:colOff>1117600</xdr:colOff>
      <xdr:row>16</xdr:row>
      <xdr:rowOff>57391</xdr:rowOff>
    </xdr:to>
    <xdr:cxnSp macro="">
      <xdr:nvCxnSpPr>
        <xdr:cNvPr id="50" name="直線コネクタ 49"/>
        <xdr:cNvCxnSpPr/>
      </xdr:nvCxnSpPr>
      <xdr:spPr bwMode="auto">
        <a:xfrm flipV="1">
          <a:off x="5003800" y="2804706"/>
          <a:ext cx="647700" cy="4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57391</xdr:rowOff>
    </xdr:from>
    <xdr:to>
      <xdr:col>4</xdr:col>
      <xdr:colOff>469900</xdr:colOff>
      <xdr:row>16</xdr:row>
      <xdr:rowOff>130581</xdr:rowOff>
    </xdr:to>
    <xdr:cxnSp macro="">
      <xdr:nvCxnSpPr>
        <xdr:cNvPr id="53" name="直線コネクタ 52"/>
        <xdr:cNvCxnSpPr/>
      </xdr:nvCxnSpPr>
      <xdr:spPr bwMode="auto">
        <a:xfrm flipV="1">
          <a:off x="4305300" y="2848216"/>
          <a:ext cx="6985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72288</xdr:rowOff>
    </xdr:from>
    <xdr:to>
      <xdr:col>3</xdr:col>
      <xdr:colOff>904875</xdr:colOff>
      <xdr:row>16</xdr:row>
      <xdr:rowOff>130581</xdr:rowOff>
    </xdr:to>
    <xdr:cxnSp macro="">
      <xdr:nvCxnSpPr>
        <xdr:cNvPr id="56" name="直線コネクタ 55"/>
        <xdr:cNvCxnSpPr/>
      </xdr:nvCxnSpPr>
      <xdr:spPr bwMode="auto">
        <a:xfrm>
          <a:off x="3606800" y="2863113"/>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26378</xdr:rowOff>
    </xdr:from>
    <xdr:to>
      <xdr:col>3</xdr:col>
      <xdr:colOff>206375</xdr:colOff>
      <xdr:row>16</xdr:row>
      <xdr:rowOff>72288</xdr:rowOff>
    </xdr:to>
    <xdr:cxnSp macro="">
      <xdr:nvCxnSpPr>
        <xdr:cNvPr id="59" name="直線コネクタ 58"/>
        <xdr:cNvCxnSpPr/>
      </xdr:nvCxnSpPr>
      <xdr:spPr bwMode="auto">
        <a:xfrm>
          <a:off x="2908300" y="2817203"/>
          <a:ext cx="698500" cy="4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134531</xdr:rowOff>
    </xdr:from>
    <xdr:to>
      <xdr:col>5</xdr:col>
      <xdr:colOff>34925</xdr:colOff>
      <xdr:row>16</xdr:row>
      <xdr:rowOff>64681</xdr:rowOff>
    </xdr:to>
    <xdr:sp macro="" textlink="">
      <xdr:nvSpPr>
        <xdr:cNvPr id="69" name="円/楕円 68"/>
        <xdr:cNvSpPr/>
      </xdr:nvSpPr>
      <xdr:spPr bwMode="auto">
        <a:xfrm>
          <a:off x="5600700" y="275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151058</xdr:rowOff>
    </xdr:from>
    <xdr:ext cx="762000" cy="259045"/>
    <xdr:sp macro="" textlink="">
      <xdr:nvSpPr>
        <xdr:cNvPr id="70" name="人口1人当たり決算額の推移該当値テキスト130"/>
        <xdr:cNvSpPr txBox="1"/>
      </xdr:nvSpPr>
      <xdr:spPr>
        <a:xfrm>
          <a:off x="5740400" y="259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6591</xdr:rowOff>
    </xdr:from>
    <xdr:to>
      <xdr:col>4</xdr:col>
      <xdr:colOff>520700</xdr:colOff>
      <xdr:row>16</xdr:row>
      <xdr:rowOff>108191</xdr:rowOff>
    </xdr:to>
    <xdr:sp macro="" textlink="">
      <xdr:nvSpPr>
        <xdr:cNvPr id="71" name="円/楕円 70"/>
        <xdr:cNvSpPr/>
      </xdr:nvSpPr>
      <xdr:spPr bwMode="auto">
        <a:xfrm>
          <a:off x="4953000" y="279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118368</xdr:rowOff>
    </xdr:from>
    <xdr:ext cx="736600" cy="259045"/>
    <xdr:sp macro="" textlink="">
      <xdr:nvSpPr>
        <xdr:cNvPr id="72" name="テキスト ボックス 71"/>
        <xdr:cNvSpPr txBox="1"/>
      </xdr:nvSpPr>
      <xdr:spPr>
        <a:xfrm>
          <a:off x="4622800" y="256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77,154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79781</xdr:rowOff>
    </xdr:from>
    <xdr:to>
      <xdr:col>3</xdr:col>
      <xdr:colOff>955675</xdr:colOff>
      <xdr:row>17</xdr:row>
      <xdr:rowOff>9931</xdr:rowOff>
    </xdr:to>
    <xdr:sp macro="" textlink="">
      <xdr:nvSpPr>
        <xdr:cNvPr id="73" name="円/楕円 72"/>
        <xdr:cNvSpPr/>
      </xdr:nvSpPr>
      <xdr:spPr bwMode="auto">
        <a:xfrm>
          <a:off x="4254500" y="287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20108</xdr:rowOff>
    </xdr:from>
    <xdr:ext cx="762000" cy="259045"/>
    <xdr:sp macro="" textlink="">
      <xdr:nvSpPr>
        <xdr:cNvPr id="74" name="テキスト ボックス 73"/>
        <xdr:cNvSpPr txBox="1"/>
      </xdr:nvSpPr>
      <xdr:spPr>
        <a:xfrm>
          <a:off x="3924300" y="26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73,312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21488</xdr:rowOff>
    </xdr:from>
    <xdr:to>
      <xdr:col>3</xdr:col>
      <xdr:colOff>257175</xdr:colOff>
      <xdr:row>16</xdr:row>
      <xdr:rowOff>123088</xdr:rowOff>
    </xdr:to>
    <xdr:sp macro="" textlink="">
      <xdr:nvSpPr>
        <xdr:cNvPr id="75" name="円/楕円 74"/>
        <xdr:cNvSpPr/>
      </xdr:nvSpPr>
      <xdr:spPr bwMode="auto">
        <a:xfrm>
          <a:off x="3556000" y="281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133265</xdr:rowOff>
    </xdr:from>
    <xdr:ext cx="762000" cy="259045"/>
    <xdr:sp macro="" textlink="">
      <xdr:nvSpPr>
        <xdr:cNvPr id="76" name="テキスト ボックス 75"/>
        <xdr:cNvSpPr txBox="1"/>
      </xdr:nvSpPr>
      <xdr:spPr>
        <a:xfrm>
          <a:off x="3225800" y="258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76,372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147028</xdr:rowOff>
    </xdr:from>
    <xdr:to>
      <xdr:col>2</xdr:col>
      <xdr:colOff>692150</xdr:colOff>
      <xdr:row>16</xdr:row>
      <xdr:rowOff>77178</xdr:rowOff>
    </xdr:to>
    <xdr:sp macro="" textlink="">
      <xdr:nvSpPr>
        <xdr:cNvPr id="77" name="円/楕円 76"/>
        <xdr:cNvSpPr/>
      </xdr:nvSpPr>
      <xdr:spPr bwMode="auto">
        <a:xfrm>
          <a:off x="2857500" y="276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87355</xdr:rowOff>
    </xdr:from>
    <xdr:ext cx="762000" cy="259045"/>
    <xdr:sp macro="" textlink="">
      <xdr:nvSpPr>
        <xdr:cNvPr id="78" name="テキスト ボックス 77"/>
        <xdr:cNvSpPr txBox="1"/>
      </xdr:nvSpPr>
      <xdr:spPr>
        <a:xfrm>
          <a:off x="2527300" y="253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212006</xdr:rowOff>
    </xdr:from>
    <xdr:to>
      <xdr:col>4</xdr:col>
      <xdr:colOff>1117600</xdr:colOff>
      <xdr:row>34</xdr:row>
      <xdr:rowOff>303708</xdr:rowOff>
    </xdr:to>
    <xdr:cxnSp macro="">
      <xdr:nvCxnSpPr>
        <xdr:cNvPr id="113" name="直線コネクタ 112"/>
        <xdr:cNvCxnSpPr/>
      </xdr:nvCxnSpPr>
      <xdr:spPr bwMode="auto">
        <a:xfrm flipV="1">
          <a:off x="5003800" y="6479456"/>
          <a:ext cx="647700" cy="91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295217</xdr:rowOff>
    </xdr:from>
    <xdr:to>
      <xdr:col>4</xdr:col>
      <xdr:colOff>469900</xdr:colOff>
      <xdr:row>34</xdr:row>
      <xdr:rowOff>303708</xdr:rowOff>
    </xdr:to>
    <xdr:cxnSp macro="">
      <xdr:nvCxnSpPr>
        <xdr:cNvPr id="116" name="直線コネクタ 115"/>
        <xdr:cNvCxnSpPr/>
      </xdr:nvCxnSpPr>
      <xdr:spPr bwMode="auto">
        <a:xfrm>
          <a:off x="4305300" y="6562667"/>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295217</xdr:rowOff>
    </xdr:from>
    <xdr:to>
      <xdr:col>3</xdr:col>
      <xdr:colOff>904875</xdr:colOff>
      <xdr:row>35</xdr:row>
      <xdr:rowOff>17664</xdr:rowOff>
    </xdr:to>
    <xdr:cxnSp macro="">
      <xdr:nvCxnSpPr>
        <xdr:cNvPr id="119" name="直線コネクタ 118"/>
        <xdr:cNvCxnSpPr/>
      </xdr:nvCxnSpPr>
      <xdr:spPr bwMode="auto">
        <a:xfrm flipV="1">
          <a:off x="3606800" y="6562667"/>
          <a:ext cx="698500" cy="6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106994</xdr:rowOff>
    </xdr:from>
    <xdr:ext cx="762000" cy="259045"/>
    <xdr:sp macro="" textlink="">
      <xdr:nvSpPr>
        <xdr:cNvPr id="121" name="テキスト ボックス 120"/>
        <xdr:cNvSpPr txBox="1"/>
      </xdr:nvSpPr>
      <xdr:spPr>
        <a:xfrm>
          <a:off x="3924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17664</xdr:rowOff>
    </xdr:from>
    <xdr:to>
      <xdr:col>3</xdr:col>
      <xdr:colOff>206375</xdr:colOff>
      <xdr:row>35</xdr:row>
      <xdr:rowOff>73279</xdr:rowOff>
    </xdr:to>
    <xdr:cxnSp macro="">
      <xdr:nvCxnSpPr>
        <xdr:cNvPr id="122" name="直線コネクタ 121"/>
        <xdr:cNvCxnSpPr/>
      </xdr:nvCxnSpPr>
      <xdr:spPr bwMode="auto">
        <a:xfrm flipV="1">
          <a:off x="2908300" y="6628014"/>
          <a:ext cx="698500" cy="55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76649</xdr:rowOff>
    </xdr:from>
    <xdr:ext cx="762000" cy="259045"/>
    <xdr:sp macro="" textlink="">
      <xdr:nvSpPr>
        <xdr:cNvPr id="124" name="テキスト ボックス 123"/>
        <xdr:cNvSpPr txBox="1"/>
      </xdr:nvSpPr>
      <xdr:spPr>
        <a:xfrm>
          <a:off x="32258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336828</xdr:rowOff>
    </xdr:from>
    <xdr:ext cx="762000" cy="259045"/>
    <xdr:sp macro="" textlink="">
      <xdr:nvSpPr>
        <xdr:cNvPr id="126" name="テキスト ボックス 125"/>
        <xdr:cNvSpPr txBox="1"/>
      </xdr:nvSpPr>
      <xdr:spPr>
        <a:xfrm>
          <a:off x="2527300" y="62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161206</xdr:rowOff>
    </xdr:from>
    <xdr:to>
      <xdr:col>5</xdr:col>
      <xdr:colOff>34925</xdr:colOff>
      <xdr:row>34</xdr:row>
      <xdr:rowOff>262806</xdr:rowOff>
    </xdr:to>
    <xdr:sp macro="" textlink="">
      <xdr:nvSpPr>
        <xdr:cNvPr id="132" name="円/楕円 131"/>
        <xdr:cNvSpPr/>
      </xdr:nvSpPr>
      <xdr:spPr bwMode="auto">
        <a:xfrm>
          <a:off x="5600700" y="64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6283</xdr:rowOff>
    </xdr:from>
    <xdr:ext cx="762000" cy="259045"/>
    <xdr:sp macro="" textlink="">
      <xdr:nvSpPr>
        <xdr:cNvPr id="133" name="人口1人当たり決算額の推移該当値テキスト445"/>
        <xdr:cNvSpPr txBox="1"/>
      </xdr:nvSpPr>
      <xdr:spPr>
        <a:xfrm>
          <a:off x="5740400" y="627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24,647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252908</xdr:rowOff>
    </xdr:from>
    <xdr:to>
      <xdr:col>4</xdr:col>
      <xdr:colOff>520700</xdr:colOff>
      <xdr:row>35</xdr:row>
      <xdr:rowOff>11608</xdr:rowOff>
    </xdr:to>
    <xdr:sp macro="" textlink="">
      <xdr:nvSpPr>
        <xdr:cNvPr id="134" name="円/楕円 133"/>
        <xdr:cNvSpPr/>
      </xdr:nvSpPr>
      <xdr:spPr bwMode="auto">
        <a:xfrm>
          <a:off x="4953000" y="652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21785</xdr:rowOff>
    </xdr:from>
    <xdr:ext cx="736600" cy="259045"/>
    <xdr:sp macro="" textlink="">
      <xdr:nvSpPr>
        <xdr:cNvPr id="135" name="テキスト ボックス 134"/>
        <xdr:cNvSpPr txBox="1"/>
      </xdr:nvSpPr>
      <xdr:spPr>
        <a:xfrm>
          <a:off x="4622800" y="6289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244417</xdr:rowOff>
    </xdr:from>
    <xdr:to>
      <xdr:col>3</xdr:col>
      <xdr:colOff>955675</xdr:colOff>
      <xdr:row>35</xdr:row>
      <xdr:rowOff>3117</xdr:rowOff>
    </xdr:to>
    <xdr:sp macro="" textlink="">
      <xdr:nvSpPr>
        <xdr:cNvPr id="136" name="円/楕円 135"/>
        <xdr:cNvSpPr/>
      </xdr:nvSpPr>
      <xdr:spPr bwMode="auto">
        <a:xfrm>
          <a:off x="4254500" y="651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13294</xdr:rowOff>
    </xdr:from>
    <xdr:ext cx="762000" cy="259045"/>
    <xdr:sp macro="" textlink="">
      <xdr:nvSpPr>
        <xdr:cNvPr id="137" name="テキスト ボックス 136"/>
        <xdr:cNvSpPr txBox="1"/>
      </xdr:nvSpPr>
      <xdr:spPr>
        <a:xfrm>
          <a:off x="3924300" y="628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309764</xdr:rowOff>
    </xdr:from>
    <xdr:to>
      <xdr:col>3</xdr:col>
      <xdr:colOff>257175</xdr:colOff>
      <xdr:row>35</xdr:row>
      <xdr:rowOff>68464</xdr:rowOff>
    </xdr:to>
    <xdr:sp macro="" textlink="">
      <xdr:nvSpPr>
        <xdr:cNvPr id="138" name="円/楕円 137"/>
        <xdr:cNvSpPr/>
      </xdr:nvSpPr>
      <xdr:spPr bwMode="auto">
        <a:xfrm>
          <a:off x="3556000" y="657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53241</xdr:rowOff>
    </xdr:from>
    <xdr:ext cx="762000" cy="259045"/>
    <xdr:sp macro="" textlink="">
      <xdr:nvSpPr>
        <xdr:cNvPr id="139" name="テキスト ボックス 138"/>
        <xdr:cNvSpPr txBox="1"/>
      </xdr:nvSpPr>
      <xdr:spPr>
        <a:xfrm>
          <a:off x="3225800" y="666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22479</xdr:rowOff>
    </xdr:from>
    <xdr:to>
      <xdr:col>2</xdr:col>
      <xdr:colOff>692150</xdr:colOff>
      <xdr:row>35</xdr:row>
      <xdr:rowOff>124079</xdr:rowOff>
    </xdr:to>
    <xdr:sp macro="" textlink="">
      <xdr:nvSpPr>
        <xdr:cNvPr id="140" name="円/楕円 139"/>
        <xdr:cNvSpPr/>
      </xdr:nvSpPr>
      <xdr:spPr bwMode="auto">
        <a:xfrm>
          <a:off x="2857500" y="66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108856</xdr:rowOff>
    </xdr:from>
    <xdr:ext cx="762000" cy="259045"/>
    <xdr:sp macro="" textlink="">
      <xdr:nvSpPr>
        <xdr:cNvPr id="141" name="テキスト ボックス 140"/>
        <xdr:cNvSpPr txBox="1"/>
      </xdr:nvSpPr>
      <xdr:spPr>
        <a:xfrm>
          <a:off x="2527300" y="671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51,218
50,509
85.10
21,758,325
21,005,992
712,396
11,951,266
25,220,717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121229</xdr:rowOff>
    </xdr:from>
    <xdr:to>
      <xdr:col>6</xdr:col>
      <xdr:colOff>511175</xdr:colOff>
      <xdr:row>35</xdr:row>
      <xdr:rowOff>84653</xdr:rowOff>
    </xdr:to>
    <xdr:cxnSp macro="">
      <xdr:nvCxnSpPr>
        <xdr:cNvPr id="59" name="直線コネクタ 58"/>
        <xdr:cNvCxnSpPr/>
      </xdr:nvCxnSpPr>
      <xdr:spPr>
        <a:xfrm flipV="1">
          <a:off x="3797300" y="5950529"/>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84653</xdr:rowOff>
    </xdr:from>
    <xdr:to>
      <xdr:col>5</xdr:col>
      <xdr:colOff>358775</xdr:colOff>
      <xdr:row>35</xdr:row>
      <xdr:rowOff>134602</xdr:rowOff>
    </xdr:to>
    <xdr:cxnSp macro="">
      <xdr:nvCxnSpPr>
        <xdr:cNvPr id="62" name="直線コネクタ 61"/>
        <xdr:cNvCxnSpPr/>
      </xdr:nvCxnSpPr>
      <xdr:spPr>
        <a:xfrm flipV="1">
          <a:off x="2908300" y="608540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62298</xdr:rowOff>
    </xdr:from>
    <xdr:ext cx="534377" cy="259045"/>
    <xdr:sp macro="" textlink="">
      <xdr:nvSpPr>
        <xdr:cNvPr id="64" name="テキスト ボックス 63"/>
        <xdr:cNvSpPr txBox="1"/>
      </xdr:nvSpPr>
      <xdr:spPr>
        <a:xfrm>
          <a:off x="3530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167680</xdr:rowOff>
    </xdr:from>
    <xdr:to>
      <xdr:col>4</xdr:col>
      <xdr:colOff>155575</xdr:colOff>
      <xdr:row>35</xdr:row>
      <xdr:rowOff>134602</xdr:rowOff>
    </xdr:to>
    <xdr:cxnSp macro="">
      <xdr:nvCxnSpPr>
        <xdr:cNvPr id="65" name="直線コネクタ 64"/>
        <xdr:cNvCxnSpPr/>
      </xdr:nvCxnSpPr>
      <xdr:spPr>
        <a:xfrm>
          <a:off x="2019300" y="5996980"/>
          <a:ext cx="889000" cy="1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76997</xdr:rowOff>
    </xdr:from>
    <xdr:ext cx="534377" cy="259045"/>
    <xdr:sp macro="" textlink="">
      <xdr:nvSpPr>
        <xdr:cNvPr id="67" name="テキスト ボックス 66"/>
        <xdr:cNvSpPr txBox="1"/>
      </xdr:nvSpPr>
      <xdr:spPr>
        <a:xfrm>
          <a:off x="2641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129916</xdr:rowOff>
    </xdr:from>
    <xdr:to>
      <xdr:col>2</xdr:col>
      <xdr:colOff>638175</xdr:colOff>
      <xdr:row>34</xdr:row>
      <xdr:rowOff>167680</xdr:rowOff>
    </xdr:to>
    <xdr:cxnSp macro="">
      <xdr:nvCxnSpPr>
        <xdr:cNvPr id="68" name="直線コネクタ 67"/>
        <xdr:cNvCxnSpPr/>
      </xdr:nvCxnSpPr>
      <xdr:spPr>
        <a:xfrm>
          <a:off x="1130300" y="5959216"/>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5765</xdr:rowOff>
    </xdr:from>
    <xdr:ext cx="534377" cy="259045"/>
    <xdr:sp macro="" textlink="">
      <xdr:nvSpPr>
        <xdr:cNvPr id="70" name="テキスト ボックス 69"/>
        <xdr:cNvSpPr txBox="1"/>
      </xdr:nvSpPr>
      <xdr:spPr>
        <a:xfrm>
          <a:off x="1752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98371</xdr:rowOff>
    </xdr:from>
    <xdr:ext cx="534377" cy="259045"/>
    <xdr:sp macro="" textlink="">
      <xdr:nvSpPr>
        <xdr:cNvPr id="72" name="テキスト ボックス 71"/>
        <xdr:cNvSpPr txBox="1"/>
      </xdr:nvSpPr>
      <xdr:spPr>
        <a:xfrm>
          <a:off x="863111" y="60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70429</xdr:rowOff>
    </xdr:from>
    <xdr:to>
      <xdr:col>6</xdr:col>
      <xdr:colOff>561975</xdr:colOff>
      <xdr:row>35</xdr:row>
      <xdr:rowOff>579</xdr:rowOff>
    </xdr:to>
    <xdr:sp macro="" textlink="">
      <xdr:nvSpPr>
        <xdr:cNvPr id="78" name="円/楕円 77"/>
        <xdr:cNvSpPr/>
      </xdr:nvSpPr>
      <xdr:spPr>
        <a:xfrm>
          <a:off x="4584700" y="58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93306</xdr:rowOff>
    </xdr:from>
    <xdr:ext cx="534377" cy="259045"/>
    <xdr:sp macro="" textlink="">
      <xdr:nvSpPr>
        <xdr:cNvPr id="79" name="人件費該当値テキスト"/>
        <xdr:cNvSpPr txBox="1"/>
      </xdr:nvSpPr>
      <xdr:spPr>
        <a:xfrm>
          <a:off x="4686300" y="575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33853</xdr:rowOff>
    </xdr:from>
    <xdr:to>
      <xdr:col>5</xdr:col>
      <xdr:colOff>409575</xdr:colOff>
      <xdr:row>35</xdr:row>
      <xdr:rowOff>135453</xdr:rowOff>
    </xdr:to>
    <xdr:sp macro="" textlink="">
      <xdr:nvSpPr>
        <xdr:cNvPr id="80" name="円/楕円 79"/>
        <xdr:cNvSpPr/>
      </xdr:nvSpPr>
      <xdr:spPr>
        <a:xfrm>
          <a:off x="3746500" y="60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151980</xdr:rowOff>
    </xdr:from>
    <xdr:ext cx="534377" cy="259045"/>
    <xdr:sp macro="" textlink="">
      <xdr:nvSpPr>
        <xdr:cNvPr id="81" name="テキスト ボックス 80"/>
        <xdr:cNvSpPr txBox="1"/>
      </xdr:nvSpPr>
      <xdr:spPr>
        <a:xfrm>
          <a:off x="3530111" y="58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83802</xdr:rowOff>
    </xdr:from>
    <xdr:to>
      <xdr:col>4</xdr:col>
      <xdr:colOff>206375</xdr:colOff>
      <xdr:row>36</xdr:row>
      <xdr:rowOff>13952</xdr:rowOff>
    </xdr:to>
    <xdr:sp macro="" textlink="">
      <xdr:nvSpPr>
        <xdr:cNvPr id="82" name="円/楕円 81"/>
        <xdr:cNvSpPr/>
      </xdr:nvSpPr>
      <xdr:spPr>
        <a:xfrm>
          <a:off x="2857500" y="60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30479</xdr:rowOff>
    </xdr:from>
    <xdr:ext cx="534377" cy="259045"/>
    <xdr:sp macro="" textlink="">
      <xdr:nvSpPr>
        <xdr:cNvPr id="83" name="テキスト ボックス 82"/>
        <xdr:cNvSpPr txBox="1"/>
      </xdr:nvSpPr>
      <xdr:spPr>
        <a:xfrm>
          <a:off x="2641111" y="58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116880</xdr:rowOff>
    </xdr:from>
    <xdr:to>
      <xdr:col>3</xdr:col>
      <xdr:colOff>3175</xdr:colOff>
      <xdr:row>35</xdr:row>
      <xdr:rowOff>47030</xdr:rowOff>
    </xdr:to>
    <xdr:sp macro="" textlink="">
      <xdr:nvSpPr>
        <xdr:cNvPr id="84" name="円/楕円 83"/>
        <xdr:cNvSpPr/>
      </xdr:nvSpPr>
      <xdr:spPr>
        <a:xfrm>
          <a:off x="1968500" y="59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63557</xdr:rowOff>
    </xdr:from>
    <xdr:ext cx="534377" cy="259045"/>
    <xdr:sp macro="" textlink="">
      <xdr:nvSpPr>
        <xdr:cNvPr id="85" name="テキスト ボックス 84"/>
        <xdr:cNvSpPr txBox="1"/>
      </xdr:nvSpPr>
      <xdr:spPr>
        <a:xfrm>
          <a:off x="1752111" y="572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79116</xdr:rowOff>
    </xdr:from>
    <xdr:to>
      <xdr:col>1</xdr:col>
      <xdr:colOff>485775</xdr:colOff>
      <xdr:row>35</xdr:row>
      <xdr:rowOff>9266</xdr:rowOff>
    </xdr:to>
    <xdr:sp macro="" textlink="">
      <xdr:nvSpPr>
        <xdr:cNvPr id="86" name="円/楕円 85"/>
        <xdr:cNvSpPr/>
      </xdr:nvSpPr>
      <xdr:spPr>
        <a:xfrm>
          <a:off x="1079500" y="59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25793</xdr:rowOff>
    </xdr:from>
    <xdr:ext cx="534377" cy="259045"/>
    <xdr:sp macro="" textlink="">
      <xdr:nvSpPr>
        <xdr:cNvPr id="87" name="テキスト ボックス 86"/>
        <xdr:cNvSpPr txBox="1"/>
      </xdr:nvSpPr>
      <xdr:spPr>
        <a:xfrm>
          <a:off x="863111" y="56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78569</xdr:rowOff>
    </xdr:from>
    <xdr:to>
      <xdr:col>6</xdr:col>
      <xdr:colOff>511175</xdr:colOff>
      <xdr:row>55</xdr:row>
      <xdr:rowOff>168142</xdr:rowOff>
    </xdr:to>
    <xdr:cxnSp macro="">
      <xdr:nvCxnSpPr>
        <xdr:cNvPr id="117" name="直線コネクタ 116"/>
        <xdr:cNvCxnSpPr/>
      </xdr:nvCxnSpPr>
      <xdr:spPr>
        <a:xfrm flipV="1">
          <a:off x="3797300" y="9508319"/>
          <a:ext cx="8382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168142</xdr:rowOff>
    </xdr:from>
    <xdr:to>
      <xdr:col>5</xdr:col>
      <xdr:colOff>358775</xdr:colOff>
      <xdr:row>56</xdr:row>
      <xdr:rowOff>32106</xdr:rowOff>
    </xdr:to>
    <xdr:cxnSp macro="">
      <xdr:nvCxnSpPr>
        <xdr:cNvPr id="120" name="直線コネクタ 119"/>
        <xdr:cNvCxnSpPr/>
      </xdr:nvCxnSpPr>
      <xdr:spPr>
        <a:xfrm flipV="1">
          <a:off x="2908300" y="9597892"/>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167780</xdr:rowOff>
    </xdr:from>
    <xdr:to>
      <xdr:col>4</xdr:col>
      <xdr:colOff>155575</xdr:colOff>
      <xdr:row>56</xdr:row>
      <xdr:rowOff>32106</xdr:rowOff>
    </xdr:to>
    <xdr:cxnSp macro="">
      <xdr:nvCxnSpPr>
        <xdr:cNvPr id="123" name="直線コネクタ 122"/>
        <xdr:cNvCxnSpPr/>
      </xdr:nvCxnSpPr>
      <xdr:spPr>
        <a:xfrm>
          <a:off x="2019300" y="959753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144196</xdr:rowOff>
    </xdr:from>
    <xdr:to>
      <xdr:col>2</xdr:col>
      <xdr:colOff>638175</xdr:colOff>
      <xdr:row>55</xdr:row>
      <xdr:rowOff>167780</xdr:rowOff>
    </xdr:to>
    <xdr:cxnSp macro="">
      <xdr:nvCxnSpPr>
        <xdr:cNvPr id="126" name="直線コネクタ 125"/>
        <xdr:cNvCxnSpPr/>
      </xdr:nvCxnSpPr>
      <xdr:spPr>
        <a:xfrm>
          <a:off x="1130300" y="9573946"/>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63669</xdr:rowOff>
    </xdr:from>
    <xdr:ext cx="534377" cy="259045"/>
    <xdr:sp macro="" textlink="">
      <xdr:nvSpPr>
        <xdr:cNvPr id="128" name="テキスト ボックス 127"/>
        <xdr:cNvSpPr txBox="1"/>
      </xdr:nvSpPr>
      <xdr:spPr>
        <a:xfrm>
          <a:off x="1752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33665</xdr:rowOff>
    </xdr:from>
    <xdr:ext cx="534377" cy="259045"/>
    <xdr:sp macro="" textlink="">
      <xdr:nvSpPr>
        <xdr:cNvPr id="130" name="テキスト ボックス 129"/>
        <xdr:cNvSpPr txBox="1"/>
      </xdr:nvSpPr>
      <xdr:spPr>
        <a:xfrm>
          <a:off x="863111" y="96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27769</xdr:rowOff>
    </xdr:from>
    <xdr:to>
      <xdr:col>6</xdr:col>
      <xdr:colOff>561975</xdr:colOff>
      <xdr:row>55</xdr:row>
      <xdr:rowOff>129369</xdr:rowOff>
    </xdr:to>
    <xdr:sp macro="" textlink="">
      <xdr:nvSpPr>
        <xdr:cNvPr id="136" name="円/楕円 135"/>
        <xdr:cNvSpPr/>
      </xdr:nvSpPr>
      <xdr:spPr>
        <a:xfrm>
          <a:off x="4584700" y="94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6196</xdr:rowOff>
    </xdr:from>
    <xdr:ext cx="534377" cy="259045"/>
    <xdr:sp macro="" textlink="">
      <xdr:nvSpPr>
        <xdr:cNvPr id="137" name="物件費該当値テキスト"/>
        <xdr:cNvSpPr txBox="1"/>
      </xdr:nvSpPr>
      <xdr:spPr>
        <a:xfrm>
          <a:off x="4686300" y="94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117342</xdr:rowOff>
    </xdr:from>
    <xdr:to>
      <xdr:col>5</xdr:col>
      <xdr:colOff>409575</xdr:colOff>
      <xdr:row>56</xdr:row>
      <xdr:rowOff>47492</xdr:rowOff>
    </xdr:to>
    <xdr:sp macro="" textlink="">
      <xdr:nvSpPr>
        <xdr:cNvPr id="138" name="円/楕円 137"/>
        <xdr:cNvSpPr/>
      </xdr:nvSpPr>
      <xdr:spPr>
        <a:xfrm>
          <a:off x="3746500" y="95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38619</xdr:rowOff>
    </xdr:from>
    <xdr:ext cx="534377" cy="259045"/>
    <xdr:sp macro="" textlink="">
      <xdr:nvSpPr>
        <xdr:cNvPr id="139" name="テキスト ボックス 138"/>
        <xdr:cNvSpPr txBox="1"/>
      </xdr:nvSpPr>
      <xdr:spPr>
        <a:xfrm>
          <a:off x="3530111" y="963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152756</xdr:rowOff>
    </xdr:from>
    <xdr:to>
      <xdr:col>4</xdr:col>
      <xdr:colOff>206375</xdr:colOff>
      <xdr:row>56</xdr:row>
      <xdr:rowOff>82906</xdr:rowOff>
    </xdr:to>
    <xdr:sp macro="" textlink="">
      <xdr:nvSpPr>
        <xdr:cNvPr id="140" name="円/楕円 139"/>
        <xdr:cNvSpPr/>
      </xdr:nvSpPr>
      <xdr:spPr>
        <a:xfrm>
          <a:off x="2857500" y="95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74033</xdr:rowOff>
    </xdr:from>
    <xdr:ext cx="534377" cy="259045"/>
    <xdr:sp macro="" textlink="">
      <xdr:nvSpPr>
        <xdr:cNvPr id="141" name="テキスト ボックス 140"/>
        <xdr:cNvSpPr txBox="1"/>
      </xdr:nvSpPr>
      <xdr:spPr>
        <a:xfrm>
          <a:off x="2641111" y="9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116980</xdr:rowOff>
    </xdr:from>
    <xdr:to>
      <xdr:col>3</xdr:col>
      <xdr:colOff>3175</xdr:colOff>
      <xdr:row>56</xdr:row>
      <xdr:rowOff>47130</xdr:rowOff>
    </xdr:to>
    <xdr:sp macro="" textlink="">
      <xdr:nvSpPr>
        <xdr:cNvPr id="142" name="円/楕円 141"/>
        <xdr:cNvSpPr/>
      </xdr:nvSpPr>
      <xdr:spPr>
        <a:xfrm>
          <a:off x="1968500" y="95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63657</xdr:rowOff>
    </xdr:from>
    <xdr:ext cx="534377" cy="259045"/>
    <xdr:sp macro="" textlink="">
      <xdr:nvSpPr>
        <xdr:cNvPr id="143" name="テキスト ボックス 142"/>
        <xdr:cNvSpPr txBox="1"/>
      </xdr:nvSpPr>
      <xdr:spPr>
        <a:xfrm>
          <a:off x="1752111" y="93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93396</xdr:rowOff>
    </xdr:from>
    <xdr:to>
      <xdr:col>1</xdr:col>
      <xdr:colOff>485775</xdr:colOff>
      <xdr:row>56</xdr:row>
      <xdr:rowOff>23546</xdr:rowOff>
    </xdr:to>
    <xdr:sp macro="" textlink="">
      <xdr:nvSpPr>
        <xdr:cNvPr id="144" name="円/楕円 143"/>
        <xdr:cNvSpPr/>
      </xdr:nvSpPr>
      <xdr:spPr>
        <a:xfrm>
          <a:off x="1079500" y="95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40073</xdr:rowOff>
    </xdr:from>
    <xdr:ext cx="534377" cy="259045"/>
    <xdr:sp macro="" textlink="">
      <xdr:nvSpPr>
        <xdr:cNvPr id="145" name="テキスト ボックス 144"/>
        <xdr:cNvSpPr txBox="1"/>
      </xdr:nvSpPr>
      <xdr:spPr>
        <a:xfrm>
          <a:off x="863111" y="92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163703</xdr:rowOff>
    </xdr:from>
    <xdr:to>
      <xdr:col>6</xdr:col>
      <xdr:colOff>511175</xdr:colOff>
      <xdr:row>77</xdr:row>
      <xdr:rowOff>33238</xdr:rowOff>
    </xdr:to>
    <xdr:cxnSp macro="">
      <xdr:nvCxnSpPr>
        <xdr:cNvPr id="176" name="直線コネクタ 175"/>
        <xdr:cNvCxnSpPr/>
      </xdr:nvCxnSpPr>
      <xdr:spPr>
        <a:xfrm>
          <a:off x="3797300" y="13193903"/>
          <a:ext cx="8382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66548</xdr:rowOff>
    </xdr:from>
    <xdr:to>
      <xdr:col>5</xdr:col>
      <xdr:colOff>358775</xdr:colOff>
      <xdr:row>76</xdr:row>
      <xdr:rowOff>163703</xdr:rowOff>
    </xdr:to>
    <xdr:cxnSp macro="">
      <xdr:nvCxnSpPr>
        <xdr:cNvPr id="179" name="直線コネクタ 178"/>
        <xdr:cNvCxnSpPr/>
      </xdr:nvCxnSpPr>
      <xdr:spPr>
        <a:xfrm>
          <a:off x="2908300" y="13096748"/>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66548</xdr:rowOff>
    </xdr:from>
    <xdr:to>
      <xdr:col>4</xdr:col>
      <xdr:colOff>155575</xdr:colOff>
      <xdr:row>76</xdr:row>
      <xdr:rowOff>106226</xdr:rowOff>
    </xdr:to>
    <xdr:cxnSp macro="">
      <xdr:nvCxnSpPr>
        <xdr:cNvPr id="182" name="直線コネクタ 181"/>
        <xdr:cNvCxnSpPr/>
      </xdr:nvCxnSpPr>
      <xdr:spPr>
        <a:xfrm flipV="1">
          <a:off x="2019300" y="13096748"/>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22951</xdr:rowOff>
    </xdr:from>
    <xdr:to>
      <xdr:col>2</xdr:col>
      <xdr:colOff>638175</xdr:colOff>
      <xdr:row>76</xdr:row>
      <xdr:rowOff>106226</xdr:rowOff>
    </xdr:to>
    <xdr:cxnSp macro="">
      <xdr:nvCxnSpPr>
        <xdr:cNvPr id="185" name="直線コネクタ 184"/>
        <xdr:cNvCxnSpPr/>
      </xdr:nvCxnSpPr>
      <xdr:spPr>
        <a:xfrm>
          <a:off x="1130300" y="13053151"/>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153888</xdr:rowOff>
    </xdr:from>
    <xdr:to>
      <xdr:col>6</xdr:col>
      <xdr:colOff>561975</xdr:colOff>
      <xdr:row>77</xdr:row>
      <xdr:rowOff>84038</xdr:rowOff>
    </xdr:to>
    <xdr:sp macro="" textlink="">
      <xdr:nvSpPr>
        <xdr:cNvPr id="195" name="円/楕円 194"/>
        <xdr:cNvSpPr/>
      </xdr:nvSpPr>
      <xdr:spPr>
        <a:xfrm>
          <a:off x="4584700" y="131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132315</xdr:rowOff>
    </xdr:from>
    <xdr:ext cx="469744" cy="259045"/>
    <xdr:sp macro="" textlink="">
      <xdr:nvSpPr>
        <xdr:cNvPr id="196" name="維持補修費該当値テキスト"/>
        <xdr:cNvSpPr txBox="1"/>
      </xdr:nvSpPr>
      <xdr:spPr>
        <a:xfrm>
          <a:off x="4686300" y="131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112903</xdr:rowOff>
    </xdr:from>
    <xdr:to>
      <xdr:col>5</xdr:col>
      <xdr:colOff>409575</xdr:colOff>
      <xdr:row>77</xdr:row>
      <xdr:rowOff>43053</xdr:rowOff>
    </xdr:to>
    <xdr:sp macro="" textlink="">
      <xdr:nvSpPr>
        <xdr:cNvPr id="197" name="円/楕円 196"/>
        <xdr:cNvSpPr/>
      </xdr:nvSpPr>
      <xdr:spPr>
        <a:xfrm>
          <a:off x="3746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34180</xdr:rowOff>
    </xdr:from>
    <xdr:ext cx="469744" cy="259045"/>
    <xdr:sp macro="" textlink="">
      <xdr:nvSpPr>
        <xdr:cNvPr id="198" name="テキスト ボックス 197"/>
        <xdr:cNvSpPr txBox="1"/>
      </xdr:nvSpPr>
      <xdr:spPr>
        <a:xfrm>
          <a:off x="3562427"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15748</xdr:rowOff>
    </xdr:from>
    <xdr:to>
      <xdr:col>4</xdr:col>
      <xdr:colOff>206375</xdr:colOff>
      <xdr:row>76</xdr:row>
      <xdr:rowOff>117348</xdr:rowOff>
    </xdr:to>
    <xdr:sp macro="" textlink="">
      <xdr:nvSpPr>
        <xdr:cNvPr id="199" name="円/楕円 198"/>
        <xdr:cNvSpPr/>
      </xdr:nvSpPr>
      <xdr:spPr>
        <a:xfrm>
          <a:off x="2857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108475</xdr:rowOff>
    </xdr:from>
    <xdr:ext cx="469744" cy="259045"/>
    <xdr:sp macro="" textlink="">
      <xdr:nvSpPr>
        <xdr:cNvPr id="200" name="テキスト ボックス 199"/>
        <xdr:cNvSpPr txBox="1"/>
      </xdr:nvSpPr>
      <xdr:spPr>
        <a:xfrm>
          <a:off x="2673427" y="131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55426</xdr:rowOff>
    </xdr:from>
    <xdr:to>
      <xdr:col>3</xdr:col>
      <xdr:colOff>3175</xdr:colOff>
      <xdr:row>76</xdr:row>
      <xdr:rowOff>157026</xdr:rowOff>
    </xdr:to>
    <xdr:sp macro="" textlink="">
      <xdr:nvSpPr>
        <xdr:cNvPr id="201" name="円/楕円 200"/>
        <xdr:cNvSpPr/>
      </xdr:nvSpPr>
      <xdr:spPr>
        <a:xfrm>
          <a:off x="1968500" y="130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148153</xdr:rowOff>
    </xdr:from>
    <xdr:ext cx="469744" cy="259045"/>
    <xdr:sp macro="" textlink="">
      <xdr:nvSpPr>
        <xdr:cNvPr id="202" name="テキスト ボックス 201"/>
        <xdr:cNvSpPr txBox="1"/>
      </xdr:nvSpPr>
      <xdr:spPr>
        <a:xfrm>
          <a:off x="1784427" y="1317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143601</xdr:rowOff>
    </xdr:from>
    <xdr:to>
      <xdr:col>1</xdr:col>
      <xdr:colOff>485775</xdr:colOff>
      <xdr:row>76</xdr:row>
      <xdr:rowOff>73751</xdr:rowOff>
    </xdr:to>
    <xdr:sp macro="" textlink="">
      <xdr:nvSpPr>
        <xdr:cNvPr id="203" name="円/楕円 202"/>
        <xdr:cNvSpPr/>
      </xdr:nvSpPr>
      <xdr:spPr>
        <a:xfrm>
          <a:off x="1079500" y="130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64878</xdr:rowOff>
    </xdr:from>
    <xdr:ext cx="469744" cy="259045"/>
    <xdr:sp macro="" textlink="">
      <xdr:nvSpPr>
        <xdr:cNvPr id="204" name="テキスト ボックス 203"/>
        <xdr:cNvSpPr txBox="1"/>
      </xdr:nvSpPr>
      <xdr:spPr>
        <a:xfrm>
          <a:off x="895427" y="130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4959</xdr:rowOff>
    </xdr:from>
    <xdr:to>
      <xdr:col>6</xdr:col>
      <xdr:colOff>511175</xdr:colOff>
      <xdr:row>97</xdr:row>
      <xdr:rowOff>11685</xdr:rowOff>
    </xdr:to>
    <xdr:cxnSp macro="">
      <xdr:nvCxnSpPr>
        <xdr:cNvPr id="234" name="直線コネクタ 233"/>
        <xdr:cNvCxnSpPr/>
      </xdr:nvCxnSpPr>
      <xdr:spPr>
        <a:xfrm>
          <a:off x="3797300" y="16635609"/>
          <a:ext cx="8382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4959</xdr:rowOff>
    </xdr:from>
    <xdr:to>
      <xdr:col>5</xdr:col>
      <xdr:colOff>358775</xdr:colOff>
      <xdr:row>97</xdr:row>
      <xdr:rowOff>91142</xdr:rowOff>
    </xdr:to>
    <xdr:cxnSp macro="">
      <xdr:nvCxnSpPr>
        <xdr:cNvPr id="237" name="直線コネクタ 236"/>
        <xdr:cNvCxnSpPr/>
      </xdr:nvCxnSpPr>
      <xdr:spPr>
        <a:xfrm flipV="1">
          <a:off x="2908300" y="16635609"/>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15308</xdr:rowOff>
    </xdr:from>
    <xdr:ext cx="534377" cy="259045"/>
    <xdr:sp macro="" textlink="">
      <xdr:nvSpPr>
        <xdr:cNvPr id="239" name="テキスト ボックス 238"/>
        <xdr:cNvSpPr txBox="1"/>
      </xdr:nvSpPr>
      <xdr:spPr>
        <a:xfrm>
          <a:off x="3530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83865</xdr:rowOff>
    </xdr:from>
    <xdr:to>
      <xdr:col>4</xdr:col>
      <xdr:colOff>155575</xdr:colOff>
      <xdr:row>97</xdr:row>
      <xdr:rowOff>91142</xdr:rowOff>
    </xdr:to>
    <xdr:cxnSp macro="">
      <xdr:nvCxnSpPr>
        <xdr:cNvPr id="240" name="直線コネクタ 239"/>
        <xdr:cNvCxnSpPr/>
      </xdr:nvCxnSpPr>
      <xdr:spPr>
        <a:xfrm>
          <a:off x="2019300" y="1671451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120063</xdr:rowOff>
    </xdr:from>
    <xdr:ext cx="534377" cy="259045"/>
    <xdr:sp macro="" textlink="">
      <xdr:nvSpPr>
        <xdr:cNvPr id="242" name="テキスト ボックス 241"/>
        <xdr:cNvSpPr txBox="1"/>
      </xdr:nvSpPr>
      <xdr:spPr>
        <a:xfrm>
          <a:off x="2641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48755</xdr:rowOff>
    </xdr:from>
    <xdr:to>
      <xdr:col>2</xdr:col>
      <xdr:colOff>638175</xdr:colOff>
      <xdr:row>97</xdr:row>
      <xdr:rowOff>83865</xdr:rowOff>
    </xdr:to>
    <xdr:cxnSp macro="">
      <xdr:nvCxnSpPr>
        <xdr:cNvPr id="243" name="直線コネクタ 242"/>
        <xdr:cNvCxnSpPr/>
      </xdr:nvCxnSpPr>
      <xdr:spPr>
        <a:xfrm>
          <a:off x="1130300" y="16679405"/>
          <a:ext cx="889000" cy="3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126292</xdr:rowOff>
    </xdr:from>
    <xdr:ext cx="534377" cy="259045"/>
    <xdr:sp macro="" textlink="">
      <xdr:nvSpPr>
        <xdr:cNvPr id="247" name="テキスト ボックス 246"/>
        <xdr:cNvSpPr txBox="1"/>
      </xdr:nvSpPr>
      <xdr:spPr>
        <a:xfrm>
          <a:off x="863111"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132335</xdr:rowOff>
    </xdr:from>
    <xdr:to>
      <xdr:col>6</xdr:col>
      <xdr:colOff>561975</xdr:colOff>
      <xdr:row>97</xdr:row>
      <xdr:rowOff>62485</xdr:rowOff>
    </xdr:to>
    <xdr:sp macro="" textlink="">
      <xdr:nvSpPr>
        <xdr:cNvPr id="253" name="円/楕円 252"/>
        <xdr:cNvSpPr/>
      </xdr:nvSpPr>
      <xdr:spPr>
        <a:xfrm>
          <a:off x="4584700" y="165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110762</xdr:rowOff>
    </xdr:from>
    <xdr:ext cx="534377" cy="259045"/>
    <xdr:sp macro="" textlink="">
      <xdr:nvSpPr>
        <xdr:cNvPr id="254" name="扶助費該当値テキスト"/>
        <xdr:cNvSpPr txBox="1"/>
      </xdr:nvSpPr>
      <xdr:spPr>
        <a:xfrm>
          <a:off x="4686300" y="165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125609</xdr:rowOff>
    </xdr:from>
    <xdr:to>
      <xdr:col>5</xdr:col>
      <xdr:colOff>409575</xdr:colOff>
      <xdr:row>97</xdr:row>
      <xdr:rowOff>55759</xdr:rowOff>
    </xdr:to>
    <xdr:sp macro="" textlink="">
      <xdr:nvSpPr>
        <xdr:cNvPr id="255" name="円/楕円 254"/>
        <xdr:cNvSpPr/>
      </xdr:nvSpPr>
      <xdr:spPr>
        <a:xfrm>
          <a:off x="3746500" y="165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46886</xdr:rowOff>
    </xdr:from>
    <xdr:ext cx="534377" cy="259045"/>
    <xdr:sp macro="" textlink="">
      <xdr:nvSpPr>
        <xdr:cNvPr id="256" name="テキスト ボックス 255"/>
        <xdr:cNvSpPr txBox="1"/>
      </xdr:nvSpPr>
      <xdr:spPr>
        <a:xfrm>
          <a:off x="3530111" y="1667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40342</xdr:rowOff>
    </xdr:from>
    <xdr:to>
      <xdr:col>4</xdr:col>
      <xdr:colOff>206375</xdr:colOff>
      <xdr:row>97</xdr:row>
      <xdr:rowOff>141942</xdr:rowOff>
    </xdr:to>
    <xdr:sp macro="" textlink="">
      <xdr:nvSpPr>
        <xdr:cNvPr id="257" name="円/楕円 256"/>
        <xdr:cNvSpPr/>
      </xdr:nvSpPr>
      <xdr:spPr>
        <a:xfrm>
          <a:off x="2857500" y="166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133069</xdr:rowOff>
    </xdr:from>
    <xdr:ext cx="534377" cy="259045"/>
    <xdr:sp macro="" textlink="">
      <xdr:nvSpPr>
        <xdr:cNvPr id="258" name="テキスト ボックス 257"/>
        <xdr:cNvSpPr txBox="1"/>
      </xdr:nvSpPr>
      <xdr:spPr>
        <a:xfrm>
          <a:off x="2641111" y="167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33065</xdr:rowOff>
    </xdr:from>
    <xdr:to>
      <xdr:col>3</xdr:col>
      <xdr:colOff>3175</xdr:colOff>
      <xdr:row>97</xdr:row>
      <xdr:rowOff>134665</xdr:rowOff>
    </xdr:to>
    <xdr:sp macro="" textlink="">
      <xdr:nvSpPr>
        <xdr:cNvPr id="259" name="円/楕円 258"/>
        <xdr:cNvSpPr/>
      </xdr:nvSpPr>
      <xdr:spPr>
        <a:xfrm>
          <a:off x="1968500" y="16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125792</xdr:rowOff>
    </xdr:from>
    <xdr:ext cx="534377" cy="259045"/>
    <xdr:sp macro="" textlink="">
      <xdr:nvSpPr>
        <xdr:cNvPr id="260" name="テキスト ボックス 259"/>
        <xdr:cNvSpPr txBox="1"/>
      </xdr:nvSpPr>
      <xdr:spPr>
        <a:xfrm>
          <a:off x="1752111" y="167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169405</xdr:rowOff>
    </xdr:from>
    <xdr:to>
      <xdr:col>1</xdr:col>
      <xdr:colOff>485775</xdr:colOff>
      <xdr:row>97</xdr:row>
      <xdr:rowOff>99555</xdr:rowOff>
    </xdr:to>
    <xdr:sp macro="" textlink="">
      <xdr:nvSpPr>
        <xdr:cNvPr id="261" name="円/楕円 260"/>
        <xdr:cNvSpPr/>
      </xdr:nvSpPr>
      <xdr:spPr>
        <a:xfrm>
          <a:off x="1079500" y="166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90682</xdr:rowOff>
    </xdr:from>
    <xdr:ext cx="534377" cy="259045"/>
    <xdr:sp macro="" textlink="">
      <xdr:nvSpPr>
        <xdr:cNvPr id="262" name="テキスト ボックス 261"/>
        <xdr:cNvSpPr txBox="1"/>
      </xdr:nvSpPr>
      <xdr:spPr>
        <a:xfrm>
          <a:off x="863111" y="167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118910</xdr:rowOff>
    </xdr:from>
    <xdr:to>
      <xdr:col>15</xdr:col>
      <xdr:colOff>180975</xdr:colOff>
      <xdr:row>34</xdr:row>
      <xdr:rowOff>279</xdr:rowOff>
    </xdr:to>
    <xdr:cxnSp macro="">
      <xdr:nvCxnSpPr>
        <xdr:cNvPr id="291" name="直線コネクタ 290"/>
        <xdr:cNvCxnSpPr/>
      </xdr:nvCxnSpPr>
      <xdr:spPr>
        <a:xfrm>
          <a:off x="9639300" y="5776760"/>
          <a:ext cx="838200" cy="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82105</xdr:rowOff>
    </xdr:from>
    <xdr:to>
      <xdr:col>14</xdr:col>
      <xdr:colOff>28575</xdr:colOff>
      <xdr:row>33</xdr:row>
      <xdr:rowOff>118910</xdr:rowOff>
    </xdr:to>
    <xdr:cxnSp macro="">
      <xdr:nvCxnSpPr>
        <xdr:cNvPr id="294" name="直線コネクタ 293"/>
        <xdr:cNvCxnSpPr/>
      </xdr:nvCxnSpPr>
      <xdr:spPr>
        <a:xfrm>
          <a:off x="8750300" y="539705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51122</xdr:rowOff>
    </xdr:from>
    <xdr:ext cx="534377" cy="259045"/>
    <xdr:sp macro="" textlink="">
      <xdr:nvSpPr>
        <xdr:cNvPr id="296" name="テキスト ボックス 295"/>
        <xdr:cNvSpPr txBox="1"/>
      </xdr:nvSpPr>
      <xdr:spPr>
        <a:xfrm>
          <a:off x="9372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82105</xdr:rowOff>
    </xdr:from>
    <xdr:to>
      <xdr:col>12</xdr:col>
      <xdr:colOff>511175</xdr:colOff>
      <xdr:row>34</xdr:row>
      <xdr:rowOff>140398</xdr:rowOff>
    </xdr:to>
    <xdr:cxnSp macro="">
      <xdr:nvCxnSpPr>
        <xdr:cNvPr id="297" name="直線コネクタ 296"/>
        <xdr:cNvCxnSpPr/>
      </xdr:nvCxnSpPr>
      <xdr:spPr>
        <a:xfrm flipV="1">
          <a:off x="7861300" y="5397055"/>
          <a:ext cx="889000" cy="57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124706</xdr:rowOff>
    </xdr:from>
    <xdr:ext cx="534377" cy="259045"/>
    <xdr:sp macro="" textlink="">
      <xdr:nvSpPr>
        <xdr:cNvPr id="299" name="テキスト ボックス 298"/>
        <xdr:cNvSpPr txBox="1"/>
      </xdr:nvSpPr>
      <xdr:spPr>
        <a:xfrm>
          <a:off x="8483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139154</xdr:rowOff>
    </xdr:from>
    <xdr:to>
      <xdr:col>11</xdr:col>
      <xdr:colOff>307975</xdr:colOff>
      <xdr:row>34</xdr:row>
      <xdr:rowOff>140398</xdr:rowOff>
    </xdr:to>
    <xdr:cxnSp macro="">
      <xdr:nvCxnSpPr>
        <xdr:cNvPr id="300" name="直線コネクタ 299"/>
        <xdr:cNvCxnSpPr/>
      </xdr:nvCxnSpPr>
      <xdr:spPr>
        <a:xfrm>
          <a:off x="6972300" y="5968454"/>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80154</xdr:rowOff>
    </xdr:from>
    <xdr:ext cx="534377" cy="259045"/>
    <xdr:sp macro="" textlink="">
      <xdr:nvSpPr>
        <xdr:cNvPr id="302" name="テキスト ボックス 301"/>
        <xdr:cNvSpPr txBox="1"/>
      </xdr:nvSpPr>
      <xdr:spPr>
        <a:xfrm>
          <a:off x="7594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85450</xdr:rowOff>
    </xdr:from>
    <xdr:ext cx="534377" cy="259045"/>
    <xdr:sp macro="" textlink="">
      <xdr:nvSpPr>
        <xdr:cNvPr id="304" name="テキスト ボックス 303"/>
        <xdr:cNvSpPr txBox="1"/>
      </xdr:nvSpPr>
      <xdr:spPr>
        <a:xfrm>
          <a:off x="6705111" y="62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120929</xdr:rowOff>
    </xdr:from>
    <xdr:to>
      <xdr:col>15</xdr:col>
      <xdr:colOff>231775</xdr:colOff>
      <xdr:row>34</xdr:row>
      <xdr:rowOff>51079</xdr:rowOff>
    </xdr:to>
    <xdr:sp macro="" textlink="">
      <xdr:nvSpPr>
        <xdr:cNvPr id="310" name="円/楕円 309"/>
        <xdr:cNvSpPr/>
      </xdr:nvSpPr>
      <xdr:spPr>
        <a:xfrm>
          <a:off x="10426700" y="57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143806</xdr:rowOff>
    </xdr:from>
    <xdr:ext cx="534377" cy="259045"/>
    <xdr:sp macro="" textlink="">
      <xdr:nvSpPr>
        <xdr:cNvPr id="311" name="補助費等該当値テキスト"/>
        <xdr:cNvSpPr txBox="1"/>
      </xdr:nvSpPr>
      <xdr:spPr>
        <a:xfrm>
          <a:off x="10528300" y="56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70,978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68110</xdr:rowOff>
    </xdr:from>
    <xdr:to>
      <xdr:col>14</xdr:col>
      <xdr:colOff>79375</xdr:colOff>
      <xdr:row>33</xdr:row>
      <xdr:rowOff>169710</xdr:rowOff>
    </xdr:to>
    <xdr:sp macro="" textlink="">
      <xdr:nvSpPr>
        <xdr:cNvPr id="312" name="円/楕円 311"/>
        <xdr:cNvSpPr/>
      </xdr:nvSpPr>
      <xdr:spPr>
        <a:xfrm>
          <a:off x="9588500" y="57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14787</xdr:rowOff>
    </xdr:from>
    <xdr:ext cx="534377" cy="259045"/>
    <xdr:sp macro="" textlink="">
      <xdr:nvSpPr>
        <xdr:cNvPr id="313" name="テキスト ボックス 312"/>
        <xdr:cNvSpPr txBox="1"/>
      </xdr:nvSpPr>
      <xdr:spPr>
        <a:xfrm>
          <a:off x="9372111" y="55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75,137</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31305</xdr:rowOff>
    </xdr:from>
    <xdr:to>
      <xdr:col>12</xdr:col>
      <xdr:colOff>561975</xdr:colOff>
      <xdr:row>31</xdr:row>
      <xdr:rowOff>132905</xdr:rowOff>
    </xdr:to>
    <xdr:sp macro="" textlink="">
      <xdr:nvSpPr>
        <xdr:cNvPr id="314" name="円/楕円 313"/>
        <xdr:cNvSpPr/>
      </xdr:nvSpPr>
      <xdr:spPr>
        <a:xfrm>
          <a:off x="8699500" y="53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149432</xdr:rowOff>
    </xdr:from>
    <xdr:ext cx="599010" cy="259045"/>
    <xdr:sp macro="" textlink="">
      <xdr:nvSpPr>
        <xdr:cNvPr id="315" name="テキスト ボックス 314"/>
        <xdr:cNvSpPr txBox="1"/>
      </xdr:nvSpPr>
      <xdr:spPr>
        <a:xfrm>
          <a:off x="8450794" y="512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105,035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89598</xdr:rowOff>
    </xdr:from>
    <xdr:to>
      <xdr:col>11</xdr:col>
      <xdr:colOff>358775</xdr:colOff>
      <xdr:row>35</xdr:row>
      <xdr:rowOff>19748</xdr:rowOff>
    </xdr:to>
    <xdr:sp macro="" textlink="">
      <xdr:nvSpPr>
        <xdr:cNvPr id="316" name="円/楕円 315"/>
        <xdr:cNvSpPr/>
      </xdr:nvSpPr>
      <xdr:spPr>
        <a:xfrm>
          <a:off x="7810500" y="59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36275</xdr:rowOff>
    </xdr:from>
    <xdr:ext cx="534377" cy="259045"/>
    <xdr:sp macro="" textlink="">
      <xdr:nvSpPr>
        <xdr:cNvPr id="317" name="テキスト ボックス 316"/>
        <xdr:cNvSpPr txBox="1"/>
      </xdr:nvSpPr>
      <xdr:spPr>
        <a:xfrm>
          <a:off x="7594111" y="56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88354</xdr:rowOff>
    </xdr:from>
    <xdr:to>
      <xdr:col>10</xdr:col>
      <xdr:colOff>155575</xdr:colOff>
      <xdr:row>35</xdr:row>
      <xdr:rowOff>18504</xdr:rowOff>
    </xdr:to>
    <xdr:sp macro="" textlink="">
      <xdr:nvSpPr>
        <xdr:cNvPr id="318" name="円/楕円 317"/>
        <xdr:cNvSpPr/>
      </xdr:nvSpPr>
      <xdr:spPr>
        <a:xfrm>
          <a:off x="6921500" y="59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35031</xdr:rowOff>
    </xdr:from>
    <xdr:ext cx="534377" cy="259045"/>
    <xdr:sp macro="" textlink="">
      <xdr:nvSpPr>
        <xdr:cNvPr id="319" name="テキスト ボックス 318"/>
        <xdr:cNvSpPr txBox="1"/>
      </xdr:nvSpPr>
      <xdr:spPr>
        <a:xfrm>
          <a:off x="6705111" y="569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157880</xdr:rowOff>
    </xdr:from>
    <xdr:to>
      <xdr:col>15</xdr:col>
      <xdr:colOff>180975</xdr:colOff>
      <xdr:row>57</xdr:row>
      <xdr:rowOff>33771</xdr:rowOff>
    </xdr:to>
    <xdr:cxnSp macro="">
      <xdr:nvCxnSpPr>
        <xdr:cNvPr id="350" name="直線コネクタ 349"/>
        <xdr:cNvCxnSpPr/>
      </xdr:nvCxnSpPr>
      <xdr:spPr>
        <a:xfrm>
          <a:off x="9639300" y="9587630"/>
          <a:ext cx="838200" cy="2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157880</xdr:rowOff>
    </xdr:from>
    <xdr:to>
      <xdr:col>14</xdr:col>
      <xdr:colOff>28575</xdr:colOff>
      <xdr:row>56</xdr:row>
      <xdr:rowOff>51972</xdr:rowOff>
    </xdr:to>
    <xdr:cxnSp macro="">
      <xdr:nvCxnSpPr>
        <xdr:cNvPr id="353" name="直線コネクタ 352"/>
        <xdr:cNvCxnSpPr/>
      </xdr:nvCxnSpPr>
      <xdr:spPr>
        <a:xfrm flipV="1">
          <a:off x="8750300" y="9587630"/>
          <a:ext cx="889000" cy="6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49794</xdr:rowOff>
    </xdr:from>
    <xdr:ext cx="534377" cy="259045"/>
    <xdr:sp macro="" textlink="">
      <xdr:nvSpPr>
        <xdr:cNvPr id="355" name="テキスト ボックス 354"/>
        <xdr:cNvSpPr txBox="1"/>
      </xdr:nvSpPr>
      <xdr:spPr>
        <a:xfrm>
          <a:off x="9372111" y="93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51972</xdr:rowOff>
    </xdr:from>
    <xdr:to>
      <xdr:col>12</xdr:col>
      <xdr:colOff>511175</xdr:colOff>
      <xdr:row>57</xdr:row>
      <xdr:rowOff>58656</xdr:rowOff>
    </xdr:to>
    <xdr:cxnSp macro="">
      <xdr:nvCxnSpPr>
        <xdr:cNvPr id="356" name="直線コネクタ 355"/>
        <xdr:cNvCxnSpPr/>
      </xdr:nvCxnSpPr>
      <xdr:spPr>
        <a:xfrm flipV="1">
          <a:off x="7861300" y="9653172"/>
          <a:ext cx="889000" cy="17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95885</xdr:rowOff>
    </xdr:from>
    <xdr:to>
      <xdr:col>11</xdr:col>
      <xdr:colOff>307975</xdr:colOff>
      <xdr:row>57</xdr:row>
      <xdr:rowOff>58656</xdr:rowOff>
    </xdr:to>
    <xdr:cxnSp macro="">
      <xdr:nvCxnSpPr>
        <xdr:cNvPr id="359" name="直線コネクタ 358"/>
        <xdr:cNvCxnSpPr/>
      </xdr:nvCxnSpPr>
      <xdr:spPr>
        <a:xfrm>
          <a:off x="6972300" y="9697085"/>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10965</xdr:rowOff>
    </xdr:from>
    <xdr:ext cx="534377" cy="259045"/>
    <xdr:sp macro="" textlink="">
      <xdr:nvSpPr>
        <xdr:cNvPr id="361" name="テキスト ボックス 360"/>
        <xdr:cNvSpPr txBox="1"/>
      </xdr:nvSpPr>
      <xdr:spPr>
        <a:xfrm>
          <a:off x="7594111" y="94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156920</xdr:rowOff>
    </xdr:from>
    <xdr:ext cx="534377" cy="259045"/>
    <xdr:sp macro="" textlink="">
      <xdr:nvSpPr>
        <xdr:cNvPr id="363" name="テキスト ボックス 362"/>
        <xdr:cNvSpPr txBox="1"/>
      </xdr:nvSpPr>
      <xdr:spPr>
        <a:xfrm>
          <a:off x="6705111" y="94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154421</xdr:rowOff>
    </xdr:from>
    <xdr:to>
      <xdr:col>15</xdr:col>
      <xdr:colOff>231775</xdr:colOff>
      <xdr:row>57</xdr:row>
      <xdr:rowOff>84571</xdr:rowOff>
    </xdr:to>
    <xdr:sp macro="" textlink="">
      <xdr:nvSpPr>
        <xdr:cNvPr id="369" name="円/楕円 368"/>
        <xdr:cNvSpPr/>
      </xdr:nvSpPr>
      <xdr:spPr>
        <a:xfrm>
          <a:off x="10426700" y="97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132848</xdr:rowOff>
    </xdr:from>
    <xdr:ext cx="534377" cy="259045"/>
    <xdr:sp macro="" textlink="">
      <xdr:nvSpPr>
        <xdr:cNvPr id="370" name="普通建設事業費該当値テキスト"/>
        <xdr:cNvSpPr txBox="1"/>
      </xdr:nvSpPr>
      <xdr:spPr>
        <a:xfrm>
          <a:off x="10528300" y="97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107080</xdr:rowOff>
    </xdr:from>
    <xdr:to>
      <xdr:col>14</xdr:col>
      <xdr:colOff>79375</xdr:colOff>
      <xdr:row>56</xdr:row>
      <xdr:rowOff>37230</xdr:rowOff>
    </xdr:to>
    <xdr:sp macro="" textlink="">
      <xdr:nvSpPr>
        <xdr:cNvPr id="371" name="円/楕円 370"/>
        <xdr:cNvSpPr/>
      </xdr:nvSpPr>
      <xdr:spPr>
        <a:xfrm>
          <a:off x="9588500" y="95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28357</xdr:rowOff>
    </xdr:from>
    <xdr:ext cx="534377" cy="259045"/>
    <xdr:sp macro="" textlink="">
      <xdr:nvSpPr>
        <xdr:cNvPr id="372" name="テキスト ボックス 371"/>
        <xdr:cNvSpPr txBox="1"/>
      </xdr:nvSpPr>
      <xdr:spPr>
        <a:xfrm>
          <a:off x="9372111" y="96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1172</xdr:rowOff>
    </xdr:from>
    <xdr:to>
      <xdr:col>12</xdr:col>
      <xdr:colOff>561975</xdr:colOff>
      <xdr:row>56</xdr:row>
      <xdr:rowOff>102772</xdr:rowOff>
    </xdr:to>
    <xdr:sp macro="" textlink="">
      <xdr:nvSpPr>
        <xdr:cNvPr id="373" name="円/楕円 372"/>
        <xdr:cNvSpPr/>
      </xdr:nvSpPr>
      <xdr:spPr>
        <a:xfrm>
          <a:off x="8699500" y="96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93899</xdr:rowOff>
    </xdr:from>
    <xdr:ext cx="534377" cy="259045"/>
    <xdr:sp macro="" textlink="">
      <xdr:nvSpPr>
        <xdr:cNvPr id="374" name="テキスト ボックス 373"/>
        <xdr:cNvSpPr txBox="1"/>
      </xdr:nvSpPr>
      <xdr:spPr>
        <a:xfrm>
          <a:off x="8483111" y="96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7856</xdr:rowOff>
    </xdr:from>
    <xdr:to>
      <xdr:col>11</xdr:col>
      <xdr:colOff>358775</xdr:colOff>
      <xdr:row>57</xdr:row>
      <xdr:rowOff>109456</xdr:rowOff>
    </xdr:to>
    <xdr:sp macro="" textlink="">
      <xdr:nvSpPr>
        <xdr:cNvPr id="375" name="円/楕円 374"/>
        <xdr:cNvSpPr/>
      </xdr:nvSpPr>
      <xdr:spPr>
        <a:xfrm>
          <a:off x="7810500" y="97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100583</xdr:rowOff>
    </xdr:from>
    <xdr:ext cx="534377" cy="259045"/>
    <xdr:sp macro="" textlink="">
      <xdr:nvSpPr>
        <xdr:cNvPr id="376" name="テキスト ボックス 375"/>
        <xdr:cNvSpPr txBox="1"/>
      </xdr:nvSpPr>
      <xdr:spPr>
        <a:xfrm>
          <a:off x="7594111" y="98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45085</xdr:rowOff>
    </xdr:from>
    <xdr:to>
      <xdr:col>10</xdr:col>
      <xdr:colOff>155575</xdr:colOff>
      <xdr:row>56</xdr:row>
      <xdr:rowOff>146685</xdr:rowOff>
    </xdr:to>
    <xdr:sp macro="" textlink="">
      <xdr:nvSpPr>
        <xdr:cNvPr id="377" name="円/楕円 376"/>
        <xdr:cNvSpPr/>
      </xdr:nvSpPr>
      <xdr:spPr>
        <a:xfrm>
          <a:off x="6921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137812</xdr:rowOff>
    </xdr:from>
    <xdr:ext cx="534377" cy="259045"/>
    <xdr:sp macro="" textlink="">
      <xdr:nvSpPr>
        <xdr:cNvPr id="378" name="テキスト ボックス 377"/>
        <xdr:cNvSpPr txBox="1"/>
      </xdr:nvSpPr>
      <xdr:spPr>
        <a:xfrm>
          <a:off x="6705111" y="97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169549</xdr:rowOff>
    </xdr:from>
    <xdr:to>
      <xdr:col>15</xdr:col>
      <xdr:colOff>180975</xdr:colOff>
      <xdr:row>78</xdr:row>
      <xdr:rowOff>91466</xdr:rowOff>
    </xdr:to>
    <xdr:cxnSp macro="">
      <xdr:nvCxnSpPr>
        <xdr:cNvPr id="409" name="直線コネクタ 408"/>
        <xdr:cNvCxnSpPr/>
      </xdr:nvCxnSpPr>
      <xdr:spPr>
        <a:xfrm>
          <a:off x="9639300" y="13199749"/>
          <a:ext cx="838200" cy="26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144528</xdr:rowOff>
    </xdr:from>
    <xdr:ext cx="534377" cy="259045"/>
    <xdr:sp macro="" textlink="">
      <xdr:nvSpPr>
        <xdr:cNvPr id="413" name="テキスト ボックス 412"/>
        <xdr:cNvSpPr txBox="1"/>
      </xdr:nvSpPr>
      <xdr:spPr>
        <a:xfrm>
          <a:off x="9372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40666</xdr:rowOff>
    </xdr:from>
    <xdr:to>
      <xdr:col>15</xdr:col>
      <xdr:colOff>231775</xdr:colOff>
      <xdr:row>78</xdr:row>
      <xdr:rowOff>142266</xdr:rowOff>
    </xdr:to>
    <xdr:sp macro="" textlink="">
      <xdr:nvSpPr>
        <xdr:cNvPr id="419" name="円/楕円 418"/>
        <xdr:cNvSpPr/>
      </xdr:nvSpPr>
      <xdr:spPr>
        <a:xfrm>
          <a:off x="104267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19093</xdr:rowOff>
    </xdr:from>
    <xdr:ext cx="534377" cy="259045"/>
    <xdr:sp macro="" textlink="">
      <xdr:nvSpPr>
        <xdr:cNvPr id="420" name="普通建設事業費 （ うち新規整備　）該当値テキスト"/>
        <xdr:cNvSpPr txBox="1"/>
      </xdr:nvSpPr>
      <xdr:spPr>
        <a:xfrm>
          <a:off x="10528300" y="133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118749</xdr:rowOff>
    </xdr:from>
    <xdr:to>
      <xdr:col>14</xdr:col>
      <xdr:colOff>79375</xdr:colOff>
      <xdr:row>77</xdr:row>
      <xdr:rowOff>48899</xdr:rowOff>
    </xdr:to>
    <xdr:sp macro="" textlink="">
      <xdr:nvSpPr>
        <xdr:cNvPr id="421" name="円/楕円 420"/>
        <xdr:cNvSpPr/>
      </xdr:nvSpPr>
      <xdr:spPr>
        <a:xfrm>
          <a:off x="9588500" y="1314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65426</xdr:rowOff>
    </xdr:from>
    <xdr:ext cx="534377" cy="259045"/>
    <xdr:sp macro="" textlink="">
      <xdr:nvSpPr>
        <xdr:cNvPr id="422" name="テキスト ボックス 421"/>
        <xdr:cNvSpPr txBox="1"/>
      </xdr:nvSpPr>
      <xdr:spPr>
        <a:xfrm>
          <a:off x="9372111" y="1292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90616</xdr:rowOff>
    </xdr:from>
    <xdr:to>
      <xdr:col>15</xdr:col>
      <xdr:colOff>180975</xdr:colOff>
      <xdr:row>97</xdr:row>
      <xdr:rowOff>99532</xdr:rowOff>
    </xdr:to>
    <xdr:cxnSp macro="">
      <xdr:nvCxnSpPr>
        <xdr:cNvPr id="453" name="直線コネクタ 452"/>
        <xdr:cNvCxnSpPr/>
      </xdr:nvCxnSpPr>
      <xdr:spPr>
        <a:xfrm>
          <a:off x="9639300" y="16721266"/>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38174</xdr:rowOff>
    </xdr:from>
    <xdr:ext cx="534377" cy="259045"/>
    <xdr:sp macro="" textlink="">
      <xdr:nvSpPr>
        <xdr:cNvPr id="457" name="テキスト ボックス 456"/>
        <xdr:cNvSpPr txBox="1"/>
      </xdr:nvSpPr>
      <xdr:spPr>
        <a:xfrm>
          <a:off x="9372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48732</xdr:rowOff>
    </xdr:from>
    <xdr:to>
      <xdr:col>15</xdr:col>
      <xdr:colOff>231775</xdr:colOff>
      <xdr:row>97</xdr:row>
      <xdr:rowOff>150332</xdr:rowOff>
    </xdr:to>
    <xdr:sp macro="" textlink="">
      <xdr:nvSpPr>
        <xdr:cNvPr id="463" name="円/楕円 462"/>
        <xdr:cNvSpPr/>
      </xdr:nvSpPr>
      <xdr:spPr>
        <a:xfrm>
          <a:off x="10426700" y="166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27159</xdr:rowOff>
    </xdr:from>
    <xdr:ext cx="534377" cy="259045"/>
    <xdr:sp macro="" textlink="">
      <xdr:nvSpPr>
        <xdr:cNvPr id="464" name="普通建設事業費 （ うち更新整備　）該当値テキスト"/>
        <xdr:cNvSpPr txBox="1"/>
      </xdr:nvSpPr>
      <xdr:spPr>
        <a:xfrm>
          <a:off x="10528300" y="166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39816</xdr:rowOff>
    </xdr:from>
    <xdr:to>
      <xdr:col>14</xdr:col>
      <xdr:colOff>79375</xdr:colOff>
      <xdr:row>97</xdr:row>
      <xdr:rowOff>141416</xdr:rowOff>
    </xdr:to>
    <xdr:sp macro="" textlink="">
      <xdr:nvSpPr>
        <xdr:cNvPr id="465" name="円/楕円 464"/>
        <xdr:cNvSpPr/>
      </xdr:nvSpPr>
      <xdr:spPr>
        <a:xfrm>
          <a:off x="9588500" y="166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132543</xdr:rowOff>
    </xdr:from>
    <xdr:ext cx="534377" cy="259045"/>
    <xdr:sp macro="" textlink="">
      <xdr:nvSpPr>
        <xdr:cNvPr id="466" name="テキスト ボックス 465"/>
        <xdr:cNvSpPr txBox="1"/>
      </xdr:nvSpPr>
      <xdr:spPr>
        <a:xfrm>
          <a:off x="9372111" y="167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11341</xdr:rowOff>
    </xdr:from>
    <xdr:to>
      <xdr:col>22</xdr:col>
      <xdr:colOff>365125</xdr:colOff>
      <xdr:row>39</xdr:row>
      <xdr:rowOff>44450</xdr:rowOff>
    </xdr:to>
    <xdr:cxnSp macro="">
      <xdr:nvCxnSpPr>
        <xdr:cNvPr id="498" name="直線コネクタ 497"/>
        <xdr:cNvCxnSpPr/>
      </xdr:nvCxnSpPr>
      <xdr:spPr>
        <a:xfrm>
          <a:off x="14592300" y="6697891"/>
          <a:ext cx="8890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11341</xdr:rowOff>
    </xdr:from>
    <xdr:to>
      <xdr:col>21</xdr:col>
      <xdr:colOff>161925</xdr:colOff>
      <xdr:row>39</xdr:row>
      <xdr:rowOff>32182</xdr:rowOff>
    </xdr:to>
    <xdr:cxnSp macro="">
      <xdr:nvCxnSpPr>
        <xdr:cNvPr id="501" name="直線コネクタ 500"/>
        <xdr:cNvCxnSpPr/>
      </xdr:nvCxnSpPr>
      <xdr:spPr>
        <a:xfrm flipV="1">
          <a:off x="13703300" y="6697891"/>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72203</xdr:rowOff>
    </xdr:from>
    <xdr:ext cx="378565" cy="259045"/>
    <xdr:sp macro="" textlink="">
      <xdr:nvSpPr>
        <xdr:cNvPr id="503" name="テキスト ボックス 502"/>
        <xdr:cNvSpPr txBox="1"/>
      </xdr:nvSpPr>
      <xdr:spPr>
        <a:xfrm>
          <a:off x="14403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32182</xdr:rowOff>
    </xdr:from>
    <xdr:to>
      <xdr:col>19</xdr:col>
      <xdr:colOff>644525</xdr:colOff>
      <xdr:row>39</xdr:row>
      <xdr:rowOff>43955</xdr:rowOff>
    </xdr:to>
    <xdr:cxnSp macro="">
      <xdr:nvCxnSpPr>
        <xdr:cNvPr id="504" name="直線コネクタ 503"/>
        <xdr:cNvCxnSpPr/>
      </xdr:nvCxnSpPr>
      <xdr:spPr>
        <a:xfrm flipV="1">
          <a:off x="12814300" y="6718732"/>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131991</xdr:rowOff>
    </xdr:from>
    <xdr:to>
      <xdr:col>21</xdr:col>
      <xdr:colOff>212725</xdr:colOff>
      <xdr:row>39</xdr:row>
      <xdr:rowOff>62141</xdr:rowOff>
    </xdr:to>
    <xdr:sp macro="" textlink="">
      <xdr:nvSpPr>
        <xdr:cNvPr id="518" name="円/楕円 517"/>
        <xdr:cNvSpPr/>
      </xdr:nvSpPr>
      <xdr:spPr>
        <a:xfrm>
          <a:off x="14541500" y="66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78668</xdr:rowOff>
    </xdr:from>
    <xdr:ext cx="378565" cy="259045"/>
    <xdr:sp macro="" textlink="">
      <xdr:nvSpPr>
        <xdr:cNvPr id="519" name="テキスト ボックス 518"/>
        <xdr:cNvSpPr txBox="1"/>
      </xdr:nvSpPr>
      <xdr:spPr>
        <a:xfrm>
          <a:off x="14403017" y="642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152832</xdr:rowOff>
    </xdr:from>
    <xdr:to>
      <xdr:col>20</xdr:col>
      <xdr:colOff>9525</xdr:colOff>
      <xdr:row>39</xdr:row>
      <xdr:rowOff>82982</xdr:rowOff>
    </xdr:to>
    <xdr:sp macro="" textlink="">
      <xdr:nvSpPr>
        <xdr:cNvPr id="520" name="円/楕円 519"/>
        <xdr:cNvSpPr/>
      </xdr:nvSpPr>
      <xdr:spPr>
        <a:xfrm>
          <a:off x="13652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74109</xdr:rowOff>
    </xdr:from>
    <xdr:ext cx="378565" cy="259045"/>
    <xdr:sp macro="" textlink="">
      <xdr:nvSpPr>
        <xdr:cNvPr id="521" name="テキスト ボックス 520"/>
        <xdr:cNvSpPr txBox="1"/>
      </xdr:nvSpPr>
      <xdr:spPr>
        <a:xfrm>
          <a:off x="13514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164605</xdr:rowOff>
    </xdr:from>
    <xdr:to>
      <xdr:col>18</xdr:col>
      <xdr:colOff>492125</xdr:colOff>
      <xdr:row>39</xdr:row>
      <xdr:rowOff>94755</xdr:rowOff>
    </xdr:to>
    <xdr:sp macro="" textlink="">
      <xdr:nvSpPr>
        <xdr:cNvPr id="522" name="円/楕円 521"/>
        <xdr:cNvSpPr/>
      </xdr:nvSpPr>
      <xdr:spPr>
        <a:xfrm>
          <a:off x="1276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85882</xdr:rowOff>
    </xdr:from>
    <xdr:ext cx="313932" cy="259045"/>
    <xdr:sp macro="" textlink="">
      <xdr:nvSpPr>
        <xdr:cNvPr id="523" name="テキスト ボックス 522"/>
        <xdr:cNvSpPr txBox="1"/>
      </xdr:nvSpPr>
      <xdr:spPr>
        <a:xfrm>
          <a:off x="1265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123094</xdr:rowOff>
    </xdr:from>
    <xdr:to>
      <xdr:col>23</xdr:col>
      <xdr:colOff>517525</xdr:colOff>
      <xdr:row>74</xdr:row>
      <xdr:rowOff>132826</xdr:rowOff>
    </xdr:to>
    <xdr:cxnSp macro="">
      <xdr:nvCxnSpPr>
        <xdr:cNvPr id="603" name="直線コネクタ 602"/>
        <xdr:cNvCxnSpPr/>
      </xdr:nvCxnSpPr>
      <xdr:spPr>
        <a:xfrm flipV="1">
          <a:off x="15481300" y="12810394"/>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126735</xdr:rowOff>
    </xdr:from>
    <xdr:to>
      <xdr:col>22</xdr:col>
      <xdr:colOff>365125</xdr:colOff>
      <xdr:row>74</xdr:row>
      <xdr:rowOff>132826</xdr:rowOff>
    </xdr:to>
    <xdr:cxnSp macro="">
      <xdr:nvCxnSpPr>
        <xdr:cNvPr id="606" name="直線コネクタ 605"/>
        <xdr:cNvCxnSpPr/>
      </xdr:nvCxnSpPr>
      <xdr:spPr>
        <a:xfrm>
          <a:off x="14592300" y="12814035"/>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125652</xdr:rowOff>
    </xdr:from>
    <xdr:ext cx="534377" cy="259045"/>
    <xdr:sp macro="" textlink="">
      <xdr:nvSpPr>
        <xdr:cNvPr id="608" name="テキスト ボックス 607"/>
        <xdr:cNvSpPr txBox="1"/>
      </xdr:nvSpPr>
      <xdr:spPr>
        <a:xfrm>
          <a:off x="15214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126735</xdr:rowOff>
    </xdr:from>
    <xdr:to>
      <xdr:col>21</xdr:col>
      <xdr:colOff>161925</xdr:colOff>
      <xdr:row>74</xdr:row>
      <xdr:rowOff>143358</xdr:rowOff>
    </xdr:to>
    <xdr:cxnSp macro="">
      <xdr:nvCxnSpPr>
        <xdr:cNvPr id="609" name="直線コネクタ 608"/>
        <xdr:cNvCxnSpPr/>
      </xdr:nvCxnSpPr>
      <xdr:spPr>
        <a:xfrm flipV="1">
          <a:off x="13703300" y="12814035"/>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124917</xdr:rowOff>
    </xdr:from>
    <xdr:ext cx="534377" cy="259045"/>
    <xdr:sp macro="" textlink="">
      <xdr:nvSpPr>
        <xdr:cNvPr id="611" name="テキスト ボックス 610"/>
        <xdr:cNvSpPr txBox="1"/>
      </xdr:nvSpPr>
      <xdr:spPr>
        <a:xfrm>
          <a:off x="14325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122163</xdr:rowOff>
    </xdr:from>
    <xdr:to>
      <xdr:col>19</xdr:col>
      <xdr:colOff>644525</xdr:colOff>
      <xdr:row>74</xdr:row>
      <xdr:rowOff>143358</xdr:rowOff>
    </xdr:to>
    <xdr:cxnSp macro="">
      <xdr:nvCxnSpPr>
        <xdr:cNvPr id="612" name="直線コネクタ 611"/>
        <xdr:cNvCxnSpPr/>
      </xdr:nvCxnSpPr>
      <xdr:spPr>
        <a:xfrm>
          <a:off x="12814300" y="12809463"/>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103037</xdr:rowOff>
    </xdr:from>
    <xdr:ext cx="534377" cy="259045"/>
    <xdr:sp macro="" textlink="">
      <xdr:nvSpPr>
        <xdr:cNvPr id="614" name="テキスト ボックス 613"/>
        <xdr:cNvSpPr txBox="1"/>
      </xdr:nvSpPr>
      <xdr:spPr>
        <a:xfrm>
          <a:off x="13436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97600</xdr:rowOff>
    </xdr:from>
    <xdr:ext cx="534377" cy="259045"/>
    <xdr:sp macro="" textlink="">
      <xdr:nvSpPr>
        <xdr:cNvPr id="616" name="テキスト ボックス 615"/>
        <xdr:cNvSpPr txBox="1"/>
      </xdr:nvSpPr>
      <xdr:spPr>
        <a:xfrm>
          <a:off x="12547111" y="129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72294</xdr:rowOff>
    </xdr:from>
    <xdr:to>
      <xdr:col>23</xdr:col>
      <xdr:colOff>568325</xdr:colOff>
      <xdr:row>75</xdr:row>
      <xdr:rowOff>2444</xdr:rowOff>
    </xdr:to>
    <xdr:sp macro="" textlink="">
      <xdr:nvSpPr>
        <xdr:cNvPr id="622" name="円/楕円 621"/>
        <xdr:cNvSpPr/>
      </xdr:nvSpPr>
      <xdr:spPr>
        <a:xfrm>
          <a:off x="16268700" y="12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95171</xdr:rowOff>
    </xdr:from>
    <xdr:ext cx="534377" cy="259045"/>
    <xdr:sp macro="" textlink="">
      <xdr:nvSpPr>
        <xdr:cNvPr id="623" name="公債費該当値テキスト"/>
        <xdr:cNvSpPr txBox="1"/>
      </xdr:nvSpPr>
      <xdr:spPr>
        <a:xfrm>
          <a:off x="16370300" y="126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82026</xdr:rowOff>
    </xdr:from>
    <xdr:to>
      <xdr:col>22</xdr:col>
      <xdr:colOff>415925</xdr:colOff>
      <xdr:row>75</xdr:row>
      <xdr:rowOff>12176</xdr:rowOff>
    </xdr:to>
    <xdr:sp macro="" textlink="">
      <xdr:nvSpPr>
        <xdr:cNvPr id="624" name="円/楕円 623"/>
        <xdr:cNvSpPr/>
      </xdr:nvSpPr>
      <xdr:spPr>
        <a:xfrm>
          <a:off x="15430500" y="127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28703</xdr:rowOff>
    </xdr:from>
    <xdr:ext cx="534377" cy="259045"/>
    <xdr:sp macro="" textlink="">
      <xdr:nvSpPr>
        <xdr:cNvPr id="625" name="テキスト ボックス 624"/>
        <xdr:cNvSpPr txBox="1"/>
      </xdr:nvSpPr>
      <xdr:spPr>
        <a:xfrm>
          <a:off x="15214111" y="125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75935</xdr:rowOff>
    </xdr:from>
    <xdr:to>
      <xdr:col>21</xdr:col>
      <xdr:colOff>212725</xdr:colOff>
      <xdr:row>75</xdr:row>
      <xdr:rowOff>6085</xdr:rowOff>
    </xdr:to>
    <xdr:sp macro="" textlink="">
      <xdr:nvSpPr>
        <xdr:cNvPr id="626" name="円/楕円 625"/>
        <xdr:cNvSpPr/>
      </xdr:nvSpPr>
      <xdr:spPr>
        <a:xfrm>
          <a:off x="14541500" y="127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22612</xdr:rowOff>
    </xdr:from>
    <xdr:ext cx="534377" cy="259045"/>
    <xdr:sp macro="" textlink="">
      <xdr:nvSpPr>
        <xdr:cNvPr id="627" name="テキスト ボックス 626"/>
        <xdr:cNvSpPr txBox="1"/>
      </xdr:nvSpPr>
      <xdr:spPr>
        <a:xfrm>
          <a:off x="14325111" y="125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92558</xdr:rowOff>
    </xdr:from>
    <xdr:to>
      <xdr:col>20</xdr:col>
      <xdr:colOff>9525</xdr:colOff>
      <xdr:row>75</xdr:row>
      <xdr:rowOff>22708</xdr:rowOff>
    </xdr:to>
    <xdr:sp macro="" textlink="">
      <xdr:nvSpPr>
        <xdr:cNvPr id="628" name="円/楕円 627"/>
        <xdr:cNvSpPr/>
      </xdr:nvSpPr>
      <xdr:spPr>
        <a:xfrm>
          <a:off x="13652500" y="127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39235</xdr:rowOff>
    </xdr:from>
    <xdr:ext cx="534377" cy="259045"/>
    <xdr:sp macro="" textlink="">
      <xdr:nvSpPr>
        <xdr:cNvPr id="629" name="テキスト ボックス 628"/>
        <xdr:cNvSpPr txBox="1"/>
      </xdr:nvSpPr>
      <xdr:spPr>
        <a:xfrm>
          <a:off x="13436111" y="125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71363</xdr:rowOff>
    </xdr:from>
    <xdr:to>
      <xdr:col>18</xdr:col>
      <xdr:colOff>492125</xdr:colOff>
      <xdr:row>75</xdr:row>
      <xdr:rowOff>1513</xdr:rowOff>
    </xdr:to>
    <xdr:sp macro="" textlink="">
      <xdr:nvSpPr>
        <xdr:cNvPr id="630" name="円/楕円 629"/>
        <xdr:cNvSpPr/>
      </xdr:nvSpPr>
      <xdr:spPr>
        <a:xfrm>
          <a:off x="12763500" y="127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18040</xdr:rowOff>
    </xdr:from>
    <xdr:ext cx="534377" cy="259045"/>
    <xdr:sp macro="" textlink="">
      <xdr:nvSpPr>
        <xdr:cNvPr id="631" name="テキスト ボックス 630"/>
        <xdr:cNvSpPr txBox="1"/>
      </xdr:nvSpPr>
      <xdr:spPr>
        <a:xfrm>
          <a:off x="12547111" y="125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138137</xdr:rowOff>
    </xdr:from>
    <xdr:to>
      <xdr:col>23</xdr:col>
      <xdr:colOff>517525</xdr:colOff>
      <xdr:row>99</xdr:row>
      <xdr:rowOff>20332</xdr:rowOff>
    </xdr:to>
    <xdr:cxnSp macro="">
      <xdr:nvCxnSpPr>
        <xdr:cNvPr id="660" name="直線コネクタ 659"/>
        <xdr:cNvCxnSpPr/>
      </xdr:nvCxnSpPr>
      <xdr:spPr>
        <a:xfrm flipV="1">
          <a:off x="15481300" y="16940237"/>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165627</xdr:rowOff>
    </xdr:from>
    <xdr:to>
      <xdr:col>22</xdr:col>
      <xdr:colOff>365125</xdr:colOff>
      <xdr:row>99</xdr:row>
      <xdr:rowOff>20332</xdr:rowOff>
    </xdr:to>
    <xdr:cxnSp macro="">
      <xdr:nvCxnSpPr>
        <xdr:cNvPr id="663" name="直線コネクタ 662"/>
        <xdr:cNvCxnSpPr/>
      </xdr:nvCxnSpPr>
      <xdr:spPr>
        <a:xfrm>
          <a:off x="14592300" y="16967727"/>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90764</xdr:rowOff>
    </xdr:from>
    <xdr:ext cx="534377" cy="259045"/>
    <xdr:sp macro="" textlink="">
      <xdr:nvSpPr>
        <xdr:cNvPr id="665" name="テキスト ボックス 664"/>
        <xdr:cNvSpPr txBox="1"/>
      </xdr:nvSpPr>
      <xdr:spPr>
        <a:xfrm>
          <a:off x="15214111" y="165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165627</xdr:rowOff>
    </xdr:from>
    <xdr:to>
      <xdr:col>21</xdr:col>
      <xdr:colOff>161925</xdr:colOff>
      <xdr:row>99</xdr:row>
      <xdr:rowOff>27820</xdr:rowOff>
    </xdr:to>
    <xdr:cxnSp macro="">
      <xdr:nvCxnSpPr>
        <xdr:cNvPr id="666" name="直線コネクタ 665"/>
        <xdr:cNvCxnSpPr/>
      </xdr:nvCxnSpPr>
      <xdr:spPr>
        <a:xfrm flipV="1">
          <a:off x="13703300" y="16967727"/>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104896</xdr:rowOff>
    </xdr:from>
    <xdr:to>
      <xdr:col>19</xdr:col>
      <xdr:colOff>644525</xdr:colOff>
      <xdr:row>99</xdr:row>
      <xdr:rowOff>27820</xdr:rowOff>
    </xdr:to>
    <xdr:cxnSp macro="">
      <xdr:nvCxnSpPr>
        <xdr:cNvPr id="669" name="直線コネクタ 668"/>
        <xdr:cNvCxnSpPr/>
      </xdr:nvCxnSpPr>
      <xdr:spPr>
        <a:xfrm>
          <a:off x="12814300" y="16906996"/>
          <a:ext cx="8890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87337</xdr:rowOff>
    </xdr:from>
    <xdr:to>
      <xdr:col>23</xdr:col>
      <xdr:colOff>568325</xdr:colOff>
      <xdr:row>99</xdr:row>
      <xdr:rowOff>17487</xdr:rowOff>
    </xdr:to>
    <xdr:sp macro="" textlink="">
      <xdr:nvSpPr>
        <xdr:cNvPr id="679" name="円/楕円 678"/>
        <xdr:cNvSpPr/>
      </xdr:nvSpPr>
      <xdr:spPr>
        <a:xfrm>
          <a:off x="16268700" y="16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2264</xdr:rowOff>
    </xdr:from>
    <xdr:ext cx="469744" cy="259045"/>
    <xdr:sp macro="" textlink="">
      <xdr:nvSpPr>
        <xdr:cNvPr id="680" name="積立金該当値テキスト"/>
        <xdr:cNvSpPr txBox="1"/>
      </xdr:nvSpPr>
      <xdr:spPr>
        <a:xfrm>
          <a:off x="16370300" y="1680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140982</xdr:rowOff>
    </xdr:from>
    <xdr:to>
      <xdr:col>22</xdr:col>
      <xdr:colOff>415925</xdr:colOff>
      <xdr:row>99</xdr:row>
      <xdr:rowOff>71132</xdr:rowOff>
    </xdr:to>
    <xdr:sp macro="" textlink="">
      <xdr:nvSpPr>
        <xdr:cNvPr id="681" name="円/楕円 680"/>
        <xdr:cNvSpPr/>
      </xdr:nvSpPr>
      <xdr:spPr>
        <a:xfrm>
          <a:off x="15430500" y="169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62259</xdr:rowOff>
    </xdr:from>
    <xdr:ext cx="469744" cy="259045"/>
    <xdr:sp macro="" textlink="">
      <xdr:nvSpPr>
        <xdr:cNvPr id="682" name="テキスト ボックス 681"/>
        <xdr:cNvSpPr txBox="1"/>
      </xdr:nvSpPr>
      <xdr:spPr>
        <a:xfrm>
          <a:off x="15246427" y="1703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114827</xdr:rowOff>
    </xdr:from>
    <xdr:to>
      <xdr:col>21</xdr:col>
      <xdr:colOff>212725</xdr:colOff>
      <xdr:row>99</xdr:row>
      <xdr:rowOff>44977</xdr:rowOff>
    </xdr:to>
    <xdr:sp macro="" textlink="">
      <xdr:nvSpPr>
        <xdr:cNvPr id="683" name="円/楕円 682"/>
        <xdr:cNvSpPr/>
      </xdr:nvSpPr>
      <xdr:spPr>
        <a:xfrm>
          <a:off x="14541500" y="169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36104</xdr:rowOff>
    </xdr:from>
    <xdr:ext cx="469744" cy="259045"/>
    <xdr:sp macro="" textlink="">
      <xdr:nvSpPr>
        <xdr:cNvPr id="684" name="テキスト ボックス 683"/>
        <xdr:cNvSpPr txBox="1"/>
      </xdr:nvSpPr>
      <xdr:spPr>
        <a:xfrm>
          <a:off x="14357427" y="1700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148470</xdr:rowOff>
    </xdr:from>
    <xdr:to>
      <xdr:col>20</xdr:col>
      <xdr:colOff>9525</xdr:colOff>
      <xdr:row>99</xdr:row>
      <xdr:rowOff>78620</xdr:rowOff>
    </xdr:to>
    <xdr:sp macro="" textlink="">
      <xdr:nvSpPr>
        <xdr:cNvPr id="685" name="円/楕円 684"/>
        <xdr:cNvSpPr/>
      </xdr:nvSpPr>
      <xdr:spPr>
        <a:xfrm>
          <a:off x="13652500" y="1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69747</xdr:rowOff>
    </xdr:from>
    <xdr:ext cx="378565" cy="259045"/>
    <xdr:sp macro="" textlink="">
      <xdr:nvSpPr>
        <xdr:cNvPr id="686" name="テキスト ボックス 685"/>
        <xdr:cNvSpPr txBox="1"/>
      </xdr:nvSpPr>
      <xdr:spPr>
        <a:xfrm>
          <a:off x="13514017" y="1704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54096</xdr:rowOff>
    </xdr:from>
    <xdr:to>
      <xdr:col>18</xdr:col>
      <xdr:colOff>492125</xdr:colOff>
      <xdr:row>98</xdr:row>
      <xdr:rowOff>155696</xdr:rowOff>
    </xdr:to>
    <xdr:sp macro="" textlink="">
      <xdr:nvSpPr>
        <xdr:cNvPr id="687" name="円/楕円 686"/>
        <xdr:cNvSpPr/>
      </xdr:nvSpPr>
      <xdr:spPr>
        <a:xfrm>
          <a:off x="12763500" y="168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146823</xdr:rowOff>
    </xdr:from>
    <xdr:ext cx="469744" cy="259045"/>
    <xdr:sp macro="" textlink="">
      <xdr:nvSpPr>
        <xdr:cNvPr id="688" name="テキスト ボックス 687"/>
        <xdr:cNvSpPr txBox="1"/>
      </xdr:nvSpPr>
      <xdr:spPr>
        <a:xfrm>
          <a:off x="12579427" y="1694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114188</xdr:rowOff>
    </xdr:from>
    <xdr:to>
      <xdr:col>32</xdr:col>
      <xdr:colOff>187325</xdr:colOff>
      <xdr:row>55</xdr:row>
      <xdr:rowOff>32669</xdr:rowOff>
    </xdr:to>
    <xdr:cxnSp macro="">
      <xdr:nvCxnSpPr>
        <xdr:cNvPr id="772" name="直線コネクタ 771"/>
        <xdr:cNvCxnSpPr/>
      </xdr:nvCxnSpPr>
      <xdr:spPr>
        <a:xfrm>
          <a:off x="21323300" y="9372488"/>
          <a:ext cx="838200" cy="8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17239</xdr:rowOff>
    </xdr:from>
    <xdr:to>
      <xdr:col>31</xdr:col>
      <xdr:colOff>34925</xdr:colOff>
      <xdr:row>54</xdr:row>
      <xdr:rowOff>114188</xdr:rowOff>
    </xdr:to>
    <xdr:cxnSp macro="">
      <xdr:nvCxnSpPr>
        <xdr:cNvPr id="775" name="直線コネクタ 774"/>
        <xdr:cNvCxnSpPr/>
      </xdr:nvCxnSpPr>
      <xdr:spPr>
        <a:xfrm>
          <a:off x="20434300" y="9275539"/>
          <a:ext cx="889000" cy="9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125894</xdr:rowOff>
    </xdr:from>
    <xdr:ext cx="469744" cy="259045"/>
    <xdr:sp macro="" textlink="">
      <xdr:nvSpPr>
        <xdr:cNvPr id="777" name="テキスト ボックス 776"/>
        <xdr:cNvSpPr txBox="1"/>
      </xdr:nvSpPr>
      <xdr:spPr>
        <a:xfrm>
          <a:off x="21088427" y="989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112223</xdr:rowOff>
    </xdr:from>
    <xdr:to>
      <xdr:col>29</xdr:col>
      <xdr:colOff>517525</xdr:colOff>
      <xdr:row>54</xdr:row>
      <xdr:rowOff>17239</xdr:rowOff>
    </xdr:to>
    <xdr:cxnSp macro="">
      <xdr:nvCxnSpPr>
        <xdr:cNvPr id="778" name="直線コネクタ 777"/>
        <xdr:cNvCxnSpPr/>
      </xdr:nvCxnSpPr>
      <xdr:spPr>
        <a:xfrm>
          <a:off x="19545300" y="9199073"/>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113390</xdr:rowOff>
    </xdr:from>
    <xdr:ext cx="534377" cy="259045"/>
    <xdr:sp macro="" textlink="">
      <xdr:nvSpPr>
        <xdr:cNvPr id="780" name="テキスト ボックス 779"/>
        <xdr:cNvSpPr txBox="1"/>
      </xdr:nvSpPr>
      <xdr:spPr>
        <a:xfrm>
          <a:off x="20167111" y="98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112223</xdr:rowOff>
    </xdr:from>
    <xdr:to>
      <xdr:col>28</xdr:col>
      <xdr:colOff>314325</xdr:colOff>
      <xdr:row>54</xdr:row>
      <xdr:rowOff>40122</xdr:rowOff>
    </xdr:to>
    <xdr:cxnSp macro="">
      <xdr:nvCxnSpPr>
        <xdr:cNvPr id="781" name="直線コネクタ 780"/>
        <xdr:cNvCxnSpPr/>
      </xdr:nvCxnSpPr>
      <xdr:spPr>
        <a:xfrm flipV="1">
          <a:off x="18656300" y="9199073"/>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105091</xdr:rowOff>
    </xdr:from>
    <xdr:ext cx="534377" cy="259045"/>
    <xdr:sp macro="" textlink="">
      <xdr:nvSpPr>
        <xdr:cNvPr id="783" name="テキスト ボックス 782"/>
        <xdr:cNvSpPr txBox="1"/>
      </xdr:nvSpPr>
      <xdr:spPr>
        <a:xfrm>
          <a:off x="19278111" y="98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88907</xdr:rowOff>
    </xdr:from>
    <xdr:ext cx="534377" cy="259045"/>
    <xdr:sp macro="" textlink="">
      <xdr:nvSpPr>
        <xdr:cNvPr id="785" name="テキスト ボックス 784"/>
        <xdr:cNvSpPr txBox="1"/>
      </xdr:nvSpPr>
      <xdr:spPr>
        <a:xfrm>
          <a:off x="18389111" y="98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153319</xdr:rowOff>
    </xdr:from>
    <xdr:to>
      <xdr:col>32</xdr:col>
      <xdr:colOff>238125</xdr:colOff>
      <xdr:row>55</xdr:row>
      <xdr:rowOff>83469</xdr:rowOff>
    </xdr:to>
    <xdr:sp macro="" textlink="">
      <xdr:nvSpPr>
        <xdr:cNvPr id="791" name="円/楕円 790"/>
        <xdr:cNvSpPr/>
      </xdr:nvSpPr>
      <xdr:spPr>
        <a:xfrm>
          <a:off x="22110700" y="94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4746</xdr:rowOff>
    </xdr:from>
    <xdr:ext cx="534377" cy="259045"/>
    <xdr:sp macro="" textlink="">
      <xdr:nvSpPr>
        <xdr:cNvPr id="792" name="貸付金該当値テキスト"/>
        <xdr:cNvSpPr txBox="1"/>
      </xdr:nvSpPr>
      <xdr:spPr>
        <a:xfrm>
          <a:off x="22212300" y="92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27,182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63388</xdr:rowOff>
    </xdr:from>
    <xdr:to>
      <xdr:col>31</xdr:col>
      <xdr:colOff>85725</xdr:colOff>
      <xdr:row>54</xdr:row>
      <xdr:rowOff>164988</xdr:rowOff>
    </xdr:to>
    <xdr:sp macro="" textlink="">
      <xdr:nvSpPr>
        <xdr:cNvPr id="793" name="円/楕円 792"/>
        <xdr:cNvSpPr/>
      </xdr:nvSpPr>
      <xdr:spPr>
        <a:xfrm>
          <a:off x="21272500" y="93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10065</xdr:rowOff>
    </xdr:from>
    <xdr:ext cx="534377" cy="259045"/>
    <xdr:sp macro="" textlink="">
      <xdr:nvSpPr>
        <xdr:cNvPr id="794" name="テキスト ボックス 793"/>
        <xdr:cNvSpPr txBox="1"/>
      </xdr:nvSpPr>
      <xdr:spPr>
        <a:xfrm>
          <a:off x="21056111" y="90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31,116</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137889</xdr:rowOff>
    </xdr:from>
    <xdr:to>
      <xdr:col>29</xdr:col>
      <xdr:colOff>568325</xdr:colOff>
      <xdr:row>54</xdr:row>
      <xdr:rowOff>68039</xdr:rowOff>
    </xdr:to>
    <xdr:sp macro="" textlink="">
      <xdr:nvSpPr>
        <xdr:cNvPr id="795" name="円/楕円 794"/>
        <xdr:cNvSpPr/>
      </xdr:nvSpPr>
      <xdr:spPr>
        <a:xfrm>
          <a:off x="20383500" y="92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84566</xdr:rowOff>
    </xdr:from>
    <xdr:ext cx="534377" cy="259045"/>
    <xdr:sp macro="" textlink="">
      <xdr:nvSpPr>
        <xdr:cNvPr id="796" name="テキスト ボックス 795"/>
        <xdr:cNvSpPr txBox="1"/>
      </xdr:nvSpPr>
      <xdr:spPr>
        <a:xfrm>
          <a:off x="20167111" y="89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35,357</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61423</xdr:rowOff>
    </xdr:from>
    <xdr:to>
      <xdr:col>28</xdr:col>
      <xdr:colOff>365125</xdr:colOff>
      <xdr:row>53</xdr:row>
      <xdr:rowOff>163023</xdr:rowOff>
    </xdr:to>
    <xdr:sp macro="" textlink="">
      <xdr:nvSpPr>
        <xdr:cNvPr id="797" name="円/楕円 796"/>
        <xdr:cNvSpPr/>
      </xdr:nvSpPr>
      <xdr:spPr>
        <a:xfrm>
          <a:off x="19494500" y="91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8100</xdr:rowOff>
    </xdr:from>
    <xdr:ext cx="534377" cy="259045"/>
    <xdr:sp macro="" textlink="">
      <xdr:nvSpPr>
        <xdr:cNvPr id="798" name="テキスト ボックス 797"/>
        <xdr:cNvSpPr txBox="1"/>
      </xdr:nvSpPr>
      <xdr:spPr>
        <a:xfrm>
          <a:off x="19278111" y="89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38,702</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160772</xdr:rowOff>
    </xdr:from>
    <xdr:to>
      <xdr:col>27</xdr:col>
      <xdr:colOff>161925</xdr:colOff>
      <xdr:row>54</xdr:row>
      <xdr:rowOff>90922</xdr:rowOff>
    </xdr:to>
    <xdr:sp macro="" textlink="">
      <xdr:nvSpPr>
        <xdr:cNvPr id="799" name="円/楕円 798"/>
        <xdr:cNvSpPr/>
      </xdr:nvSpPr>
      <xdr:spPr>
        <a:xfrm>
          <a:off x="18605500" y="924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107449</xdr:rowOff>
    </xdr:from>
    <xdr:ext cx="534377" cy="259045"/>
    <xdr:sp macro="" textlink="">
      <xdr:nvSpPr>
        <xdr:cNvPr id="800" name="テキスト ボックス 799"/>
        <xdr:cNvSpPr txBox="1"/>
      </xdr:nvSpPr>
      <xdr:spPr>
        <a:xfrm>
          <a:off x="18389111" y="90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33424</xdr:rowOff>
    </xdr:from>
    <xdr:to>
      <xdr:col>32</xdr:col>
      <xdr:colOff>187325</xdr:colOff>
      <xdr:row>77</xdr:row>
      <xdr:rowOff>78367</xdr:rowOff>
    </xdr:to>
    <xdr:cxnSp macro="">
      <xdr:nvCxnSpPr>
        <xdr:cNvPr id="828" name="直線コネクタ 827"/>
        <xdr:cNvCxnSpPr/>
      </xdr:nvCxnSpPr>
      <xdr:spPr>
        <a:xfrm flipV="1">
          <a:off x="21323300" y="13235074"/>
          <a:ext cx="8382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78367</xdr:rowOff>
    </xdr:from>
    <xdr:to>
      <xdr:col>31</xdr:col>
      <xdr:colOff>34925</xdr:colOff>
      <xdr:row>77</xdr:row>
      <xdr:rowOff>106873</xdr:rowOff>
    </xdr:to>
    <xdr:cxnSp macro="">
      <xdr:nvCxnSpPr>
        <xdr:cNvPr id="831" name="直線コネクタ 830"/>
        <xdr:cNvCxnSpPr/>
      </xdr:nvCxnSpPr>
      <xdr:spPr>
        <a:xfrm flipV="1">
          <a:off x="20434300" y="13280017"/>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164599</xdr:rowOff>
    </xdr:from>
    <xdr:ext cx="534377" cy="259045"/>
    <xdr:sp macro="" textlink="">
      <xdr:nvSpPr>
        <xdr:cNvPr id="833" name="テキスト ボックス 832"/>
        <xdr:cNvSpPr txBox="1"/>
      </xdr:nvSpPr>
      <xdr:spPr>
        <a:xfrm>
          <a:off x="21056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106873</xdr:rowOff>
    </xdr:from>
    <xdr:to>
      <xdr:col>29</xdr:col>
      <xdr:colOff>517525</xdr:colOff>
      <xdr:row>77</xdr:row>
      <xdr:rowOff>121069</xdr:rowOff>
    </xdr:to>
    <xdr:cxnSp macro="">
      <xdr:nvCxnSpPr>
        <xdr:cNvPr id="834" name="直線コネクタ 833"/>
        <xdr:cNvCxnSpPr/>
      </xdr:nvCxnSpPr>
      <xdr:spPr>
        <a:xfrm flipV="1">
          <a:off x="19545300" y="13308523"/>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25770</xdr:rowOff>
    </xdr:from>
    <xdr:ext cx="534377" cy="259045"/>
    <xdr:sp macro="" textlink="">
      <xdr:nvSpPr>
        <xdr:cNvPr id="836" name="テキスト ボックス 835"/>
        <xdr:cNvSpPr txBox="1"/>
      </xdr:nvSpPr>
      <xdr:spPr>
        <a:xfrm>
          <a:off x="20167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121069</xdr:rowOff>
    </xdr:from>
    <xdr:to>
      <xdr:col>28</xdr:col>
      <xdr:colOff>314325</xdr:colOff>
      <xdr:row>77</xdr:row>
      <xdr:rowOff>121800</xdr:rowOff>
    </xdr:to>
    <xdr:cxnSp macro="">
      <xdr:nvCxnSpPr>
        <xdr:cNvPr id="837" name="直線コネクタ 836"/>
        <xdr:cNvCxnSpPr/>
      </xdr:nvCxnSpPr>
      <xdr:spPr>
        <a:xfrm flipV="1">
          <a:off x="18656300" y="13322719"/>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40172</xdr:rowOff>
    </xdr:from>
    <xdr:ext cx="534377" cy="259045"/>
    <xdr:sp macro="" textlink="">
      <xdr:nvSpPr>
        <xdr:cNvPr id="839" name="テキスト ボックス 838"/>
        <xdr:cNvSpPr txBox="1"/>
      </xdr:nvSpPr>
      <xdr:spPr>
        <a:xfrm>
          <a:off x="19278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23530</xdr:rowOff>
    </xdr:from>
    <xdr:ext cx="534377" cy="259045"/>
    <xdr:sp macro="" textlink="">
      <xdr:nvSpPr>
        <xdr:cNvPr id="841" name="テキスト ボックス 840"/>
        <xdr:cNvSpPr txBox="1"/>
      </xdr:nvSpPr>
      <xdr:spPr>
        <a:xfrm>
          <a:off x="18389111" y="127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154074</xdr:rowOff>
    </xdr:from>
    <xdr:to>
      <xdr:col>32</xdr:col>
      <xdr:colOff>238125</xdr:colOff>
      <xdr:row>77</xdr:row>
      <xdr:rowOff>84224</xdr:rowOff>
    </xdr:to>
    <xdr:sp macro="" textlink="">
      <xdr:nvSpPr>
        <xdr:cNvPr id="847" name="円/楕円 846"/>
        <xdr:cNvSpPr/>
      </xdr:nvSpPr>
      <xdr:spPr>
        <a:xfrm>
          <a:off x="22110700" y="131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132501</xdr:rowOff>
    </xdr:from>
    <xdr:ext cx="534377" cy="259045"/>
    <xdr:sp macro="" textlink="">
      <xdr:nvSpPr>
        <xdr:cNvPr id="848" name="繰出金該当値テキスト"/>
        <xdr:cNvSpPr txBox="1"/>
      </xdr:nvSpPr>
      <xdr:spPr>
        <a:xfrm>
          <a:off x="22212300" y="131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27567</xdr:rowOff>
    </xdr:from>
    <xdr:to>
      <xdr:col>31</xdr:col>
      <xdr:colOff>85725</xdr:colOff>
      <xdr:row>77</xdr:row>
      <xdr:rowOff>129167</xdr:rowOff>
    </xdr:to>
    <xdr:sp macro="" textlink="">
      <xdr:nvSpPr>
        <xdr:cNvPr id="849" name="円/楕円 848"/>
        <xdr:cNvSpPr/>
      </xdr:nvSpPr>
      <xdr:spPr>
        <a:xfrm>
          <a:off x="21272500" y="132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120294</xdr:rowOff>
    </xdr:from>
    <xdr:ext cx="534377" cy="259045"/>
    <xdr:sp macro="" textlink="">
      <xdr:nvSpPr>
        <xdr:cNvPr id="850" name="テキスト ボックス 849"/>
        <xdr:cNvSpPr txBox="1"/>
      </xdr:nvSpPr>
      <xdr:spPr>
        <a:xfrm>
          <a:off x="21056111" y="133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56073</xdr:rowOff>
    </xdr:from>
    <xdr:to>
      <xdr:col>29</xdr:col>
      <xdr:colOff>568325</xdr:colOff>
      <xdr:row>77</xdr:row>
      <xdr:rowOff>157673</xdr:rowOff>
    </xdr:to>
    <xdr:sp macro="" textlink="">
      <xdr:nvSpPr>
        <xdr:cNvPr id="851" name="円/楕円 850"/>
        <xdr:cNvSpPr/>
      </xdr:nvSpPr>
      <xdr:spPr>
        <a:xfrm>
          <a:off x="20383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148800</xdr:rowOff>
    </xdr:from>
    <xdr:ext cx="534377" cy="259045"/>
    <xdr:sp macro="" textlink="">
      <xdr:nvSpPr>
        <xdr:cNvPr id="852" name="テキスト ボックス 851"/>
        <xdr:cNvSpPr txBox="1"/>
      </xdr:nvSpPr>
      <xdr:spPr>
        <a:xfrm>
          <a:off x="20167111" y="133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70269</xdr:rowOff>
    </xdr:from>
    <xdr:to>
      <xdr:col>28</xdr:col>
      <xdr:colOff>365125</xdr:colOff>
      <xdr:row>78</xdr:row>
      <xdr:rowOff>419</xdr:rowOff>
    </xdr:to>
    <xdr:sp macro="" textlink="">
      <xdr:nvSpPr>
        <xdr:cNvPr id="853" name="円/楕円 852"/>
        <xdr:cNvSpPr/>
      </xdr:nvSpPr>
      <xdr:spPr>
        <a:xfrm>
          <a:off x="19494500" y="13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162996</xdr:rowOff>
    </xdr:from>
    <xdr:ext cx="534377" cy="259045"/>
    <xdr:sp macro="" textlink="">
      <xdr:nvSpPr>
        <xdr:cNvPr id="854" name="テキスト ボックス 853"/>
        <xdr:cNvSpPr txBox="1"/>
      </xdr:nvSpPr>
      <xdr:spPr>
        <a:xfrm>
          <a:off x="19278111" y="133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71000</xdr:rowOff>
    </xdr:from>
    <xdr:to>
      <xdr:col>27</xdr:col>
      <xdr:colOff>161925</xdr:colOff>
      <xdr:row>78</xdr:row>
      <xdr:rowOff>1150</xdr:rowOff>
    </xdr:to>
    <xdr:sp macro="" textlink="">
      <xdr:nvSpPr>
        <xdr:cNvPr id="855" name="円/楕円 854"/>
        <xdr:cNvSpPr/>
      </xdr:nvSpPr>
      <xdr:spPr>
        <a:xfrm>
          <a:off x="18605500" y="132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163727</xdr:rowOff>
    </xdr:from>
    <xdr:ext cx="534377" cy="259045"/>
    <xdr:sp macro="" textlink="">
      <xdr:nvSpPr>
        <xdr:cNvPr id="856" name="テキスト ボックス 855"/>
        <xdr:cNvSpPr txBox="1"/>
      </xdr:nvSpPr>
      <xdr:spPr>
        <a:xfrm>
          <a:off x="18389111" y="133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a:t>
          </a:r>
          <a:r>
            <a:rPr kumimoji="1" lang="en-US" altLang="ja-JP" sz="1300">
              <a:latin typeface="ＭＳ Ｐゴシック"/>
            </a:rPr>
            <a:t>27</a:t>
          </a:r>
          <a:r>
            <a:rPr kumimoji="1" lang="ja-JP" altLang="en-US" sz="1300">
              <a:latin typeface="ＭＳ Ｐゴシック"/>
            </a:rPr>
            <a:t>年度は類似団体の平均等を上回っているが、退職者数の増加に伴い退職手当が増加したことが主な要因である。今後も、適正な職員数の管理により人件費の削減に努める。物件費は、類似団体の平均等を下回っている。維持補修費は、類似団体の平均等を下回っているが、施設の老朽化により増加も想定されることから、適正管理に努める。扶助費は類似団体等の平均を下回っているが、今後は増加が見込まれることから早期支援の取組などにより扶助費の抑制に努める。補助費等は、中小企業への補助金の増加などにより類似団体や全国平均等を大きく上回っていることから、補助金負担金の見直しを定期的（</a:t>
          </a:r>
          <a:r>
            <a:rPr kumimoji="1" lang="en-US" altLang="ja-JP" sz="1300">
              <a:latin typeface="ＭＳ Ｐゴシック"/>
            </a:rPr>
            <a:t>3</a:t>
          </a:r>
          <a:r>
            <a:rPr kumimoji="1" lang="ja-JP" altLang="en-US" sz="1300">
              <a:latin typeface="ＭＳ Ｐゴシック"/>
            </a:rPr>
            <a:t>年に一度）に行い、適正な補助率の設定と、補助額の妥当性を検証する。普通建設事業費は新消防庁舎の建設工事の完了などにより前年度と比べ減少となっている。公債費は、平成</a:t>
          </a:r>
          <a:r>
            <a:rPr kumimoji="1" lang="en-US" altLang="ja-JP" sz="1300">
              <a:latin typeface="ＭＳ Ｐゴシック"/>
            </a:rPr>
            <a:t>25</a:t>
          </a:r>
          <a:r>
            <a:rPr kumimoji="1" lang="ja-JP" altLang="en-US" sz="1300">
              <a:latin typeface="ＭＳ Ｐゴシック"/>
            </a:rPr>
            <a:t>年度に実施した土地開発公社の一号業務を廃止するために借り入れた第三セクター等改革推進債（</a:t>
          </a:r>
          <a:r>
            <a:rPr kumimoji="1" lang="en-US" altLang="ja-JP" sz="1300">
              <a:latin typeface="ＭＳ Ｐゴシック"/>
            </a:rPr>
            <a:t>2,207</a:t>
          </a:r>
          <a:r>
            <a:rPr kumimoji="1" lang="ja-JP" altLang="en-US" sz="1300">
              <a:latin typeface="ＭＳ Ｐゴシック"/>
            </a:rPr>
            <a:t>百万円）の償還が開始されたことなどにより類似団体や全国平均等を上回っているため、キャップ制の徹底などにより抑制を図る。貸付金は、企業に対する制度資金の保証料補給金を実施していることから、類似団体や全国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51,218
50,509
85.10
21,758,325
21,005,992
712,396
11,951,266
25,220,717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159131</xdr:rowOff>
    </xdr:from>
    <xdr:to>
      <xdr:col>6</xdr:col>
      <xdr:colOff>511175</xdr:colOff>
      <xdr:row>35</xdr:row>
      <xdr:rowOff>31496</xdr:rowOff>
    </xdr:to>
    <xdr:cxnSp macro="">
      <xdr:nvCxnSpPr>
        <xdr:cNvPr id="61" name="直線コネクタ 60"/>
        <xdr:cNvCxnSpPr/>
      </xdr:nvCxnSpPr>
      <xdr:spPr>
        <a:xfrm flipV="1">
          <a:off x="3797300" y="5988431"/>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31496</xdr:rowOff>
    </xdr:from>
    <xdr:to>
      <xdr:col>5</xdr:col>
      <xdr:colOff>358775</xdr:colOff>
      <xdr:row>35</xdr:row>
      <xdr:rowOff>111125</xdr:rowOff>
    </xdr:to>
    <xdr:cxnSp macro="">
      <xdr:nvCxnSpPr>
        <xdr:cNvPr id="64" name="直線コネクタ 63"/>
        <xdr:cNvCxnSpPr/>
      </xdr:nvCxnSpPr>
      <xdr:spPr>
        <a:xfrm flipV="1">
          <a:off x="2908300" y="6032246"/>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35704</xdr:rowOff>
    </xdr:from>
    <xdr:ext cx="469744" cy="259045"/>
    <xdr:sp macro="" textlink="">
      <xdr:nvSpPr>
        <xdr:cNvPr id="66" name="テキスト ボックス 65"/>
        <xdr:cNvSpPr txBox="1"/>
      </xdr:nvSpPr>
      <xdr:spPr>
        <a:xfrm>
          <a:off x="3562427"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61214</xdr:rowOff>
    </xdr:from>
    <xdr:to>
      <xdr:col>4</xdr:col>
      <xdr:colOff>155575</xdr:colOff>
      <xdr:row>35</xdr:row>
      <xdr:rowOff>111125</xdr:rowOff>
    </xdr:to>
    <xdr:cxnSp macro="">
      <xdr:nvCxnSpPr>
        <xdr:cNvPr id="67" name="直線コネクタ 66"/>
        <xdr:cNvCxnSpPr/>
      </xdr:nvCxnSpPr>
      <xdr:spPr>
        <a:xfrm>
          <a:off x="2019300" y="6061964"/>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46372</xdr:rowOff>
    </xdr:from>
    <xdr:ext cx="469744" cy="259045"/>
    <xdr:sp macro="" textlink="">
      <xdr:nvSpPr>
        <xdr:cNvPr id="69" name="テキスト ボックス 68"/>
        <xdr:cNvSpPr txBox="1"/>
      </xdr:nvSpPr>
      <xdr:spPr>
        <a:xfrm>
          <a:off x="2673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71882</xdr:rowOff>
    </xdr:from>
    <xdr:to>
      <xdr:col>2</xdr:col>
      <xdr:colOff>638175</xdr:colOff>
      <xdr:row>35</xdr:row>
      <xdr:rowOff>61214</xdr:rowOff>
    </xdr:to>
    <xdr:cxnSp macro="">
      <xdr:nvCxnSpPr>
        <xdr:cNvPr id="70" name="直線コネクタ 69"/>
        <xdr:cNvCxnSpPr/>
      </xdr:nvCxnSpPr>
      <xdr:spPr>
        <a:xfrm>
          <a:off x="1130300" y="5901182"/>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164101</xdr:rowOff>
    </xdr:from>
    <xdr:ext cx="469744" cy="259045"/>
    <xdr:sp macro="" textlink="">
      <xdr:nvSpPr>
        <xdr:cNvPr id="72" name="テキスト ボックス 71"/>
        <xdr:cNvSpPr txBox="1"/>
      </xdr:nvSpPr>
      <xdr:spPr>
        <a:xfrm>
          <a:off x="17844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152671</xdr:rowOff>
    </xdr:from>
    <xdr:ext cx="469744" cy="259045"/>
    <xdr:sp macro="" textlink="">
      <xdr:nvSpPr>
        <xdr:cNvPr id="74" name="テキスト ボックス 73"/>
        <xdr:cNvSpPr txBox="1"/>
      </xdr:nvSpPr>
      <xdr:spPr>
        <a:xfrm>
          <a:off x="895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108331</xdr:rowOff>
    </xdr:from>
    <xdr:to>
      <xdr:col>6</xdr:col>
      <xdr:colOff>561975</xdr:colOff>
      <xdr:row>35</xdr:row>
      <xdr:rowOff>38481</xdr:rowOff>
    </xdr:to>
    <xdr:sp macro="" textlink="">
      <xdr:nvSpPr>
        <xdr:cNvPr id="80" name="円/楕円 79"/>
        <xdr:cNvSpPr/>
      </xdr:nvSpPr>
      <xdr:spPr>
        <a:xfrm>
          <a:off x="45847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131208</xdr:rowOff>
    </xdr:from>
    <xdr:ext cx="469744" cy="259045"/>
    <xdr:sp macro="" textlink="">
      <xdr:nvSpPr>
        <xdr:cNvPr id="81" name="議会費該当値テキスト"/>
        <xdr:cNvSpPr txBox="1"/>
      </xdr:nvSpPr>
      <xdr:spPr>
        <a:xfrm>
          <a:off x="4686300" y="57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152146</xdr:rowOff>
    </xdr:from>
    <xdr:to>
      <xdr:col>5</xdr:col>
      <xdr:colOff>409575</xdr:colOff>
      <xdr:row>35</xdr:row>
      <xdr:rowOff>82296</xdr:rowOff>
    </xdr:to>
    <xdr:sp macro="" textlink="">
      <xdr:nvSpPr>
        <xdr:cNvPr id="82" name="円/楕円 81"/>
        <xdr:cNvSpPr/>
      </xdr:nvSpPr>
      <xdr:spPr>
        <a:xfrm>
          <a:off x="3746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98823</xdr:rowOff>
    </xdr:from>
    <xdr:ext cx="469744" cy="259045"/>
    <xdr:sp macro="" textlink="">
      <xdr:nvSpPr>
        <xdr:cNvPr id="83" name="テキスト ボックス 82"/>
        <xdr:cNvSpPr txBox="1"/>
      </xdr:nvSpPr>
      <xdr:spPr>
        <a:xfrm>
          <a:off x="3562427"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60325</xdr:rowOff>
    </xdr:from>
    <xdr:to>
      <xdr:col>4</xdr:col>
      <xdr:colOff>206375</xdr:colOff>
      <xdr:row>35</xdr:row>
      <xdr:rowOff>161925</xdr:rowOff>
    </xdr:to>
    <xdr:sp macro="" textlink="">
      <xdr:nvSpPr>
        <xdr:cNvPr id="84" name="円/楕円 83"/>
        <xdr:cNvSpPr/>
      </xdr:nvSpPr>
      <xdr:spPr>
        <a:xfrm>
          <a:off x="2857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7002</xdr:rowOff>
    </xdr:from>
    <xdr:ext cx="469744" cy="259045"/>
    <xdr:sp macro="" textlink="">
      <xdr:nvSpPr>
        <xdr:cNvPr id="85" name="テキスト ボックス 84"/>
        <xdr:cNvSpPr txBox="1"/>
      </xdr:nvSpPr>
      <xdr:spPr>
        <a:xfrm>
          <a:off x="2673427"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10414</xdr:rowOff>
    </xdr:from>
    <xdr:to>
      <xdr:col>3</xdr:col>
      <xdr:colOff>3175</xdr:colOff>
      <xdr:row>35</xdr:row>
      <xdr:rowOff>112014</xdr:rowOff>
    </xdr:to>
    <xdr:sp macro="" textlink="">
      <xdr:nvSpPr>
        <xdr:cNvPr id="86" name="円/楕円 85"/>
        <xdr:cNvSpPr/>
      </xdr:nvSpPr>
      <xdr:spPr>
        <a:xfrm>
          <a:off x="19685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87" name="テキスト ボックス 86"/>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21082</xdr:rowOff>
    </xdr:from>
    <xdr:to>
      <xdr:col>1</xdr:col>
      <xdr:colOff>485775</xdr:colOff>
      <xdr:row>34</xdr:row>
      <xdr:rowOff>122682</xdr:rowOff>
    </xdr:to>
    <xdr:sp macro="" textlink="">
      <xdr:nvSpPr>
        <xdr:cNvPr id="88" name="円/楕円 87"/>
        <xdr:cNvSpPr/>
      </xdr:nvSpPr>
      <xdr:spPr>
        <a:xfrm>
          <a:off x="1079500" y="58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139209</xdr:rowOff>
    </xdr:from>
    <xdr:ext cx="469744" cy="259045"/>
    <xdr:sp macro="" textlink="">
      <xdr:nvSpPr>
        <xdr:cNvPr id="89" name="テキスト ボックス 88"/>
        <xdr:cNvSpPr txBox="1"/>
      </xdr:nvSpPr>
      <xdr:spPr>
        <a:xfrm>
          <a:off x="895427" y="5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156355</xdr:rowOff>
    </xdr:from>
    <xdr:to>
      <xdr:col>6</xdr:col>
      <xdr:colOff>511175</xdr:colOff>
      <xdr:row>57</xdr:row>
      <xdr:rowOff>61992</xdr:rowOff>
    </xdr:to>
    <xdr:cxnSp macro="">
      <xdr:nvCxnSpPr>
        <xdr:cNvPr id="121" name="直線コネクタ 120"/>
        <xdr:cNvCxnSpPr/>
      </xdr:nvCxnSpPr>
      <xdr:spPr>
        <a:xfrm>
          <a:off x="3797300" y="9757555"/>
          <a:ext cx="838200" cy="7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5365</xdr:rowOff>
    </xdr:from>
    <xdr:to>
      <xdr:col>5</xdr:col>
      <xdr:colOff>358775</xdr:colOff>
      <xdr:row>56</xdr:row>
      <xdr:rowOff>156355</xdr:rowOff>
    </xdr:to>
    <xdr:cxnSp macro="">
      <xdr:nvCxnSpPr>
        <xdr:cNvPr id="124" name="直線コネクタ 123"/>
        <xdr:cNvCxnSpPr/>
      </xdr:nvCxnSpPr>
      <xdr:spPr>
        <a:xfrm>
          <a:off x="2908300" y="9092215"/>
          <a:ext cx="889000" cy="66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5365</xdr:rowOff>
    </xdr:from>
    <xdr:to>
      <xdr:col>4</xdr:col>
      <xdr:colOff>155575</xdr:colOff>
      <xdr:row>57</xdr:row>
      <xdr:rowOff>49387</xdr:rowOff>
    </xdr:to>
    <xdr:cxnSp macro="">
      <xdr:nvCxnSpPr>
        <xdr:cNvPr id="127" name="直線コネクタ 126"/>
        <xdr:cNvCxnSpPr/>
      </xdr:nvCxnSpPr>
      <xdr:spPr>
        <a:xfrm flipV="1">
          <a:off x="2019300" y="9092215"/>
          <a:ext cx="889000" cy="72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9148</xdr:rowOff>
    </xdr:from>
    <xdr:ext cx="534377" cy="259045"/>
    <xdr:sp macro="" textlink="">
      <xdr:nvSpPr>
        <xdr:cNvPr id="129" name="テキスト ボックス 128"/>
        <xdr:cNvSpPr txBox="1"/>
      </xdr:nvSpPr>
      <xdr:spPr>
        <a:xfrm>
          <a:off x="2641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91270</xdr:rowOff>
    </xdr:from>
    <xdr:to>
      <xdr:col>2</xdr:col>
      <xdr:colOff>638175</xdr:colOff>
      <xdr:row>57</xdr:row>
      <xdr:rowOff>49387</xdr:rowOff>
    </xdr:to>
    <xdr:cxnSp macro="">
      <xdr:nvCxnSpPr>
        <xdr:cNvPr id="130" name="直線コネクタ 129"/>
        <xdr:cNvCxnSpPr/>
      </xdr:nvCxnSpPr>
      <xdr:spPr>
        <a:xfrm>
          <a:off x="1130300" y="9692470"/>
          <a:ext cx="889000" cy="1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11192</xdr:rowOff>
    </xdr:from>
    <xdr:to>
      <xdr:col>6</xdr:col>
      <xdr:colOff>561975</xdr:colOff>
      <xdr:row>57</xdr:row>
      <xdr:rowOff>112792</xdr:rowOff>
    </xdr:to>
    <xdr:sp macro="" textlink="">
      <xdr:nvSpPr>
        <xdr:cNvPr id="140" name="円/楕円 139"/>
        <xdr:cNvSpPr/>
      </xdr:nvSpPr>
      <xdr:spPr>
        <a:xfrm>
          <a:off x="4584700" y="9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161069</xdr:rowOff>
    </xdr:from>
    <xdr:ext cx="534377" cy="259045"/>
    <xdr:sp macro="" textlink="">
      <xdr:nvSpPr>
        <xdr:cNvPr id="141" name="総務費該当値テキスト"/>
        <xdr:cNvSpPr txBox="1"/>
      </xdr:nvSpPr>
      <xdr:spPr>
        <a:xfrm>
          <a:off x="4686300" y="97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105555</xdr:rowOff>
    </xdr:from>
    <xdr:to>
      <xdr:col>5</xdr:col>
      <xdr:colOff>409575</xdr:colOff>
      <xdr:row>57</xdr:row>
      <xdr:rowOff>35705</xdr:rowOff>
    </xdr:to>
    <xdr:sp macro="" textlink="">
      <xdr:nvSpPr>
        <xdr:cNvPr id="142" name="円/楕円 141"/>
        <xdr:cNvSpPr/>
      </xdr:nvSpPr>
      <xdr:spPr>
        <a:xfrm>
          <a:off x="3746500" y="97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26832</xdr:rowOff>
    </xdr:from>
    <xdr:ext cx="534377" cy="259045"/>
    <xdr:sp macro="" textlink="">
      <xdr:nvSpPr>
        <xdr:cNvPr id="143" name="テキスト ボックス 142"/>
        <xdr:cNvSpPr txBox="1"/>
      </xdr:nvSpPr>
      <xdr:spPr>
        <a:xfrm>
          <a:off x="3530111" y="97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47,980</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126015</xdr:rowOff>
    </xdr:from>
    <xdr:to>
      <xdr:col>4</xdr:col>
      <xdr:colOff>206375</xdr:colOff>
      <xdr:row>53</xdr:row>
      <xdr:rowOff>56165</xdr:rowOff>
    </xdr:to>
    <xdr:sp macro="" textlink="">
      <xdr:nvSpPr>
        <xdr:cNvPr id="144" name="円/楕円 143"/>
        <xdr:cNvSpPr/>
      </xdr:nvSpPr>
      <xdr:spPr>
        <a:xfrm>
          <a:off x="2857500" y="9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72692</xdr:rowOff>
    </xdr:from>
    <xdr:ext cx="534377" cy="259045"/>
    <xdr:sp macro="" textlink="">
      <xdr:nvSpPr>
        <xdr:cNvPr id="145" name="テキスト ボックス 144"/>
        <xdr:cNvSpPr txBox="1"/>
      </xdr:nvSpPr>
      <xdr:spPr>
        <a:xfrm>
          <a:off x="2641111" y="8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170037</xdr:rowOff>
    </xdr:from>
    <xdr:to>
      <xdr:col>3</xdr:col>
      <xdr:colOff>3175</xdr:colOff>
      <xdr:row>57</xdr:row>
      <xdr:rowOff>100187</xdr:rowOff>
    </xdr:to>
    <xdr:sp macro="" textlink="">
      <xdr:nvSpPr>
        <xdr:cNvPr id="146" name="円/楕円 145"/>
        <xdr:cNvSpPr/>
      </xdr:nvSpPr>
      <xdr:spPr>
        <a:xfrm>
          <a:off x="1968500" y="97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91314</xdr:rowOff>
    </xdr:from>
    <xdr:ext cx="534377" cy="259045"/>
    <xdr:sp macro="" textlink="">
      <xdr:nvSpPr>
        <xdr:cNvPr id="147" name="テキスト ボックス 146"/>
        <xdr:cNvSpPr txBox="1"/>
      </xdr:nvSpPr>
      <xdr:spPr>
        <a:xfrm>
          <a:off x="1752111" y="98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40470</xdr:rowOff>
    </xdr:from>
    <xdr:to>
      <xdr:col>1</xdr:col>
      <xdr:colOff>485775</xdr:colOff>
      <xdr:row>56</xdr:row>
      <xdr:rowOff>142070</xdr:rowOff>
    </xdr:to>
    <xdr:sp macro="" textlink="">
      <xdr:nvSpPr>
        <xdr:cNvPr id="148" name="円/楕円 147"/>
        <xdr:cNvSpPr/>
      </xdr:nvSpPr>
      <xdr:spPr>
        <a:xfrm>
          <a:off x="1079500" y="96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133197</xdr:rowOff>
    </xdr:from>
    <xdr:ext cx="534377" cy="259045"/>
    <xdr:sp macro="" textlink="">
      <xdr:nvSpPr>
        <xdr:cNvPr id="149" name="テキスト ボックス 148"/>
        <xdr:cNvSpPr txBox="1"/>
      </xdr:nvSpPr>
      <xdr:spPr>
        <a:xfrm>
          <a:off x="863111" y="97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169094</xdr:rowOff>
    </xdr:from>
    <xdr:to>
      <xdr:col>6</xdr:col>
      <xdr:colOff>511175</xdr:colOff>
      <xdr:row>77</xdr:row>
      <xdr:rowOff>5187</xdr:rowOff>
    </xdr:to>
    <xdr:cxnSp macro="">
      <xdr:nvCxnSpPr>
        <xdr:cNvPr id="179" name="直線コネクタ 178"/>
        <xdr:cNvCxnSpPr/>
      </xdr:nvCxnSpPr>
      <xdr:spPr>
        <a:xfrm>
          <a:off x="3797300" y="13199294"/>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169094</xdr:rowOff>
    </xdr:from>
    <xdr:to>
      <xdr:col>5</xdr:col>
      <xdr:colOff>358775</xdr:colOff>
      <xdr:row>78</xdr:row>
      <xdr:rowOff>8255</xdr:rowOff>
    </xdr:to>
    <xdr:cxnSp macro="">
      <xdr:nvCxnSpPr>
        <xdr:cNvPr id="182" name="直線コネクタ 181"/>
        <xdr:cNvCxnSpPr/>
      </xdr:nvCxnSpPr>
      <xdr:spPr>
        <a:xfrm flipV="1">
          <a:off x="2908300" y="13199294"/>
          <a:ext cx="889000" cy="18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126369</xdr:rowOff>
    </xdr:from>
    <xdr:ext cx="599010" cy="259045"/>
    <xdr:sp macro="" textlink="">
      <xdr:nvSpPr>
        <xdr:cNvPr id="184" name="テキスト ボックス 183"/>
        <xdr:cNvSpPr txBox="1"/>
      </xdr:nvSpPr>
      <xdr:spPr>
        <a:xfrm>
          <a:off x="3497794" y="128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168427</xdr:rowOff>
    </xdr:from>
    <xdr:to>
      <xdr:col>4</xdr:col>
      <xdr:colOff>155575</xdr:colOff>
      <xdr:row>78</xdr:row>
      <xdr:rowOff>8255</xdr:rowOff>
    </xdr:to>
    <xdr:cxnSp macro="">
      <xdr:nvCxnSpPr>
        <xdr:cNvPr id="185" name="直線コネクタ 184"/>
        <xdr:cNvCxnSpPr/>
      </xdr:nvCxnSpPr>
      <xdr:spPr>
        <a:xfrm>
          <a:off x="2019300" y="1337007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96899</xdr:rowOff>
    </xdr:from>
    <xdr:ext cx="599010" cy="259045"/>
    <xdr:sp macro="" textlink="">
      <xdr:nvSpPr>
        <xdr:cNvPr id="187" name="テキスト ボックス 186"/>
        <xdr:cNvSpPr txBox="1"/>
      </xdr:nvSpPr>
      <xdr:spPr>
        <a:xfrm>
          <a:off x="2608794" y="1295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78663</xdr:rowOff>
    </xdr:from>
    <xdr:to>
      <xdr:col>2</xdr:col>
      <xdr:colOff>638175</xdr:colOff>
      <xdr:row>77</xdr:row>
      <xdr:rowOff>168427</xdr:rowOff>
    </xdr:to>
    <xdr:cxnSp macro="">
      <xdr:nvCxnSpPr>
        <xdr:cNvPr id="188" name="直線コネクタ 187"/>
        <xdr:cNvCxnSpPr/>
      </xdr:nvCxnSpPr>
      <xdr:spPr>
        <a:xfrm>
          <a:off x="1130300" y="13280313"/>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138104</xdr:rowOff>
    </xdr:from>
    <xdr:ext cx="599010" cy="259045"/>
    <xdr:sp macro="" textlink="">
      <xdr:nvSpPr>
        <xdr:cNvPr id="190" name="テキスト ボックス 189"/>
        <xdr:cNvSpPr txBox="1"/>
      </xdr:nvSpPr>
      <xdr:spPr>
        <a:xfrm>
          <a:off x="1719794" y="1299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144124</xdr:rowOff>
    </xdr:from>
    <xdr:ext cx="599010" cy="259045"/>
    <xdr:sp macro="" textlink="">
      <xdr:nvSpPr>
        <xdr:cNvPr id="192" name="テキスト ボックス 191"/>
        <xdr:cNvSpPr txBox="1"/>
      </xdr:nvSpPr>
      <xdr:spPr>
        <a:xfrm>
          <a:off x="830794" y="130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125837</xdr:rowOff>
    </xdr:from>
    <xdr:to>
      <xdr:col>6</xdr:col>
      <xdr:colOff>561975</xdr:colOff>
      <xdr:row>77</xdr:row>
      <xdr:rowOff>55987</xdr:rowOff>
    </xdr:to>
    <xdr:sp macro="" textlink="">
      <xdr:nvSpPr>
        <xdr:cNvPr id="198" name="円/楕円 197"/>
        <xdr:cNvSpPr/>
      </xdr:nvSpPr>
      <xdr:spPr>
        <a:xfrm>
          <a:off x="4584700" y="131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104264</xdr:rowOff>
    </xdr:from>
    <xdr:ext cx="599010" cy="259045"/>
    <xdr:sp macro="" textlink="">
      <xdr:nvSpPr>
        <xdr:cNvPr id="199" name="民生費該当値テキスト"/>
        <xdr:cNvSpPr txBox="1"/>
      </xdr:nvSpPr>
      <xdr:spPr>
        <a:xfrm>
          <a:off x="4686300" y="1313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118294</xdr:rowOff>
    </xdr:from>
    <xdr:to>
      <xdr:col>5</xdr:col>
      <xdr:colOff>409575</xdr:colOff>
      <xdr:row>77</xdr:row>
      <xdr:rowOff>48444</xdr:rowOff>
    </xdr:to>
    <xdr:sp macro="" textlink="">
      <xdr:nvSpPr>
        <xdr:cNvPr id="200" name="円/楕円 199"/>
        <xdr:cNvSpPr/>
      </xdr:nvSpPr>
      <xdr:spPr>
        <a:xfrm>
          <a:off x="3746500" y="131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39571</xdr:rowOff>
    </xdr:from>
    <xdr:ext cx="599010" cy="259045"/>
    <xdr:sp macro="" textlink="">
      <xdr:nvSpPr>
        <xdr:cNvPr id="201" name="テキスト ボックス 200"/>
        <xdr:cNvSpPr txBox="1"/>
      </xdr:nvSpPr>
      <xdr:spPr>
        <a:xfrm>
          <a:off x="3497794" y="1324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128905</xdr:rowOff>
    </xdr:from>
    <xdr:to>
      <xdr:col>4</xdr:col>
      <xdr:colOff>206375</xdr:colOff>
      <xdr:row>78</xdr:row>
      <xdr:rowOff>59055</xdr:rowOff>
    </xdr:to>
    <xdr:sp macro="" textlink="">
      <xdr:nvSpPr>
        <xdr:cNvPr id="202" name="円/楕円 201"/>
        <xdr:cNvSpPr/>
      </xdr:nvSpPr>
      <xdr:spPr>
        <a:xfrm>
          <a:off x="2857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50182</xdr:rowOff>
    </xdr:from>
    <xdr:ext cx="599010" cy="259045"/>
    <xdr:sp macro="" textlink="">
      <xdr:nvSpPr>
        <xdr:cNvPr id="203" name="テキスト ボックス 202"/>
        <xdr:cNvSpPr txBox="1"/>
      </xdr:nvSpPr>
      <xdr:spPr>
        <a:xfrm>
          <a:off x="2608794" y="1342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117627</xdr:rowOff>
    </xdr:from>
    <xdr:to>
      <xdr:col>3</xdr:col>
      <xdr:colOff>3175</xdr:colOff>
      <xdr:row>78</xdr:row>
      <xdr:rowOff>47777</xdr:rowOff>
    </xdr:to>
    <xdr:sp macro="" textlink="">
      <xdr:nvSpPr>
        <xdr:cNvPr id="204" name="円/楕円 203"/>
        <xdr:cNvSpPr/>
      </xdr:nvSpPr>
      <xdr:spPr>
        <a:xfrm>
          <a:off x="1968500" y="133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38904</xdr:rowOff>
    </xdr:from>
    <xdr:ext cx="599010" cy="259045"/>
    <xdr:sp macro="" textlink="">
      <xdr:nvSpPr>
        <xdr:cNvPr id="205" name="テキスト ボックス 204"/>
        <xdr:cNvSpPr txBox="1"/>
      </xdr:nvSpPr>
      <xdr:spPr>
        <a:xfrm>
          <a:off x="1719794" y="1341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27863</xdr:rowOff>
    </xdr:from>
    <xdr:to>
      <xdr:col>1</xdr:col>
      <xdr:colOff>485775</xdr:colOff>
      <xdr:row>77</xdr:row>
      <xdr:rowOff>129463</xdr:rowOff>
    </xdr:to>
    <xdr:sp macro="" textlink="">
      <xdr:nvSpPr>
        <xdr:cNvPr id="206" name="円/楕円 205"/>
        <xdr:cNvSpPr/>
      </xdr:nvSpPr>
      <xdr:spPr>
        <a:xfrm>
          <a:off x="10795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120590</xdr:rowOff>
    </xdr:from>
    <xdr:ext cx="599010" cy="259045"/>
    <xdr:sp macro="" textlink="">
      <xdr:nvSpPr>
        <xdr:cNvPr id="207" name="テキスト ボックス 206"/>
        <xdr:cNvSpPr txBox="1"/>
      </xdr:nvSpPr>
      <xdr:spPr>
        <a:xfrm>
          <a:off x="830794" y="133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139319</xdr:rowOff>
    </xdr:from>
    <xdr:to>
      <xdr:col>6</xdr:col>
      <xdr:colOff>511175</xdr:colOff>
      <xdr:row>96</xdr:row>
      <xdr:rowOff>46946</xdr:rowOff>
    </xdr:to>
    <xdr:cxnSp macro="">
      <xdr:nvCxnSpPr>
        <xdr:cNvPr id="237" name="直線コネクタ 236"/>
        <xdr:cNvCxnSpPr/>
      </xdr:nvCxnSpPr>
      <xdr:spPr>
        <a:xfrm>
          <a:off x="3797300" y="16427069"/>
          <a:ext cx="838200" cy="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139319</xdr:rowOff>
    </xdr:from>
    <xdr:to>
      <xdr:col>5</xdr:col>
      <xdr:colOff>358775</xdr:colOff>
      <xdr:row>96</xdr:row>
      <xdr:rowOff>125927</xdr:rowOff>
    </xdr:to>
    <xdr:cxnSp macro="">
      <xdr:nvCxnSpPr>
        <xdr:cNvPr id="240" name="直線コネクタ 239"/>
        <xdr:cNvCxnSpPr/>
      </xdr:nvCxnSpPr>
      <xdr:spPr>
        <a:xfrm flipV="1">
          <a:off x="2908300" y="16427069"/>
          <a:ext cx="889000" cy="1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93215</xdr:rowOff>
    </xdr:from>
    <xdr:ext cx="534377" cy="259045"/>
    <xdr:sp macro="" textlink="">
      <xdr:nvSpPr>
        <xdr:cNvPr id="242" name="テキスト ボックス 241"/>
        <xdr:cNvSpPr txBox="1"/>
      </xdr:nvSpPr>
      <xdr:spPr>
        <a:xfrm>
          <a:off x="3530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125927</xdr:rowOff>
    </xdr:from>
    <xdr:to>
      <xdr:col>4</xdr:col>
      <xdr:colOff>155575</xdr:colOff>
      <xdr:row>97</xdr:row>
      <xdr:rowOff>66529</xdr:rowOff>
    </xdr:to>
    <xdr:cxnSp macro="">
      <xdr:nvCxnSpPr>
        <xdr:cNvPr id="243" name="直線コネクタ 242"/>
        <xdr:cNvCxnSpPr/>
      </xdr:nvCxnSpPr>
      <xdr:spPr>
        <a:xfrm flipV="1">
          <a:off x="2019300" y="16585127"/>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139107</xdr:rowOff>
    </xdr:from>
    <xdr:ext cx="534377" cy="259045"/>
    <xdr:sp macro="" textlink="">
      <xdr:nvSpPr>
        <xdr:cNvPr id="245" name="テキスト ボックス 244"/>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62928</xdr:rowOff>
    </xdr:from>
    <xdr:to>
      <xdr:col>2</xdr:col>
      <xdr:colOff>638175</xdr:colOff>
      <xdr:row>97</xdr:row>
      <xdr:rowOff>66529</xdr:rowOff>
    </xdr:to>
    <xdr:cxnSp macro="">
      <xdr:nvCxnSpPr>
        <xdr:cNvPr id="246" name="直線コネクタ 245"/>
        <xdr:cNvCxnSpPr/>
      </xdr:nvCxnSpPr>
      <xdr:spPr>
        <a:xfrm>
          <a:off x="1130300" y="1669357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167778</xdr:rowOff>
    </xdr:from>
    <xdr:ext cx="534377" cy="259045"/>
    <xdr:sp macro="" textlink="">
      <xdr:nvSpPr>
        <xdr:cNvPr id="248" name="テキスト ボックス 247"/>
        <xdr:cNvSpPr txBox="1"/>
      </xdr:nvSpPr>
      <xdr:spPr>
        <a:xfrm>
          <a:off x="1752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131697</xdr:rowOff>
    </xdr:from>
    <xdr:ext cx="534377" cy="259045"/>
    <xdr:sp macro="" textlink="">
      <xdr:nvSpPr>
        <xdr:cNvPr id="250" name="テキスト ボックス 249"/>
        <xdr:cNvSpPr txBox="1"/>
      </xdr:nvSpPr>
      <xdr:spPr>
        <a:xfrm>
          <a:off x="863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167596</xdr:rowOff>
    </xdr:from>
    <xdr:to>
      <xdr:col>6</xdr:col>
      <xdr:colOff>561975</xdr:colOff>
      <xdr:row>96</xdr:row>
      <xdr:rowOff>97746</xdr:rowOff>
    </xdr:to>
    <xdr:sp macro="" textlink="">
      <xdr:nvSpPr>
        <xdr:cNvPr id="256" name="円/楕円 255"/>
        <xdr:cNvSpPr/>
      </xdr:nvSpPr>
      <xdr:spPr>
        <a:xfrm>
          <a:off x="4584700" y="164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19023</xdr:rowOff>
    </xdr:from>
    <xdr:ext cx="534377" cy="259045"/>
    <xdr:sp macro="" textlink="">
      <xdr:nvSpPr>
        <xdr:cNvPr id="257" name="衛生費該当値テキスト"/>
        <xdr:cNvSpPr txBox="1"/>
      </xdr:nvSpPr>
      <xdr:spPr>
        <a:xfrm>
          <a:off x="4686300" y="163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88519</xdr:rowOff>
    </xdr:from>
    <xdr:to>
      <xdr:col>5</xdr:col>
      <xdr:colOff>409575</xdr:colOff>
      <xdr:row>96</xdr:row>
      <xdr:rowOff>18669</xdr:rowOff>
    </xdr:to>
    <xdr:sp macro="" textlink="">
      <xdr:nvSpPr>
        <xdr:cNvPr id="258" name="円/楕円 257"/>
        <xdr:cNvSpPr/>
      </xdr:nvSpPr>
      <xdr:spPr>
        <a:xfrm>
          <a:off x="3746500" y="1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35196</xdr:rowOff>
    </xdr:from>
    <xdr:ext cx="534377" cy="259045"/>
    <xdr:sp macro="" textlink="">
      <xdr:nvSpPr>
        <xdr:cNvPr id="259" name="テキスト ボックス 258"/>
        <xdr:cNvSpPr txBox="1"/>
      </xdr:nvSpPr>
      <xdr:spPr>
        <a:xfrm>
          <a:off x="3530111" y="161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75127</xdr:rowOff>
    </xdr:from>
    <xdr:to>
      <xdr:col>4</xdr:col>
      <xdr:colOff>206375</xdr:colOff>
      <xdr:row>97</xdr:row>
      <xdr:rowOff>5277</xdr:rowOff>
    </xdr:to>
    <xdr:sp macro="" textlink="">
      <xdr:nvSpPr>
        <xdr:cNvPr id="260" name="円/楕円 259"/>
        <xdr:cNvSpPr/>
      </xdr:nvSpPr>
      <xdr:spPr>
        <a:xfrm>
          <a:off x="2857500" y="165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21804</xdr:rowOff>
    </xdr:from>
    <xdr:ext cx="534377" cy="259045"/>
    <xdr:sp macro="" textlink="">
      <xdr:nvSpPr>
        <xdr:cNvPr id="261" name="テキスト ボックス 260"/>
        <xdr:cNvSpPr txBox="1"/>
      </xdr:nvSpPr>
      <xdr:spPr>
        <a:xfrm>
          <a:off x="2641111" y="163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15729</xdr:rowOff>
    </xdr:from>
    <xdr:to>
      <xdr:col>3</xdr:col>
      <xdr:colOff>3175</xdr:colOff>
      <xdr:row>97</xdr:row>
      <xdr:rowOff>117329</xdr:rowOff>
    </xdr:to>
    <xdr:sp macro="" textlink="">
      <xdr:nvSpPr>
        <xdr:cNvPr id="262" name="円/楕円 261"/>
        <xdr:cNvSpPr/>
      </xdr:nvSpPr>
      <xdr:spPr>
        <a:xfrm>
          <a:off x="1968500" y="166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133856</xdr:rowOff>
    </xdr:from>
    <xdr:ext cx="534377" cy="259045"/>
    <xdr:sp macro="" textlink="">
      <xdr:nvSpPr>
        <xdr:cNvPr id="263" name="テキスト ボックス 262"/>
        <xdr:cNvSpPr txBox="1"/>
      </xdr:nvSpPr>
      <xdr:spPr>
        <a:xfrm>
          <a:off x="1752111" y="164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12128</xdr:rowOff>
    </xdr:from>
    <xdr:to>
      <xdr:col>1</xdr:col>
      <xdr:colOff>485775</xdr:colOff>
      <xdr:row>97</xdr:row>
      <xdr:rowOff>113728</xdr:rowOff>
    </xdr:to>
    <xdr:sp macro="" textlink="">
      <xdr:nvSpPr>
        <xdr:cNvPr id="264" name="円/楕円 263"/>
        <xdr:cNvSpPr/>
      </xdr:nvSpPr>
      <xdr:spPr>
        <a:xfrm>
          <a:off x="1079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130255</xdr:rowOff>
    </xdr:from>
    <xdr:ext cx="534377" cy="259045"/>
    <xdr:sp macro="" textlink="">
      <xdr:nvSpPr>
        <xdr:cNvPr id="265" name="テキスト ボックス 264"/>
        <xdr:cNvSpPr txBox="1"/>
      </xdr:nvSpPr>
      <xdr:spPr>
        <a:xfrm>
          <a:off x="863111" y="164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48443</xdr:rowOff>
    </xdr:from>
    <xdr:to>
      <xdr:col>15</xdr:col>
      <xdr:colOff>180975</xdr:colOff>
      <xdr:row>38</xdr:row>
      <xdr:rowOff>48809</xdr:rowOff>
    </xdr:to>
    <xdr:cxnSp macro="">
      <xdr:nvCxnSpPr>
        <xdr:cNvPr id="292" name="直線コネクタ 291"/>
        <xdr:cNvCxnSpPr/>
      </xdr:nvCxnSpPr>
      <xdr:spPr>
        <a:xfrm flipV="1">
          <a:off x="9639300" y="656354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7341</xdr:rowOff>
    </xdr:from>
    <xdr:to>
      <xdr:col>14</xdr:col>
      <xdr:colOff>28575</xdr:colOff>
      <xdr:row>38</xdr:row>
      <xdr:rowOff>48809</xdr:rowOff>
    </xdr:to>
    <xdr:cxnSp macro="">
      <xdr:nvCxnSpPr>
        <xdr:cNvPr id="295" name="直線コネクタ 294"/>
        <xdr:cNvCxnSpPr/>
      </xdr:nvCxnSpPr>
      <xdr:spPr>
        <a:xfrm>
          <a:off x="8750300" y="6522441"/>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149256</xdr:rowOff>
    </xdr:from>
    <xdr:to>
      <xdr:col>12</xdr:col>
      <xdr:colOff>511175</xdr:colOff>
      <xdr:row>38</xdr:row>
      <xdr:rowOff>7341</xdr:rowOff>
    </xdr:to>
    <xdr:cxnSp macro="">
      <xdr:nvCxnSpPr>
        <xdr:cNvPr id="298" name="直線コネクタ 297"/>
        <xdr:cNvCxnSpPr/>
      </xdr:nvCxnSpPr>
      <xdr:spPr>
        <a:xfrm>
          <a:off x="7861300" y="6492906"/>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103215</xdr:rowOff>
    </xdr:from>
    <xdr:to>
      <xdr:col>11</xdr:col>
      <xdr:colOff>307975</xdr:colOff>
      <xdr:row>37</xdr:row>
      <xdr:rowOff>149256</xdr:rowOff>
    </xdr:to>
    <xdr:cxnSp macro="">
      <xdr:nvCxnSpPr>
        <xdr:cNvPr id="301" name="直線コネクタ 300"/>
        <xdr:cNvCxnSpPr/>
      </xdr:nvCxnSpPr>
      <xdr:spPr>
        <a:xfrm>
          <a:off x="6972300" y="6446865"/>
          <a:ext cx="889000" cy="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169093</xdr:rowOff>
    </xdr:from>
    <xdr:to>
      <xdr:col>15</xdr:col>
      <xdr:colOff>231775</xdr:colOff>
      <xdr:row>38</xdr:row>
      <xdr:rowOff>99243</xdr:rowOff>
    </xdr:to>
    <xdr:sp macro="" textlink="">
      <xdr:nvSpPr>
        <xdr:cNvPr id="311" name="円/楕円 310"/>
        <xdr:cNvSpPr/>
      </xdr:nvSpPr>
      <xdr:spPr>
        <a:xfrm>
          <a:off x="10426700" y="65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128470</xdr:rowOff>
    </xdr:from>
    <xdr:ext cx="469744" cy="259045"/>
    <xdr:sp macro="" textlink="">
      <xdr:nvSpPr>
        <xdr:cNvPr id="312" name="労働費該当値テキスト"/>
        <xdr:cNvSpPr txBox="1"/>
      </xdr:nvSpPr>
      <xdr:spPr>
        <a:xfrm>
          <a:off x="10528300" y="63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169459</xdr:rowOff>
    </xdr:from>
    <xdr:to>
      <xdr:col>14</xdr:col>
      <xdr:colOff>79375</xdr:colOff>
      <xdr:row>38</xdr:row>
      <xdr:rowOff>99609</xdr:rowOff>
    </xdr:to>
    <xdr:sp macro="" textlink="">
      <xdr:nvSpPr>
        <xdr:cNvPr id="313" name="円/楕円 312"/>
        <xdr:cNvSpPr/>
      </xdr:nvSpPr>
      <xdr:spPr>
        <a:xfrm>
          <a:off x="9588500" y="6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90736</xdr:rowOff>
    </xdr:from>
    <xdr:ext cx="469744" cy="259045"/>
    <xdr:sp macro="" textlink="">
      <xdr:nvSpPr>
        <xdr:cNvPr id="314" name="テキスト ボックス 313"/>
        <xdr:cNvSpPr txBox="1"/>
      </xdr:nvSpPr>
      <xdr:spPr>
        <a:xfrm>
          <a:off x="9404427" y="660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127991</xdr:rowOff>
    </xdr:from>
    <xdr:to>
      <xdr:col>12</xdr:col>
      <xdr:colOff>561975</xdr:colOff>
      <xdr:row>38</xdr:row>
      <xdr:rowOff>58141</xdr:rowOff>
    </xdr:to>
    <xdr:sp macro="" textlink="">
      <xdr:nvSpPr>
        <xdr:cNvPr id="315" name="円/楕円 314"/>
        <xdr:cNvSpPr/>
      </xdr:nvSpPr>
      <xdr:spPr>
        <a:xfrm>
          <a:off x="8699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49268</xdr:rowOff>
    </xdr:from>
    <xdr:ext cx="469744" cy="259045"/>
    <xdr:sp macro="" textlink="">
      <xdr:nvSpPr>
        <xdr:cNvPr id="316" name="テキスト ボックス 315"/>
        <xdr:cNvSpPr txBox="1"/>
      </xdr:nvSpPr>
      <xdr:spPr>
        <a:xfrm>
          <a:off x="8515427" y="65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98456</xdr:rowOff>
    </xdr:from>
    <xdr:to>
      <xdr:col>11</xdr:col>
      <xdr:colOff>358775</xdr:colOff>
      <xdr:row>38</xdr:row>
      <xdr:rowOff>28606</xdr:rowOff>
    </xdr:to>
    <xdr:sp macro="" textlink="">
      <xdr:nvSpPr>
        <xdr:cNvPr id="317" name="円/楕円 316"/>
        <xdr:cNvSpPr/>
      </xdr:nvSpPr>
      <xdr:spPr>
        <a:xfrm>
          <a:off x="7810500" y="64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19732</xdr:rowOff>
    </xdr:from>
    <xdr:ext cx="469744" cy="259045"/>
    <xdr:sp macro="" textlink="">
      <xdr:nvSpPr>
        <xdr:cNvPr id="318" name="テキスト ボックス 317"/>
        <xdr:cNvSpPr txBox="1"/>
      </xdr:nvSpPr>
      <xdr:spPr>
        <a:xfrm>
          <a:off x="7626427" y="653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52415</xdr:rowOff>
    </xdr:from>
    <xdr:to>
      <xdr:col>10</xdr:col>
      <xdr:colOff>155575</xdr:colOff>
      <xdr:row>37</xdr:row>
      <xdr:rowOff>154015</xdr:rowOff>
    </xdr:to>
    <xdr:sp macro="" textlink="">
      <xdr:nvSpPr>
        <xdr:cNvPr id="319" name="円/楕円 318"/>
        <xdr:cNvSpPr/>
      </xdr:nvSpPr>
      <xdr:spPr>
        <a:xfrm>
          <a:off x="6921500" y="63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145142</xdr:rowOff>
    </xdr:from>
    <xdr:ext cx="469744" cy="259045"/>
    <xdr:sp macro="" textlink="">
      <xdr:nvSpPr>
        <xdr:cNvPr id="320" name="テキスト ボックス 319"/>
        <xdr:cNvSpPr txBox="1"/>
      </xdr:nvSpPr>
      <xdr:spPr>
        <a:xfrm>
          <a:off x="6737427" y="648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61595</xdr:rowOff>
    </xdr:from>
    <xdr:to>
      <xdr:col>15</xdr:col>
      <xdr:colOff>180975</xdr:colOff>
      <xdr:row>58</xdr:row>
      <xdr:rowOff>67196</xdr:rowOff>
    </xdr:to>
    <xdr:cxnSp macro="">
      <xdr:nvCxnSpPr>
        <xdr:cNvPr id="349" name="直線コネクタ 348"/>
        <xdr:cNvCxnSpPr/>
      </xdr:nvCxnSpPr>
      <xdr:spPr>
        <a:xfrm flipV="1">
          <a:off x="9639300" y="10005695"/>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47307</xdr:rowOff>
    </xdr:from>
    <xdr:to>
      <xdr:col>14</xdr:col>
      <xdr:colOff>28575</xdr:colOff>
      <xdr:row>58</xdr:row>
      <xdr:rowOff>67196</xdr:rowOff>
    </xdr:to>
    <xdr:cxnSp macro="">
      <xdr:nvCxnSpPr>
        <xdr:cNvPr id="352" name="直線コネクタ 351"/>
        <xdr:cNvCxnSpPr/>
      </xdr:nvCxnSpPr>
      <xdr:spPr>
        <a:xfrm>
          <a:off x="8750300" y="9991407"/>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47307</xdr:rowOff>
    </xdr:from>
    <xdr:to>
      <xdr:col>12</xdr:col>
      <xdr:colOff>511175</xdr:colOff>
      <xdr:row>58</xdr:row>
      <xdr:rowOff>87388</xdr:rowOff>
    </xdr:to>
    <xdr:cxnSp macro="">
      <xdr:nvCxnSpPr>
        <xdr:cNvPr id="355" name="直線コネクタ 354"/>
        <xdr:cNvCxnSpPr/>
      </xdr:nvCxnSpPr>
      <xdr:spPr>
        <a:xfrm flipV="1">
          <a:off x="7861300" y="9991407"/>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7" name="テキスト ボックス 356"/>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59424</xdr:rowOff>
    </xdr:from>
    <xdr:to>
      <xdr:col>11</xdr:col>
      <xdr:colOff>307975</xdr:colOff>
      <xdr:row>58</xdr:row>
      <xdr:rowOff>87388</xdr:rowOff>
    </xdr:to>
    <xdr:cxnSp macro="">
      <xdr:nvCxnSpPr>
        <xdr:cNvPr id="358" name="直線コネクタ 357"/>
        <xdr:cNvCxnSpPr/>
      </xdr:nvCxnSpPr>
      <xdr:spPr>
        <a:xfrm>
          <a:off x="6972300" y="10003524"/>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10795</xdr:rowOff>
    </xdr:from>
    <xdr:to>
      <xdr:col>15</xdr:col>
      <xdr:colOff>231775</xdr:colOff>
      <xdr:row>58</xdr:row>
      <xdr:rowOff>112395</xdr:rowOff>
    </xdr:to>
    <xdr:sp macro="" textlink="">
      <xdr:nvSpPr>
        <xdr:cNvPr id="368" name="円/楕円 367"/>
        <xdr:cNvSpPr/>
      </xdr:nvSpPr>
      <xdr:spPr>
        <a:xfrm>
          <a:off x="104267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97172</xdr:rowOff>
    </xdr:from>
    <xdr:ext cx="469744" cy="259045"/>
    <xdr:sp macro="" textlink="">
      <xdr:nvSpPr>
        <xdr:cNvPr id="369" name="農林水産業費該当値テキスト"/>
        <xdr:cNvSpPr txBox="1"/>
      </xdr:nvSpPr>
      <xdr:spPr>
        <a:xfrm>
          <a:off x="10528300" y="986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16396</xdr:rowOff>
    </xdr:from>
    <xdr:to>
      <xdr:col>14</xdr:col>
      <xdr:colOff>79375</xdr:colOff>
      <xdr:row>58</xdr:row>
      <xdr:rowOff>117996</xdr:rowOff>
    </xdr:to>
    <xdr:sp macro="" textlink="">
      <xdr:nvSpPr>
        <xdr:cNvPr id="370" name="円/楕円 369"/>
        <xdr:cNvSpPr/>
      </xdr:nvSpPr>
      <xdr:spPr>
        <a:xfrm>
          <a:off x="9588500" y="99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109123</xdr:rowOff>
    </xdr:from>
    <xdr:ext cx="469744" cy="259045"/>
    <xdr:sp macro="" textlink="">
      <xdr:nvSpPr>
        <xdr:cNvPr id="371" name="テキスト ボックス 370"/>
        <xdr:cNvSpPr txBox="1"/>
      </xdr:nvSpPr>
      <xdr:spPr>
        <a:xfrm>
          <a:off x="9404427" y="1005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167957</xdr:rowOff>
    </xdr:from>
    <xdr:to>
      <xdr:col>12</xdr:col>
      <xdr:colOff>561975</xdr:colOff>
      <xdr:row>58</xdr:row>
      <xdr:rowOff>98107</xdr:rowOff>
    </xdr:to>
    <xdr:sp macro="" textlink="">
      <xdr:nvSpPr>
        <xdr:cNvPr id="372" name="円/楕円 371"/>
        <xdr:cNvSpPr/>
      </xdr:nvSpPr>
      <xdr:spPr>
        <a:xfrm>
          <a:off x="8699500" y="99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89234</xdr:rowOff>
    </xdr:from>
    <xdr:ext cx="469744" cy="259045"/>
    <xdr:sp macro="" textlink="">
      <xdr:nvSpPr>
        <xdr:cNvPr id="373" name="テキスト ボックス 372"/>
        <xdr:cNvSpPr txBox="1"/>
      </xdr:nvSpPr>
      <xdr:spPr>
        <a:xfrm>
          <a:off x="8515427" y="100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36588</xdr:rowOff>
    </xdr:from>
    <xdr:to>
      <xdr:col>11</xdr:col>
      <xdr:colOff>358775</xdr:colOff>
      <xdr:row>58</xdr:row>
      <xdr:rowOff>138188</xdr:rowOff>
    </xdr:to>
    <xdr:sp macro="" textlink="">
      <xdr:nvSpPr>
        <xdr:cNvPr id="374" name="円/楕円 373"/>
        <xdr:cNvSpPr/>
      </xdr:nvSpPr>
      <xdr:spPr>
        <a:xfrm>
          <a:off x="7810500" y="99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129315</xdr:rowOff>
    </xdr:from>
    <xdr:ext cx="469744" cy="259045"/>
    <xdr:sp macro="" textlink="">
      <xdr:nvSpPr>
        <xdr:cNvPr id="375" name="テキスト ボックス 374"/>
        <xdr:cNvSpPr txBox="1"/>
      </xdr:nvSpPr>
      <xdr:spPr>
        <a:xfrm>
          <a:off x="7626427" y="10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8624</xdr:rowOff>
    </xdr:from>
    <xdr:to>
      <xdr:col>10</xdr:col>
      <xdr:colOff>155575</xdr:colOff>
      <xdr:row>58</xdr:row>
      <xdr:rowOff>110224</xdr:rowOff>
    </xdr:to>
    <xdr:sp macro="" textlink="">
      <xdr:nvSpPr>
        <xdr:cNvPr id="376" name="円/楕円 375"/>
        <xdr:cNvSpPr/>
      </xdr:nvSpPr>
      <xdr:spPr>
        <a:xfrm>
          <a:off x="6921500" y="99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101351</xdr:rowOff>
    </xdr:from>
    <xdr:ext cx="469744" cy="259045"/>
    <xdr:sp macro="" textlink="">
      <xdr:nvSpPr>
        <xdr:cNvPr id="377" name="テキスト ボックス 376"/>
        <xdr:cNvSpPr txBox="1"/>
      </xdr:nvSpPr>
      <xdr:spPr>
        <a:xfrm>
          <a:off x="6737427" y="1004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9055</xdr:rowOff>
    </xdr:from>
    <xdr:to>
      <xdr:col>15</xdr:col>
      <xdr:colOff>180975</xdr:colOff>
      <xdr:row>72</xdr:row>
      <xdr:rowOff>115126</xdr:rowOff>
    </xdr:to>
    <xdr:cxnSp macro="">
      <xdr:nvCxnSpPr>
        <xdr:cNvPr id="404" name="直線コネクタ 403"/>
        <xdr:cNvCxnSpPr/>
      </xdr:nvCxnSpPr>
      <xdr:spPr>
        <a:xfrm flipV="1">
          <a:off x="9639300" y="12353455"/>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41745</xdr:rowOff>
    </xdr:from>
    <xdr:to>
      <xdr:col>14</xdr:col>
      <xdr:colOff>28575</xdr:colOff>
      <xdr:row>72</xdr:row>
      <xdr:rowOff>115126</xdr:rowOff>
    </xdr:to>
    <xdr:cxnSp macro="">
      <xdr:nvCxnSpPr>
        <xdr:cNvPr id="407" name="直線コネクタ 406"/>
        <xdr:cNvCxnSpPr/>
      </xdr:nvCxnSpPr>
      <xdr:spPr>
        <a:xfrm>
          <a:off x="8750300" y="12386145"/>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49496</xdr:rowOff>
    </xdr:from>
    <xdr:ext cx="534377" cy="259045"/>
    <xdr:sp macro="" textlink="">
      <xdr:nvSpPr>
        <xdr:cNvPr id="409" name="テキスト ボックス 408"/>
        <xdr:cNvSpPr txBox="1"/>
      </xdr:nvSpPr>
      <xdr:spPr>
        <a:xfrm>
          <a:off x="9372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71668</xdr:rowOff>
    </xdr:from>
    <xdr:to>
      <xdr:col>12</xdr:col>
      <xdr:colOff>511175</xdr:colOff>
      <xdr:row>72</xdr:row>
      <xdr:rowOff>41745</xdr:rowOff>
    </xdr:to>
    <xdr:cxnSp macro="">
      <xdr:nvCxnSpPr>
        <xdr:cNvPr id="410" name="直線コネクタ 409"/>
        <xdr:cNvCxnSpPr/>
      </xdr:nvCxnSpPr>
      <xdr:spPr>
        <a:xfrm>
          <a:off x="7861300" y="12244618"/>
          <a:ext cx="889000" cy="1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67144</xdr:rowOff>
    </xdr:from>
    <xdr:ext cx="534377" cy="259045"/>
    <xdr:sp macro="" textlink="">
      <xdr:nvSpPr>
        <xdr:cNvPr id="412" name="テキスト ボックス 411"/>
        <xdr:cNvSpPr txBox="1"/>
      </xdr:nvSpPr>
      <xdr:spPr>
        <a:xfrm>
          <a:off x="8483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71668</xdr:rowOff>
    </xdr:from>
    <xdr:to>
      <xdr:col>11</xdr:col>
      <xdr:colOff>307975</xdr:colOff>
      <xdr:row>71</xdr:row>
      <xdr:rowOff>147632</xdr:rowOff>
    </xdr:to>
    <xdr:cxnSp macro="">
      <xdr:nvCxnSpPr>
        <xdr:cNvPr id="413" name="直線コネクタ 412"/>
        <xdr:cNvCxnSpPr/>
      </xdr:nvCxnSpPr>
      <xdr:spPr>
        <a:xfrm flipV="1">
          <a:off x="6972300" y="12244618"/>
          <a:ext cx="889000" cy="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49016</xdr:rowOff>
    </xdr:from>
    <xdr:ext cx="534377" cy="259045"/>
    <xdr:sp macro="" textlink="">
      <xdr:nvSpPr>
        <xdr:cNvPr id="415" name="テキスト ボックス 414"/>
        <xdr:cNvSpPr txBox="1"/>
      </xdr:nvSpPr>
      <xdr:spPr>
        <a:xfrm>
          <a:off x="7594111" y="132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31232</xdr:rowOff>
    </xdr:from>
    <xdr:ext cx="534377" cy="259045"/>
    <xdr:sp macro="" textlink="">
      <xdr:nvSpPr>
        <xdr:cNvPr id="417" name="テキスト ボックス 416"/>
        <xdr:cNvSpPr txBox="1"/>
      </xdr:nvSpPr>
      <xdr:spPr>
        <a:xfrm>
          <a:off x="6705111" y="132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129705</xdr:rowOff>
    </xdr:from>
    <xdr:to>
      <xdr:col>15</xdr:col>
      <xdr:colOff>231775</xdr:colOff>
      <xdr:row>72</xdr:row>
      <xdr:rowOff>59855</xdr:rowOff>
    </xdr:to>
    <xdr:sp macro="" textlink="">
      <xdr:nvSpPr>
        <xdr:cNvPr id="423" name="円/楕円 422"/>
        <xdr:cNvSpPr/>
      </xdr:nvSpPr>
      <xdr:spPr>
        <a:xfrm>
          <a:off x="10426700" y="123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44632</xdr:rowOff>
    </xdr:from>
    <xdr:ext cx="534377" cy="259045"/>
    <xdr:sp macro="" textlink="">
      <xdr:nvSpPr>
        <xdr:cNvPr id="424" name="商工費該当値テキスト"/>
        <xdr:cNvSpPr txBox="1"/>
      </xdr:nvSpPr>
      <xdr:spPr>
        <a:xfrm>
          <a:off x="10528300" y="122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50,715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64326</xdr:rowOff>
    </xdr:from>
    <xdr:to>
      <xdr:col>14</xdr:col>
      <xdr:colOff>79375</xdr:colOff>
      <xdr:row>72</xdr:row>
      <xdr:rowOff>165926</xdr:rowOff>
    </xdr:to>
    <xdr:sp macro="" textlink="">
      <xdr:nvSpPr>
        <xdr:cNvPr id="425" name="円/楕円 424"/>
        <xdr:cNvSpPr/>
      </xdr:nvSpPr>
      <xdr:spPr>
        <a:xfrm>
          <a:off x="9588500" y="124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11003</xdr:rowOff>
    </xdr:from>
    <xdr:ext cx="534377" cy="259045"/>
    <xdr:sp macro="" textlink="">
      <xdr:nvSpPr>
        <xdr:cNvPr id="426" name="テキスト ボックス 425"/>
        <xdr:cNvSpPr txBox="1"/>
      </xdr:nvSpPr>
      <xdr:spPr>
        <a:xfrm>
          <a:off x="9372111" y="121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46,075</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162395</xdr:rowOff>
    </xdr:from>
    <xdr:to>
      <xdr:col>12</xdr:col>
      <xdr:colOff>561975</xdr:colOff>
      <xdr:row>72</xdr:row>
      <xdr:rowOff>92545</xdr:rowOff>
    </xdr:to>
    <xdr:sp macro="" textlink="">
      <xdr:nvSpPr>
        <xdr:cNvPr id="427" name="円/楕円 426"/>
        <xdr:cNvSpPr/>
      </xdr:nvSpPr>
      <xdr:spPr>
        <a:xfrm>
          <a:off x="8699500" y="123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109072</xdr:rowOff>
    </xdr:from>
    <xdr:ext cx="534377" cy="259045"/>
    <xdr:sp macro="" textlink="">
      <xdr:nvSpPr>
        <xdr:cNvPr id="428" name="テキスト ボックス 427"/>
        <xdr:cNvSpPr txBox="1"/>
      </xdr:nvSpPr>
      <xdr:spPr>
        <a:xfrm>
          <a:off x="8483111" y="1211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49,285</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20868</xdr:rowOff>
    </xdr:from>
    <xdr:to>
      <xdr:col>11</xdr:col>
      <xdr:colOff>358775</xdr:colOff>
      <xdr:row>71</xdr:row>
      <xdr:rowOff>122468</xdr:rowOff>
    </xdr:to>
    <xdr:sp macro="" textlink="">
      <xdr:nvSpPr>
        <xdr:cNvPr id="429" name="円/楕円 428"/>
        <xdr:cNvSpPr/>
      </xdr:nvSpPr>
      <xdr:spPr>
        <a:xfrm>
          <a:off x="7810500" y="121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138995</xdr:rowOff>
    </xdr:from>
    <xdr:ext cx="534377" cy="259045"/>
    <xdr:sp macro="" textlink="">
      <xdr:nvSpPr>
        <xdr:cNvPr id="430" name="テキスト ボックス 429"/>
        <xdr:cNvSpPr txBox="1"/>
      </xdr:nvSpPr>
      <xdr:spPr>
        <a:xfrm>
          <a:off x="7594111" y="119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55,476</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96832</xdr:rowOff>
    </xdr:from>
    <xdr:to>
      <xdr:col>10</xdr:col>
      <xdr:colOff>155575</xdr:colOff>
      <xdr:row>72</xdr:row>
      <xdr:rowOff>26982</xdr:rowOff>
    </xdr:to>
    <xdr:sp macro="" textlink="">
      <xdr:nvSpPr>
        <xdr:cNvPr id="431" name="円/楕円 430"/>
        <xdr:cNvSpPr/>
      </xdr:nvSpPr>
      <xdr:spPr>
        <a:xfrm>
          <a:off x="6921500" y="122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43509</xdr:rowOff>
    </xdr:from>
    <xdr:ext cx="534377" cy="259045"/>
    <xdr:sp macro="" textlink="">
      <xdr:nvSpPr>
        <xdr:cNvPr id="432" name="テキスト ボックス 431"/>
        <xdr:cNvSpPr txBox="1"/>
      </xdr:nvSpPr>
      <xdr:spPr>
        <a:xfrm>
          <a:off x="6705111" y="120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86398</xdr:rowOff>
    </xdr:from>
    <xdr:to>
      <xdr:col>15</xdr:col>
      <xdr:colOff>180975</xdr:colOff>
      <xdr:row>97</xdr:row>
      <xdr:rowOff>156863</xdr:rowOff>
    </xdr:to>
    <xdr:cxnSp macro="">
      <xdr:nvCxnSpPr>
        <xdr:cNvPr id="462" name="直線コネクタ 461"/>
        <xdr:cNvCxnSpPr/>
      </xdr:nvCxnSpPr>
      <xdr:spPr>
        <a:xfrm>
          <a:off x="9639300" y="16545598"/>
          <a:ext cx="838200" cy="2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86398</xdr:rowOff>
    </xdr:from>
    <xdr:to>
      <xdr:col>14</xdr:col>
      <xdr:colOff>28575</xdr:colOff>
      <xdr:row>97</xdr:row>
      <xdr:rowOff>123526</xdr:rowOff>
    </xdr:to>
    <xdr:cxnSp macro="">
      <xdr:nvCxnSpPr>
        <xdr:cNvPr id="465" name="直線コネクタ 464"/>
        <xdr:cNvCxnSpPr/>
      </xdr:nvCxnSpPr>
      <xdr:spPr>
        <a:xfrm flipV="1">
          <a:off x="8750300" y="16545598"/>
          <a:ext cx="889000" cy="20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93123</xdr:rowOff>
    </xdr:from>
    <xdr:to>
      <xdr:col>12</xdr:col>
      <xdr:colOff>511175</xdr:colOff>
      <xdr:row>97</xdr:row>
      <xdr:rowOff>123526</xdr:rowOff>
    </xdr:to>
    <xdr:cxnSp macro="">
      <xdr:nvCxnSpPr>
        <xdr:cNvPr id="468" name="直線コネクタ 467"/>
        <xdr:cNvCxnSpPr/>
      </xdr:nvCxnSpPr>
      <xdr:spPr>
        <a:xfrm>
          <a:off x="7861300" y="16723773"/>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8807</xdr:rowOff>
    </xdr:from>
    <xdr:to>
      <xdr:col>11</xdr:col>
      <xdr:colOff>307975</xdr:colOff>
      <xdr:row>97</xdr:row>
      <xdr:rowOff>93123</xdr:rowOff>
    </xdr:to>
    <xdr:cxnSp macro="">
      <xdr:nvCxnSpPr>
        <xdr:cNvPr id="471" name="直線コネクタ 470"/>
        <xdr:cNvCxnSpPr/>
      </xdr:nvCxnSpPr>
      <xdr:spPr>
        <a:xfrm>
          <a:off x="6972300" y="16639457"/>
          <a:ext cx="8890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5" name="テキスト ボックス 474"/>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106063</xdr:rowOff>
    </xdr:from>
    <xdr:to>
      <xdr:col>15</xdr:col>
      <xdr:colOff>231775</xdr:colOff>
      <xdr:row>98</xdr:row>
      <xdr:rowOff>36213</xdr:rowOff>
    </xdr:to>
    <xdr:sp macro="" textlink="">
      <xdr:nvSpPr>
        <xdr:cNvPr id="481" name="円/楕円 480"/>
        <xdr:cNvSpPr/>
      </xdr:nvSpPr>
      <xdr:spPr>
        <a:xfrm>
          <a:off x="10426700" y="1673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84490</xdr:rowOff>
    </xdr:from>
    <xdr:ext cx="534377" cy="259045"/>
    <xdr:sp macro="" textlink="">
      <xdr:nvSpPr>
        <xdr:cNvPr id="482" name="土木費該当値テキスト"/>
        <xdr:cNvSpPr txBox="1"/>
      </xdr:nvSpPr>
      <xdr:spPr>
        <a:xfrm>
          <a:off x="10528300" y="1671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35598</xdr:rowOff>
    </xdr:from>
    <xdr:to>
      <xdr:col>14</xdr:col>
      <xdr:colOff>79375</xdr:colOff>
      <xdr:row>96</xdr:row>
      <xdr:rowOff>137198</xdr:rowOff>
    </xdr:to>
    <xdr:sp macro="" textlink="">
      <xdr:nvSpPr>
        <xdr:cNvPr id="483" name="円/楕円 482"/>
        <xdr:cNvSpPr/>
      </xdr:nvSpPr>
      <xdr:spPr>
        <a:xfrm>
          <a:off x="9588500" y="164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128325</xdr:rowOff>
    </xdr:from>
    <xdr:ext cx="534377" cy="259045"/>
    <xdr:sp macro="" textlink="">
      <xdr:nvSpPr>
        <xdr:cNvPr id="484" name="テキスト ボックス 483"/>
        <xdr:cNvSpPr txBox="1"/>
      </xdr:nvSpPr>
      <xdr:spPr>
        <a:xfrm>
          <a:off x="9372111" y="165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72726</xdr:rowOff>
    </xdr:from>
    <xdr:to>
      <xdr:col>12</xdr:col>
      <xdr:colOff>561975</xdr:colOff>
      <xdr:row>98</xdr:row>
      <xdr:rowOff>2876</xdr:rowOff>
    </xdr:to>
    <xdr:sp macro="" textlink="">
      <xdr:nvSpPr>
        <xdr:cNvPr id="485" name="円/楕円 484"/>
        <xdr:cNvSpPr/>
      </xdr:nvSpPr>
      <xdr:spPr>
        <a:xfrm>
          <a:off x="8699500" y="167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165453</xdr:rowOff>
    </xdr:from>
    <xdr:ext cx="534377" cy="259045"/>
    <xdr:sp macro="" textlink="">
      <xdr:nvSpPr>
        <xdr:cNvPr id="486" name="テキスト ボックス 485"/>
        <xdr:cNvSpPr txBox="1"/>
      </xdr:nvSpPr>
      <xdr:spPr>
        <a:xfrm>
          <a:off x="8483111" y="167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42323</xdr:rowOff>
    </xdr:from>
    <xdr:to>
      <xdr:col>11</xdr:col>
      <xdr:colOff>358775</xdr:colOff>
      <xdr:row>97</xdr:row>
      <xdr:rowOff>143923</xdr:rowOff>
    </xdr:to>
    <xdr:sp macro="" textlink="">
      <xdr:nvSpPr>
        <xdr:cNvPr id="487" name="円/楕円 486"/>
        <xdr:cNvSpPr/>
      </xdr:nvSpPr>
      <xdr:spPr>
        <a:xfrm>
          <a:off x="7810500" y="166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135050</xdr:rowOff>
    </xdr:from>
    <xdr:ext cx="534377" cy="259045"/>
    <xdr:sp macro="" textlink="">
      <xdr:nvSpPr>
        <xdr:cNvPr id="488" name="テキスト ボックス 487"/>
        <xdr:cNvSpPr txBox="1"/>
      </xdr:nvSpPr>
      <xdr:spPr>
        <a:xfrm>
          <a:off x="7594111" y="167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129457</xdr:rowOff>
    </xdr:from>
    <xdr:to>
      <xdr:col>10</xdr:col>
      <xdr:colOff>155575</xdr:colOff>
      <xdr:row>97</xdr:row>
      <xdr:rowOff>59607</xdr:rowOff>
    </xdr:to>
    <xdr:sp macro="" textlink="">
      <xdr:nvSpPr>
        <xdr:cNvPr id="489" name="円/楕円 488"/>
        <xdr:cNvSpPr/>
      </xdr:nvSpPr>
      <xdr:spPr>
        <a:xfrm>
          <a:off x="6921500" y="165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50734</xdr:rowOff>
    </xdr:from>
    <xdr:ext cx="534377" cy="259045"/>
    <xdr:sp macro="" textlink="">
      <xdr:nvSpPr>
        <xdr:cNvPr id="490" name="テキスト ボックス 489"/>
        <xdr:cNvSpPr txBox="1"/>
      </xdr:nvSpPr>
      <xdr:spPr>
        <a:xfrm>
          <a:off x="6705111" y="166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121831</xdr:rowOff>
    </xdr:from>
    <xdr:to>
      <xdr:col>23</xdr:col>
      <xdr:colOff>517525</xdr:colOff>
      <xdr:row>38</xdr:row>
      <xdr:rowOff>166218</xdr:rowOff>
    </xdr:to>
    <xdr:cxnSp macro="">
      <xdr:nvCxnSpPr>
        <xdr:cNvPr id="520" name="直線コネクタ 519"/>
        <xdr:cNvCxnSpPr/>
      </xdr:nvCxnSpPr>
      <xdr:spPr>
        <a:xfrm>
          <a:off x="15481300" y="6294031"/>
          <a:ext cx="838200" cy="3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107658</xdr:rowOff>
    </xdr:from>
    <xdr:to>
      <xdr:col>22</xdr:col>
      <xdr:colOff>365125</xdr:colOff>
      <xdr:row>36</xdr:row>
      <xdr:rowOff>121831</xdr:rowOff>
    </xdr:to>
    <xdr:cxnSp macro="">
      <xdr:nvCxnSpPr>
        <xdr:cNvPr id="523" name="直線コネクタ 522"/>
        <xdr:cNvCxnSpPr/>
      </xdr:nvCxnSpPr>
      <xdr:spPr>
        <a:xfrm>
          <a:off x="14592300" y="627985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5" name="テキスト ボックス 524"/>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107658</xdr:rowOff>
    </xdr:from>
    <xdr:to>
      <xdr:col>21</xdr:col>
      <xdr:colOff>161925</xdr:colOff>
      <xdr:row>39</xdr:row>
      <xdr:rowOff>72034</xdr:rowOff>
    </xdr:to>
    <xdr:cxnSp macro="">
      <xdr:nvCxnSpPr>
        <xdr:cNvPr id="526" name="直線コネクタ 525"/>
        <xdr:cNvCxnSpPr/>
      </xdr:nvCxnSpPr>
      <xdr:spPr>
        <a:xfrm flipV="1">
          <a:off x="13703300" y="6279858"/>
          <a:ext cx="889000" cy="47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28" name="テキスト ボックス 527"/>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72034</xdr:rowOff>
    </xdr:from>
    <xdr:to>
      <xdr:col>19</xdr:col>
      <xdr:colOff>644525</xdr:colOff>
      <xdr:row>39</xdr:row>
      <xdr:rowOff>77292</xdr:rowOff>
    </xdr:to>
    <xdr:cxnSp macro="">
      <xdr:nvCxnSpPr>
        <xdr:cNvPr id="529" name="直線コネクタ 528"/>
        <xdr:cNvCxnSpPr/>
      </xdr:nvCxnSpPr>
      <xdr:spPr>
        <a:xfrm flipV="1">
          <a:off x="12814300" y="675858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1" name="テキスト ボックス 530"/>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3" name="テキスト ボックス 532"/>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115418</xdr:rowOff>
    </xdr:from>
    <xdr:to>
      <xdr:col>23</xdr:col>
      <xdr:colOff>568325</xdr:colOff>
      <xdr:row>39</xdr:row>
      <xdr:rowOff>45568</xdr:rowOff>
    </xdr:to>
    <xdr:sp macro="" textlink="">
      <xdr:nvSpPr>
        <xdr:cNvPr id="539" name="円/楕円 538"/>
        <xdr:cNvSpPr/>
      </xdr:nvSpPr>
      <xdr:spPr>
        <a:xfrm>
          <a:off x="162687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30345</xdr:rowOff>
    </xdr:from>
    <xdr:ext cx="534377" cy="259045"/>
    <xdr:sp macro="" textlink="">
      <xdr:nvSpPr>
        <xdr:cNvPr id="540" name="消防費該当値テキスト"/>
        <xdr:cNvSpPr txBox="1"/>
      </xdr:nvSpPr>
      <xdr:spPr>
        <a:xfrm>
          <a:off x="16370300" y="65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71031</xdr:rowOff>
    </xdr:from>
    <xdr:to>
      <xdr:col>22</xdr:col>
      <xdr:colOff>415925</xdr:colOff>
      <xdr:row>37</xdr:row>
      <xdr:rowOff>1181</xdr:rowOff>
    </xdr:to>
    <xdr:sp macro="" textlink="">
      <xdr:nvSpPr>
        <xdr:cNvPr id="541" name="円/楕円 540"/>
        <xdr:cNvSpPr/>
      </xdr:nvSpPr>
      <xdr:spPr>
        <a:xfrm>
          <a:off x="15430500" y="62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17708</xdr:rowOff>
    </xdr:from>
    <xdr:ext cx="534377" cy="259045"/>
    <xdr:sp macro="" textlink="">
      <xdr:nvSpPr>
        <xdr:cNvPr id="542" name="テキスト ボックス 541"/>
        <xdr:cNvSpPr txBox="1"/>
      </xdr:nvSpPr>
      <xdr:spPr>
        <a:xfrm>
          <a:off x="15214111" y="60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56858</xdr:rowOff>
    </xdr:from>
    <xdr:to>
      <xdr:col>21</xdr:col>
      <xdr:colOff>212725</xdr:colOff>
      <xdr:row>36</xdr:row>
      <xdr:rowOff>158458</xdr:rowOff>
    </xdr:to>
    <xdr:sp macro="" textlink="">
      <xdr:nvSpPr>
        <xdr:cNvPr id="543" name="円/楕円 542"/>
        <xdr:cNvSpPr/>
      </xdr:nvSpPr>
      <xdr:spPr>
        <a:xfrm>
          <a:off x="14541500" y="62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3535</xdr:rowOff>
    </xdr:from>
    <xdr:ext cx="534377" cy="259045"/>
    <xdr:sp macro="" textlink="">
      <xdr:nvSpPr>
        <xdr:cNvPr id="544" name="テキスト ボックス 543"/>
        <xdr:cNvSpPr txBox="1"/>
      </xdr:nvSpPr>
      <xdr:spPr>
        <a:xfrm>
          <a:off x="14325111" y="60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21234</xdr:rowOff>
    </xdr:from>
    <xdr:to>
      <xdr:col>20</xdr:col>
      <xdr:colOff>9525</xdr:colOff>
      <xdr:row>39</xdr:row>
      <xdr:rowOff>122834</xdr:rowOff>
    </xdr:to>
    <xdr:sp macro="" textlink="">
      <xdr:nvSpPr>
        <xdr:cNvPr id="545" name="円/楕円 544"/>
        <xdr:cNvSpPr/>
      </xdr:nvSpPr>
      <xdr:spPr>
        <a:xfrm>
          <a:off x="13652500" y="67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113961</xdr:rowOff>
    </xdr:from>
    <xdr:ext cx="469744" cy="259045"/>
    <xdr:sp macro="" textlink="">
      <xdr:nvSpPr>
        <xdr:cNvPr id="546" name="テキスト ボックス 545"/>
        <xdr:cNvSpPr txBox="1"/>
      </xdr:nvSpPr>
      <xdr:spPr>
        <a:xfrm>
          <a:off x="13468427" y="680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26492</xdr:rowOff>
    </xdr:from>
    <xdr:to>
      <xdr:col>18</xdr:col>
      <xdr:colOff>492125</xdr:colOff>
      <xdr:row>39</xdr:row>
      <xdr:rowOff>128092</xdr:rowOff>
    </xdr:to>
    <xdr:sp macro="" textlink="">
      <xdr:nvSpPr>
        <xdr:cNvPr id="547" name="円/楕円 546"/>
        <xdr:cNvSpPr/>
      </xdr:nvSpPr>
      <xdr:spPr>
        <a:xfrm>
          <a:off x="12763500" y="6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119219</xdr:rowOff>
    </xdr:from>
    <xdr:ext cx="469744" cy="259045"/>
    <xdr:sp macro="" textlink="">
      <xdr:nvSpPr>
        <xdr:cNvPr id="548" name="テキスト ボックス 547"/>
        <xdr:cNvSpPr txBox="1"/>
      </xdr:nvSpPr>
      <xdr:spPr>
        <a:xfrm>
          <a:off x="12579427" y="68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86189</xdr:rowOff>
    </xdr:from>
    <xdr:to>
      <xdr:col>23</xdr:col>
      <xdr:colOff>517525</xdr:colOff>
      <xdr:row>58</xdr:row>
      <xdr:rowOff>6369</xdr:rowOff>
    </xdr:to>
    <xdr:cxnSp macro="">
      <xdr:nvCxnSpPr>
        <xdr:cNvPr id="578" name="直線コネクタ 577"/>
        <xdr:cNvCxnSpPr/>
      </xdr:nvCxnSpPr>
      <xdr:spPr>
        <a:xfrm flipV="1">
          <a:off x="15481300" y="9687389"/>
          <a:ext cx="838200" cy="26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110649</xdr:rowOff>
    </xdr:from>
    <xdr:to>
      <xdr:col>22</xdr:col>
      <xdr:colOff>365125</xdr:colOff>
      <xdr:row>58</xdr:row>
      <xdr:rowOff>6369</xdr:rowOff>
    </xdr:to>
    <xdr:cxnSp macro="">
      <xdr:nvCxnSpPr>
        <xdr:cNvPr id="581" name="直線コネクタ 580"/>
        <xdr:cNvCxnSpPr/>
      </xdr:nvCxnSpPr>
      <xdr:spPr>
        <a:xfrm>
          <a:off x="14592300" y="9883299"/>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3" name="テキスト ボックス 582"/>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60909</xdr:rowOff>
    </xdr:from>
    <xdr:to>
      <xdr:col>21</xdr:col>
      <xdr:colOff>161925</xdr:colOff>
      <xdr:row>57</xdr:row>
      <xdr:rowOff>110649</xdr:rowOff>
    </xdr:to>
    <xdr:cxnSp macro="">
      <xdr:nvCxnSpPr>
        <xdr:cNvPr id="584" name="直線コネクタ 583"/>
        <xdr:cNvCxnSpPr/>
      </xdr:nvCxnSpPr>
      <xdr:spPr>
        <a:xfrm>
          <a:off x="13703300" y="9833559"/>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6" name="テキスト ボックス 585"/>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17380</xdr:rowOff>
    </xdr:from>
    <xdr:to>
      <xdr:col>19</xdr:col>
      <xdr:colOff>644525</xdr:colOff>
      <xdr:row>57</xdr:row>
      <xdr:rowOff>60909</xdr:rowOff>
    </xdr:to>
    <xdr:cxnSp macro="">
      <xdr:nvCxnSpPr>
        <xdr:cNvPr id="587" name="直線コネクタ 586"/>
        <xdr:cNvCxnSpPr/>
      </xdr:nvCxnSpPr>
      <xdr:spPr>
        <a:xfrm>
          <a:off x="12814300" y="9790030"/>
          <a:ext cx="889000" cy="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35389</xdr:rowOff>
    </xdr:from>
    <xdr:to>
      <xdr:col>23</xdr:col>
      <xdr:colOff>568325</xdr:colOff>
      <xdr:row>56</xdr:row>
      <xdr:rowOff>136989</xdr:rowOff>
    </xdr:to>
    <xdr:sp macro="" textlink="">
      <xdr:nvSpPr>
        <xdr:cNvPr id="597" name="円/楕円 596"/>
        <xdr:cNvSpPr/>
      </xdr:nvSpPr>
      <xdr:spPr>
        <a:xfrm>
          <a:off x="16268700" y="96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13816</xdr:rowOff>
    </xdr:from>
    <xdr:ext cx="534377" cy="259045"/>
    <xdr:sp macro="" textlink="">
      <xdr:nvSpPr>
        <xdr:cNvPr id="598" name="教育費該当値テキスト"/>
        <xdr:cNvSpPr txBox="1"/>
      </xdr:nvSpPr>
      <xdr:spPr>
        <a:xfrm>
          <a:off x="16370300" y="96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127019</xdr:rowOff>
    </xdr:from>
    <xdr:to>
      <xdr:col>22</xdr:col>
      <xdr:colOff>415925</xdr:colOff>
      <xdr:row>58</xdr:row>
      <xdr:rowOff>57169</xdr:rowOff>
    </xdr:to>
    <xdr:sp macro="" textlink="">
      <xdr:nvSpPr>
        <xdr:cNvPr id="599" name="円/楕円 598"/>
        <xdr:cNvSpPr/>
      </xdr:nvSpPr>
      <xdr:spPr>
        <a:xfrm>
          <a:off x="15430500" y="98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48296</xdr:rowOff>
    </xdr:from>
    <xdr:ext cx="534377" cy="259045"/>
    <xdr:sp macro="" textlink="">
      <xdr:nvSpPr>
        <xdr:cNvPr id="600" name="テキスト ボックス 599"/>
        <xdr:cNvSpPr txBox="1"/>
      </xdr:nvSpPr>
      <xdr:spPr>
        <a:xfrm>
          <a:off x="15214111" y="99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59849</xdr:rowOff>
    </xdr:from>
    <xdr:to>
      <xdr:col>21</xdr:col>
      <xdr:colOff>212725</xdr:colOff>
      <xdr:row>57</xdr:row>
      <xdr:rowOff>161449</xdr:rowOff>
    </xdr:to>
    <xdr:sp macro="" textlink="">
      <xdr:nvSpPr>
        <xdr:cNvPr id="601" name="円/楕円 600"/>
        <xdr:cNvSpPr/>
      </xdr:nvSpPr>
      <xdr:spPr>
        <a:xfrm>
          <a:off x="14541500" y="98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152576</xdr:rowOff>
    </xdr:from>
    <xdr:ext cx="534377" cy="259045"/>
    <xdr:sp macro="" textlink="">
      <xdr:nvSpPr>
        <xdr:cNvPr id="602" name="テキスト ボックス 601"/>
        <xdr:cNvSpPr txBox="1"/>
      </xdr:nvSpPr>
      <xdr:spPr>
        <a:xfrm>
          <a:off x="14325111" y="99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10109</xdr:rowOff>
    </xdr:from>
    <xdr:to>
      <xdr:col>20</xdr:col>
      <xdr:colOff>9525</xdr:colOff>
      <xdr:row>57</xdr:row>
      <xdr:rowOff>111709</xdr:rowOff>
    </xdr:to>
    <xdr:sp macro="" textlink="">
      <xdr:nvSpPr>
        <xdr:cNvPr id="603" name="円/楕円 602"/>
        <xdr:cNvSpPr/>
      </xdr:nvSpPr>
      <xdr:spPr>
        <a:xfrm>
          <a:off x="13652500" y="9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102836</xdr:rowOff>
    </xdr:from>
    <xdr:ext cx="534377" cy="259045"/>
    <xdr:sp macro="" textlink="">
      <xdr:nvSpPr>
        <xdr:cNvPr id="604" name="テキスト ボックス 603"/>
        <xdr:cNvSpPr txBox="1"/>
      </xdr:nvSpPr>
      <xdr:spPr>
        <a:xfrm>
          <a:off x="13436111" y="9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138030</xdr:rowOff>
    </xdr:from>
    <xdr:to>
      <xdr:col>18</xdr:col>
      <xdr:colOff>492125</xdr:colOff>
      <xdr:row>57</xdr:row>
      <xdr:rowOff>68180</xdr:rowOff>
    </xdr:to>
    <xdr:sp macro="" textlink="">
      <xdr:nvSpPr>
        <xdr:cNvPr id="605" name="円/楕円 604"/>
        <xdr:cNvSpPr/>
      </xdr:nvSpPr>
      <xdr:spPr>
        <a:xfrm>
          <a:off x="12763500" y="97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59307</xdr:rowOff>
    </xdr:from>
    <xdr:ext cx="534377" cy="259045"/>
    <xdr:sp macro="" textlink="">
      <xdr:nvSpPr>
        <xdr:cNvPr id="606" name="テキスト ボックス 605"/>
        <xdr:cNvSpPr txBox="1"/>
      </xdr:nvSpPr>
      <xdr:spPr>
        <a:xfrm>
          <a:off x="12547111" y="983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11340</xdr:rowOff>
    </xdr:from>
    <xdr:to>
      <xdr:col>22</xdr:col>
      <xdr:colOff>365125</xdr:colOff>
      <xdr:row>79</xdr:row>
      <xdr:rowOff>44450</xdr:rowOff>
    </xdr:to>
    <xdr:cxnSp macro="">
      <xdr:nvCxnSpPr>
        <xdr:cNvPr id="638" name="直線コネクタ 637"/>
        <xdr:cNvCxnSpPr/>
      </xdr:nvCxnSpPr>
      <xdr:spPr>
        <a:xfrm>
          <a:off x="14592300" y="13555890"/>
          <a:ext cx="889000" cy="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11340</xdr:rowOff>
    </xdr:from>
    <xdr:to>
      <xdr:col>21</xdr:col>
      <xdr:colOff>161925</xdr:colOff>
      <xdr:row>79</xdr:row>
      <xdr:rowOff>32183</xdr:rowOff>
    </xdr:to>
    <xdr:cxnSp macro="">
      <xdr:nvCxnSpPr>
        <xdr:cNvPr id="641" name="直線コネクタ 640"/>
        <xdr:cNvCxnSpPr/>
      </xdr:nvCxnSpPr>
      <xdr:spPr>
        <a:xfrm flipV="1">
          <a:off x="13703300" y="13555890"/>
          <a:ext cx="889000" cy="2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72204</xdr:rowOff>
    </xdr:from>
    <xdr:ext cx="378565" cy="259045"/>
    <xdr:sp macro="" textlink="">
      <xdr:nvSpPr>
        <xdr:cNvPr id="643" name="テキスト ボックス 642"/>
        <xdr:cNvSpPr txBox="1"/>
      </xdr:nvSpPr>
      <xdr:spPr>
        <a:xfrm>
          <a:off x="14403017" y="136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32183</xdr:rowOff>
    </xdr:from>
    <xdr:to>
      <xdr:col>19</xdr:col>
      <xdr:colOff>644525</xdr:colOff>
      <xdr:row>79</xdr:row>
      <xdr:rowOff>43955</xdr:rowOff>
    </xdr:to>
    <xdr:cxnSp macro="">
      <xdr:nvCxnSpPr>
        <xdr:cNvPr id="644" name="直線コネクタ 643"/>
        <xdr:cNvCxnSpPr/>
      </xdr:nvCxnSpPr>
      <xdr:spPr>
        <a:xfrm flipV="1">
          <a:off x="12814300" y="13576733"/>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131990</xdr:rowOff>
    </xdr:from>
    <xdr:to>
      <xdr:col>21</xdr:col>
      <xdr:colOff>212725</xdr:colOff>
      <xdr:row>79</xdr:row>
      <xdr:rowOff>62140</xdr:rowOff>
    </xdr:to>
    <xdr:sp macro="" textlink="">
      <xdr:nvSpPr>
        <xdr:cNvPr id="658" name="円/楕円 657"/>
        <xdr:cNvSpPr/>
      </xdr:nvSpPr>
      <xdr:spPr>
        <a:xfrm>
          <a:off x="145415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78667</xdr:rowOff>
    </xdr:from>
    <xdr:ext cx="378565" cy="259045"/>
    <xdr:sp macro="" textlink="">
      <xdr:nvSpPr>
        <xdr:cNvPr id="659" name="テキスト ボックス 658"/>
        <xdr:cNvSpPr txBox="1"/>
      </xdr:nvSpPr>
      <xdr:spPr>
        <a:xfrm>
          <a:off x="14403017" y="13280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152833</xdr:rowOff>
    </xdr:from>
    <xdr:to>
      <xdr:col>20</xdr:col>
      <xdr:colOff>9525</xdr:colOff>
      <xdr:row>79</xdr:row>
      <xdr:rowOff>82983</xdr:rowOff>
    </xdr:to>
    <xdr:sp macro="" textlink="">
      <xdr:nvSpPr>
        <xdr:cNvPr id="660" name="円/楕円 659"/>
        <xdr:cNvSpPr/>
      </xdr:nvSpPr>
      <xdr:spPr>
        <a:xfrm>
          <a:off x="13652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74110</xdr:rowOff>
    </xdr:from>
    <xdr:ext cx="378565" cy="259045"/>
    <xdr:sp macro="" textlink="">
      <xdr:nvSpPr>
        <xdr:cNvPr id="661" name="テキスト ボックス 660"/>
        <xdr:cNvSpPr txBox="1"/>
      </xdr:nvSpPr>
      <xdr:spPr>
        <a:xfrm>
          <a:off x="13514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164605</xdr:rowOff>
    </xdr:from>
    <xdr:to>
      <xdr:col>18</xdr:col>
      <xdr:colOff>492125</xdr:colOff>
      <xdr:row>79</xdr:row>
      <xdr:rowOff>94755</xdr:rowOff>
    </xdr:to>
    <xdr:sp macro="" textlink="">
      <xdr:nvSpPr>
        <xdr:cNvPr id="662" name="円/楕円 661"/>
        <xdr:cNvSpPr/>
      </xdr:nvSpPr>
      <xdr:spPr>
        <a:xfrm>
          <a:off x="12763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85882</xdr:rowOff>
    </xdr:from>
    <xdr:ext cx="313932" cy="259045"/>
    <xdr:sp macro="" textlink="">
      <xdr:nvSpPr>
        <xdr:cNvPr id="663" name="テキスト ボックス 662"/>
        <xdr:cNvSpPr txBox="1"/>
      </xdr:nvSpPr>
      <xdr:spPr>
        <a:xfrm>
          <a:off x="12657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123093</xdr:rowOff>
    </xdr:from>
    <xdr:to>
      <xdr:col>23</xdr:col>
      <xdr:colOff>517525</xdr:colOff>
      <xdr:row>94</xdr:row>
      <xdr:rowOff>132826</xdr:rowOff>
    </xdr:to>
    <xdr:cxnSp macro="">
      <xdr:nvCxnSpPr>
        <xdr:cNvPr id="694" name="直線コネクタ 693"/>
        <xdr:cNvCxnSpPr/>
      </xdr:nvCxnSpPr>
      <xdr:spPr>
        <a:xfrm flipV="1">
          <a:off x="15481300" y="16239393"/>
          <a:ext cx="8382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126735</xdr:rowOff>
    </xdr:from>
    <xdr:to>
      <xdr:col>22</xdr:col>
      <xdr:colOff>365125</xdr:colOff>
      <xdr:row>94</xdr:row>
      <xdr:rowOff>132826</xdr:rowOff>
    </xdr:to>
    <xdr:cxnSp macro="">
      <xdr:nvCxnSpPr>
        <xdr:cNvPr id="697" name="直線コネクタ 696"/>
        <xdr:cNvCxnSpPr/>
      </xdr:nvCxnSpPr>
      <xdr:spPr>
        <a:xfrm>
          <a:off x="14592300" y="16243035"/>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125637</xdr:rowOff>
    </xdr:from>
    <xdr:ext cx="534377" cy="259045"/>
    <xdr:sp macro="" textlink="">
      <xdr:nvSpPr>
        <xdr:cNvPr id="699" name="テキスト ボックス 698"/>
        <xdr:cNvSpPr txBox="1"/>
      </xdr:nvSpPr>
      <xdr:spPr>
        <a:xfrm>
          <a:off x="15214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126735</xdr:rowOff>
    </xdr:from>
    <xdr:to>
      <xdr:col>21</xdr:col>
      <xdr:colOff>161925</xdr:colOff>
      <xdr:row>94</xdr:row>
      <xdr:rowOff>143357</xdr:rowOff>
    </xdr:to>
    <xdr:cxnSp macro="">
      <xdr:nvCxnSpPr>
        <xdr:cNvPr id="700" name="直線コネクタ 699"/>
        <xdr:cNvCxnSpPr/>
      </xdr:nvCxnSpPr>
      <xdr:spPr>
        <a:xfrm flipV="1">
          <a:off x="13703300" y="16243035"/>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124917</xdr:rowOff>
    </xdr:from>
    <xdr:ext cx="534377" cy="259045"/>
    <xdr:sp macro="" textlink="">
      <xdr:nvSpPr>
        <xdr:cNvPr id="702" name="テキスト ボックス 701"/>
        <xdr:cNvSpPr txBox="1"/>
      </xdr:nvSpPr>
      <xdr:spPr>
        <a:xfrm>
          <a:off x="14325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122163</xdr:rowOff>
    </xdr:from>
    <xdr:to>
      <xdr:col>19</xdr:col>
      <xdr:colOff>644525</xdr:colOff>
      <xdr:row>94</xdr:row>
      <xdr:rowOff>143357</xdr:rowOff>
    </xdr:to>
    <xdr:cxnSp macro="">
      <xdr:nvCxnSpPr>
        <xdr:cNvPr id="703" name="直線コネクタ 702"/>
        <xdr:cNvCxnSpPr/>
      </xdr:nvCxnSpPr>
      <xdr:spPr>
        <a:xfrm>
          <a:off x="12814300" y="16238463"/>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103021</xdr:rowOff>
    </xdr:from>
    <xdr:ext cx="534377" cy="259045"/>
    <xdr:sp macro="" textlink="">
      <xdr:nvSpPr>
        <xdr:cNvPr id="705" name="テキスト ボックス 704"/>
        <xdr:cNvSpPr txBox="1"/>
      </xdr:nvSpPr>
      <xdr:spPr>
        <a:xfrm>
          <a:off x="13436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97600</xdr:rowOff>
    </xdr:from>
    <xdr:ext cx="534377" cy="259045"/>
    <xdr:sp macro="" textlink="">
      <xdr:nvSpPr>
        <xdr:cNvPr id="707" name="テキスト ボックス 706"/>
        <xdr:cNvSpPr txBox="1"/>
      </xdr:nvSpPr>
      <xdr:spPr>
        <a:xfrm>
          <a:off x="12547111" y="163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72293</xdr:rowOff>
    </xdr:from>
    <xdr:to>
      <xdr:col>23</xdr:col>
      <xdr:colOff>568325</xdr:colOff>
      <xdr:row>95</xdr:row>
      <xdr:rowOff>2443</xdr:rowOff>
    </xdr:to>
    <xdr:sp macro="" textlink="">
      <xdr:nvSpPr>
        <xdr:cNvPr id="713" name="円/楕円 712"/>
        <xdr:cNvSpPr/>
      </xdr:nvSpPr>
      <xdr:spPr>
        <a:xfrm>
          <a:off x="16268700" y="161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95170</xdr:rowOff>
    </xdr:from>
    <xdr:ext cx="534377" cy="259045"/>
    <xdr:sp macro="" textlink="">
      <xdr:nvSpPr>
        <xdr:cNvPr id="714" name="公債費該当値テキスト"/>
        <xdr:cNvSpPr txBox="1"/>
      </xdr:nvSpPr>
      <xdr:spPr>
        <a:xfrm>
          <a:off x="16370300" y="1604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82026</xdr:rowOff>
    </xdr:from>
    <xdr:to>
      <xdr:col>22</xdr:col>
      <xdr:colOff>415925</xdr:colOff>
      <xdr:row>95</xdr:row>
      <xdr:rowOff>12176</xdr:rowOff>
    </xdr:to>
    <xdr:sp macro="" textlink="">
      <xdr:nvSpPr>
        <xdr:cNvPr id="715" name="円/楕円 714"/>
        <xdr:cNvSpPr/>
      </xdr:nvSpPr>
      <xdr:spPr>
        <a:xfrm>
          <a:off x="15430500" y="161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28703</xdr:rowOff>
    </xdr:from>
    <xdr:ext cx="534377" cy="259045"/>
    <xdr:sp macro="" textlink="">
      <xdr:nvSpPr>
        <xdr:cNvPr id="716" name="テキスト ボックス 715"/>
        <xdr:cNvSpPr txBox="1"/>
      </xdr:nvSpPr>
      <xdr:spPr>
        <a:xfrm>
          <a:off x="15214111" y="159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75935</xdr:rowOff>
    </xdr:from>
    <xdr:to>
      <xdr:col>21</xdr:col>
      <xdr:colOff>212725</xdr:colOff>
      <xdr:row>95</xdr:row>
      <xdr:rowOff>6085</xdr:rowOff>
    </xdr:to>
    <xdr:sp macro="" textlink="">
      <xdr:nvSpPr>
        <xdr:cNvPr id="717" name="円/楕円 716"/>
        <xdr:cNvSpPr/>
      </xdr:nvSpPr>
      <xdr:spPr>
        <a:xfrm>
          <a:off x="14541500" y="161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22612</xdr:rowOff>
    </xdr:from>
    <xdr:ext cx="534377" cy="259045"/>
    <xdr:sp macro="" textlink="">
      <xdr:nvSpPr>
        <xdr:cNvPr id="718" name="テキスト ボックス 717"/>
        <xdr:cNvSpPr txBox="1"/>
      </xdr:nvSpPr>
      <xdr:spPr>
        <a:xfrm>
          <a:off x="14325111" y="159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92557</xdr:rowOff>
    </xdr:from>
    <xdr:to>
      <xdr:col>20</xdr:col>
      <xdr:colOff>9525</xdr:colOff>
      <xdr:row>95</xdr:row>
      <xdr:rowOff>22707</xdr:rowOff>
    </xdr:to>
    <xdr:sp macro="" textlink="">
      <xdr:nvSpPr>
        <xdr:cNvPr id="719" name="円/楕円 718"/>
        <xdr:cNvSpPr/>
      </xdr:nvSpPr>
      <xdr:spPr>
        <a:xfrm>
          <a:off x="13652500" y="16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39234</xdr:rowOff>
    </xdr:from>
    <xdr:ext cx="534377" cy="259045"/>
    <xdr:sp macro="" textlink="">
      <xdr:nvSpPr>
        <xdr:cNvPr id="720" name="テキスト ボックス 719"/>
        <xdr:cNvSpPr txBox="1"/>
      </xdr:nvSpPr>
      <xdr:spPr>
        <a:xfrm>
          <a:off x="13436111" y="159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71363</xdr:rowOff>
    </xdr:from>
    <xdr:to>
      <xdr:col>18</xdr:col>
      <xdr:colOff>492125</xdr:colOff>
      <xdr:row>95</xdr:row>
      <xdr:rowOff>1513</xdr:rowOff>
    </xdr:to>
    <xdr:sp macro="" textlink="">
      <xdr:nvSpPr>
        <xdr:cNvPr id="721" name="円/楕円 720"/>
        <xdr:cNvSpPr/>
      </xdr:nvSpPr>
      <xdr:spPr>
        <a:xfrm>
          <a:off x="12763500" y="161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18040</xdr:rowOff>
    </xdr:from>
    <xdr:ext cx="534377" cy="259045"/>
    <xdr:sp macro="" textlink="">
      <xdr:nvSpPr>
        <xdr:cNvPr id="722" name="テキスト ボックス 721"/>
        <xdr:cNvSpPr txBox="1"/>
      </xdr:nvSpPr>
      <xdr:spPr>
        <a:xfrm>
          <a:off x="12547111" y="1596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組織改正により（ブランド推進室の移管）前年度と比べて減少となっている。衛生費は、病院事業に対する繰出金や一部事務組合が行う施設整備に対する負担金などにより類似団体や全国平均を上回っている。農林水産業費は、市の面積が狭小であり、産業別就業割合における第</a:t>
          </a:r>
          <a:r>
            <a:rPr kumimoji="1" lang="en-US" altLang="ja-JP" sz="1300">
              <a:latin typeface="ＭＳ Ｐゴシック"/>
            </a:rPr>
            <a:t>1</a:t>
          </a:r>
          <a:r>
            <a:rPr kumimoji="1" lang="ja-JP" altLang="en-US" sz="1300">
              <a:latin typeface="ＭＳ Ｐゴシック"/>
            </a:rPr>
            <a:t>次産業の割合も</a:t>
          </a:r>
          <a:r>
            <a:rPr kumimoji="1" lang="en-US" altLang="ja-JP" sz="1300">
              <a:latin typeface="ＭＳ Ｐゴシック"/>
            </a:rPr>
            <a:t>1.8%</a:t>
          </a:r>
          <a:r>
            <a:rPr kumimoji="1" lang="ja-JP" altLang="en-US" sz="1300">
              <a:latin typeface="ＭＳ Ｐゴシック"/>
            </a:rPr>
            <a:t>程度であるため、類似団体等を下回っている。商工費は、企業に対する市独自の補助金のほか、制度資金に対する預託金や利子補給金などの実施により類似団体等を大きく上回っている。消防費は、新消防庁舎建設工事が平成</a:t>
          </a:r>
          <a:r>
            <a:rPr kumimoji="1" lang="en-US" altLang="ja-JP" sz="1300">
              <a:latin typeface="ＭＳ Ｐゴシック"/>
            </a:rPr>
            <a:t>26</a:t>
          </a:r>
          <a:r>
            <a:rPr kumimoji="1" lang="ja-JP" altLang="en-US" sz="1300">
              <a:latin typeface="ＭＳ Ｐゴシック"/>
            </a:rPr>
            <a:t>年度に完了したことから前年度と比較して、減少しており、類似団体等を下回っている。教育費は、近年減少傾向であったが、小中学校の非構造部材耐震化や中学校施設耐震化等の実施により前年度と比較して増加しているが、類似団体等を下回っている。公債費は、平成</a:t>
          </a:r>
          <a:r>
            <a:rPr kumimoji="1" lang="en-US" altLang="ja-JP" sz="1300">
              <a:latin typeface="ＭＳ Ｐゴシック"/>
            </a:rPr>
            <a:t>25</a:t>
          </a:r>
          <a:r>
            <a:rPr kumimoji="1" lang="ja-JP" altLang="en-US" sz="1300">
              <a:latin typeface="ＭＳ Ｐゴシック"/>
            </a:rPr>
            <a:t>年度に実施した土地開発公社の一号業務を廃止するために借り入れた第三セクター等改革推進債（</a:t>
          </a:r>
          <a:r>
            <a:rPr kumimoji="1" lang="en-US" altLang="ja-JP" sz="1300">
              <a:latin typeface="ＭＳ Ｐゴシック"/>
            </a:rPr>
            <a:t>2,207</a:t>
          </a:r>
          <a:r>
            <a:rPr kumimoji="1" lang="ja-JP" altLang="en-US" sz="1300">
              <a:latin typeface="ＭＳ Ｐゴシック"/>
            </a:rPr>
            <a:t>百万円）の償還が開始されたことなどにより類似団体や全国平均等を上回っている。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年度の実質収支額は、</a:t>
          </a:r>
          <a:r>
            <a:rPr kumimoji="1" lang="en-US" altLang="ja-JP" sz="1400">
              <a:latin typeface="ＭＳ ゴシック" pitchFamily="49" charset="-128"/>
              <a:ea typeface="ＭＳ ゴシック" pitchFamily="49" charset="-128"/>
            </a:rPr>
            <a:t>679</a:t>
          </a:r>
          <a:r>
            <a:rPr kumimoji="1" lang="ja-JP" altLang="en-US" sz="1400">
              <a:latin typeface="ＭＳ ゴシック" pitchFamily="49" charset="-128"/>
              <a:ea typeface="ＭＳ ゴシック" pitchFamily="49" charset="-128"/>
            </a:rPr>
            <a:t>百万円となった。財政調整基金（</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千万円）への積立を行ったことなどから、単年度収支では前年度から</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百万円減少となった。積立により、行財政改革プランに掲げる目標額（財政調整基金残高</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確保はできたが、有事の際や将来のまちづくりへの対応を考慮すると、取り崩すことなく残高は更に確保する必要があることから、今後も計画的な積立を行うとともに、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地域開発事業特別会計を除く全ての会計において、黒字となっているが、国民健康保険事業特別会計においては、前年度に比べて保険給付費の増加したことにより黒字幅が減となっている。平成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年度の都道府県化に向けて適正な保険料の設定だけでなく、療養給付費の削減に向け取り組む。</a:t>
          </a:r>
        </a:p>
        <a:p>
          <a:r>
            <a:rPr kumimoji="1" lang="ja-JP" altLang="en-US" sz="1400">
              <a:latin typeface="ＭＳ ゴシック" pitchFamily="49" charset="-128"/>
              <a:ea typeface="ＭＳ ゴシック" pitchFamily="49" charset="-128"/>
            </a:rPr>
            <a:t>　地域開発事業特別会計では、市事業の先行取得用地を保有している。事業化の際には一般会計へ持ち替えを行うことにより、赤字額の削減に努める。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21758325</v>
      </c>
      <c r="BO4" s="409"/>
      <c r="BP4" s="409"/>
      <c r="BQ4" s="409"/>
      <c r="BR4" s="409"/>
      <c r="BS4" s="409"/>
      <c r="BT4" s="409"/>
      <c r="BU4" s="410"/>
      <c r="BV4" s="408">
        <v>22618808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21005992</v>
      </c>
      <c r="BO5" s="414"/>
      <c r="BP5" s="414"/>
      <c r="BQ5" s="414"/>
      <c r="BR5" s="414"/>
      <c r="BS5" s="414"/>
      <c r="BT5" s="414"/>
      <c r="BU5" s="415"/>
      <c r="BV5" s="413">
        <v>21874629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89.2</v>
      </c>
      <c r="CU5" s="384"/>
      <c r="CV5" s="384"/>
      <c r="CW5" s="384"/>
      <c r="CX5" s="384"/>
      <c r="CY5" s="384"/>
      <c r="CZ5" s="384"/>
      <c r="DA5" s="385"/>
      <c r="DB5" s="383">
        <v>89.1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752333</v>
      </c>
      <c r="BO6" s="414"/>
      <c r="BP6" s="414"/>
      <c r="BQ6" s="414"/>
      <c r="BR6" s="414"/>
      <c r="BS6" s="414"/>
      <c r="BT6" s="414"/>
      <c r="BU6" s="415"/>
      <c r="BV6" s="413">
        <v>744179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96.3</v>
      </c>
      <c r="CU6" s="560"/>
      <c r="CV6" s="560"/>
      <c r="CW6" s="560"/>
      <c r="CX6" s="560"/>
      <c r="CY6" s="560"/>
      <c r="CZ6" s="560"/>
      <c r="DA6" s="561"/>
      <c r="DB6" s="559">
        <v>97.3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39937</v>
      </c>
      <c r="BO7" s="414"/>
      <c r="BP7" s="414"/>
      <c r="BQ7" s="414"/>
      <c r="BR7" s="414"/>
      <c r="BS7" s="414"/>
      <c r="BT7" s="414"/>
      <c r="BU7" s="415"/>
      <c r="BV7" s="413">
        <v>24199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11951266</v>
      </c>
      <c r="CU7" s="414"/>
      <c r="CV7" s="414"/>
      <c r="CW7" s="414"/>
      <c r="CX7" s="414"/>
      <c r="CY7" s="414"/>
      <c r="CZ7" s="414"/>
      <c r="DA7" s="415"/>
      <c r="DB7" s="413">
        <v>11725460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712396</v>
      </c>
      <c r="BO8" s="414"/>
      <c r="BP8" s="414"/>
      <c r="BQ8" s="414"/>
      <c r="BR8" s="414"/>
      <c r="BS8" s="414"/>
      <c r="BT8" s="414"/>
      <c r="BU8" s="415"/>
      <c r="BV8" s="413">
        <v>719980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0.63</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50128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-7584</v>
      </c>
      <c r="BO9" s="414"/>
      <c r="BP9" s="414"/>
      <c r="BQ9" s="414"/>
      <c r="BR9" s="414"/>
      <c r="BS9" s="414"/>
      <c r="BT9" s="414"/>
      <c r="BU9" s="415"/>
      <c r="BV9" s="413">
        <v>110291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17.600000000000001</v>
      </c>
      <c r="CU9" s="384"/>
      <c r="CV9" s="384"/>
      <c r="CW9" s="384"/>
      <c r="CX9" s="384"/>
      <c r="CY9" s="384"/>
      <c r="CZ9" s="384"/>
      <c r="DA9" s="385"/>
      <c r="DB9" s="383">
        <v>18.3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52841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111816</v>
      </c>
      <c r="BO10" s="414"/>
      <c r="BP10" s="414"/>
      <c r="BQ10" s="414"/>
      <c r="BR10" s="414"/>
      <c r="BS10" s="414"/>
      <c r="BT10" s="414"/>
      <c r="BU10" s="415"/>
      <c r="BV10" s="413">
        <v>31905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51218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50509</v>
      </c>
      <c r="S13" s="515"/>
      <c r="T13" s="515"/>
      <c r="U13" s="515"/>
      <c r="V13" s="516"/>
      <c r="W13" s="502" t="s">
        <v>120</v>
      </c>
      <c r="X13" s="426"/>
      <c r="Y13" s="426"/>
      <c r="Z13" s="426"/>
      <c r="AA13" s="426"/>
      <c r="AB13" s="427"/>
      <c r="AC13" s="389">
        <v>460</v>
      </c>
      <c r="AD13" s="390"/>
      <c r="AE13" s="390"/>
      <c r="AF13" s="390"/>
      <c r="AG13" s="391"/>
      <c r="AH13" s="389">
        <v>620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104232</v>
      </c>
      <c r="BO13" s="414"/>
      <c r="BP13" s="414"/>
      <c r="BQ13" s="414"/>
      <c r="BR13" s="414"/>
      <c r="BS13" s="414"/>
      <c r="BT13" s="414"/>
      <c r="BU13" s="415"/>
      <c r="BV13" s="413">
        <v>142196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11.4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51720</v>
      </c>
      <c r="S14" s="515"/>
      <c r="T14" s="515"/>
      <c r="U14" s="515"/>
      <c r="V14" s="516"/>
      <c r="W14" s="517"/>
      <c r="X14" s="429"/>
      <c r="Y14" s="429"/>
      <c r="Z14" s="429"/>
      <c r="AA14" s="429"/>
      <c r="AB14" s="430"/>
      <c r="AC14" s="507">
        <v>1.8</v>
      </c>
      <c r="AD14" s="508"/>
      <c r="AE14" s="508"/>
      <c r="AF14" s="508"/>
      <c r="AG14" s="509"/>
      <c r="AH14" s="507">
        <v>2.2000000000000002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142.80000000000001</v>
      </c>
      <c r="CU14" s="486"/>
      <c r="CV14" s="486"/>
      <c r="CW14" s="486"/>
      <c r="CX14" s="486"/>
      <c r="CY14" s="486"/>
      <c r="CZ14" s="486"/>
      <c r="DA14" s="487"/>
      <c r="DB14" s="518">
        <v>130.9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51007</v>
      </c>
      <c r="S15" s="515"/>
      <c r="T15" s="515"/>
      <c r="U15" s="515"/>
      <c r="V15" s="516"/>
      <c r="W15" s="502" t="s">
        <v>127</v>
      </c>
      <c r="X15" s="426"/>
      <c r="Y15" s="426"/>
      <c r="Z15" s="426"/>
      <c r="AA15" s="426"/>
      <c r="AB15" s="427"/>
      <c r="AC15" s="389">
        <v>10686</v>
      </c>
      <c r="AD15" s="390"/>
      <c r="AE15" s="390"/>
      <c r="AF15" s="390"/>
      <c r="AG15" s="391"/>
      <c r="AH15" s="389">
        <v>12616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5986270</v>
      </c>
      <c r="BO15" s="409"/>
      <c r="BP15" s="409"/>
      <c r="BQ15" s="409"/>
      <c r="BR15" s="409"/>
      <c r="BS15" s="409"/>
      <c r="BT15" s="409"/>
      <c r="BU15" s="410"/>
      <c r="BV15" s="408">
        <v>5754429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42.9</v>
      </c>
      <c r="AD16" s="508"/>
      <c r="AE16" s="508"/>
      <c r="AF16" s="508"/>
      <c r="AG16" s="509"/>
      <c r="AH16" s="507">
        <v>45.2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9358123</v>
      </c>
      <c r="BO16" s="414"/>
      <c r="BP16" s="414"/>
      <c r="BQ16" s="414"/>
      <c r="BR16" s="414"/>
      <c r="BS16" s="414"/>
      <c r="BT16" s="414"/>
      <c r="BU16" s="415"/>
      <c r="BV16" s="413">
        <v>9079341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13776</v>
      </c>
      <c r="AD17" s="390"/>
      <c r="AE17" s="390"/>
      <c r="AF17" s="390"/>
      <c r="AG17" s="391"/>
      <c r="AH17" s="389">
        <v>14569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7633107</v>
      </c>
      <c r="BO17" s="414"/>
      <c r="BP17" s="414"/>
      <c r="BQ17" s="414"/>
      <c r="BR17" s="414"/>
      <c r="BS17" s="414"/>
      <c r="BT17" s="414"/>
      <c r="BU17" s="415"/>
      <c r="BV17" s="413">
        <v>7390337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85.1</v>
      </c>
      <c r="M18" s="478"/>
      <c r="N18" s="478"/>
      <c r="O18" s="478"/>
      <c r="P18" s="478"/>
      <c r="Q18" s="478"/>
      <c r="R18" s="479"/>
      <c r="S18" s="479"/>
      <c r="T18" s="479"/>
      <c r="U18" s="479"/>
      <c r="V18" s="480"/>
      <c r="W18" s="494"/>
      <c r="X18" s="495"/>
      <c r="Y18" s="495"/>
      <c r="Z18" s="495"/>
      <c r="AA18" s="495"/>
      <c r="AB18" s="503"/>
      <c r="AC18" s="377">
        <v>55.3</v>
      </c>
      <c r="AD18" s="378"/>
      <c r="AE18" s="378"/>
      <c r="AF18" s="378"/>
      <c r="AG18" s="481"/>
      <c r="AH18" s="377">
        <v>52.2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11088196</v>
      </c>
      <c r="BO18" s="414"/>
      <c r="BP18" s="414"/>
      <c r="BQ18" s="414"/>
      <c r="BR18" s="414"/>
      <c r="BS18" s="414"/>
      <c r="BT18" s="414"/>
      <c r="BU18" s="415"/>
      <c r="BV18" s="413">
        <v>10673416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589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14615688</v>
      </c>
      <c r="BO19" s="414"/>
      <c r="BP19" s="414"/>
      <c r="BQ19" s="414"/>
      <c r="BR19" s="414"/>
      <c r="BS19" s="414"/>
      <c r="BT19" s="414"/>
      <c r="BU19" s="415"/>
      <c r="BV19" s="413">
        <v>14016832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19100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25220717</v>
      </c>
      <c r="BO23" s="414"/>
      <c r="BP23" s="414"/>
      <c r="BQ23" s="414"/>
      <c r="BR23" s="414"/>
      <c r="BS23" s="414"/>
      <c r="BT23" s="414"/>
      <c r="BU23" s="415"/>
      <c r="BV23" s="413">
        <v>25491046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8145</v>
      </c>
      <c r="R24" s="390"/>
      <c r="S24" s="390"/>
      <c r="T24" s="390"/>
      <c r="U24" s="390"/>
      <c r="V24" s="391"/>
      <c r="W24" s="455"/>
      <c r="X24" s="446"/>
      <c r="Y24" s="447"/>
      <c r="Z24" s="386" t="s">
        <v>150</v>
      </c>
      <c r="AA24" s="387"/>
      <c r="AB24" s="387"/>
      <c r="AC24" s="387"/>
      <c r="AD24" s="387"/>
      <c r="AE24" s="387"/>
      <c r="AF24" s="387"/>
      <c r="AG24" s="388"/>
      <c r="AH24" s="389">
        <v>403</v>
      </c>
      <c r="AI24" s="390"/>
      <c r="AJ24" s="390"/>
      <c r="AK24" s="390"/>
      <c r="AL24" s="391"/>
      <c r="AM24" s="389">
        <v>1213836</v>
      </c>
      <c r="AN24" s="390"/>
      <c r="AO24" s="390"/>
      <c r="AP24" s="390"/>
      <c r="AQ24" s="390"/>
      <c r="AR24" s="391"/>
      <c r="AS24" s="389">
        <v>3012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12656124</v>
      </c>
      <c r="BO24" s="414"/>
      <c r="BP24" s="414"/>
      <c r="BQ24" s="414"/>
      <c r="BR24" s="414"/>
      <c r="BS24" s="414"/>
      <c r="BT24" s="414"/>
      <c r="BU24" s="415"/>
      <c r="BV24" s="413">
        <v>13323078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6844</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1100211</v>
      </c>
      <c r="BO25" s="409"/>
      <c r="BP25" s="409"/>
      <c r="BQ25" s="409"/>
      <c r="BR25" s="409"/>
      <c r="BS25" s="409"/>
      <c r="BT25" s="409"/>
      <c r="BU25" s="410"/>
      <c r="BV25" s="408">
        <v>1169500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6217</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18618</v>
      </c>
      <c r="AN26" s="390"/>
      <c r="AO26" s="390"/>
      <c r="AP26" s="390"/>
      <c r="AQ26" s="390"/>
      <c r="AR26" s="391"/>
      <c r="AS26" s="389">
        <v>3103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4650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3960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1009376</v>
      </c>
      <c r="BO28" s="409"/>
      <c r="BP28" s="409"/>
      <c r="BQ28" s="409"/>
      <c r="BR28" s="409"/>
      <c r="BS28" s="409"/>
      <c r="BT28" s="409"/>
      <c r="BU28" s="410"/>
      <c r="BV28" s="408">
        <v>897560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16</v>
      </c>
      <c r="M29" s="390"/>
      <c r="N29" s="390"/>
      <c r="O29" s="390"/>
      <c r="P29" s="391"/>
      <c r="Q29" s="389">
        <v>3530</v>
      </c>
      <c r="R29" s="390"/>
      <c r="S29" s="390"/>
      <c r="T29" s="390"/>
      <c r="U29" s="390"/>
      <c r="V29" s="391"/>
      <c r="W29" s="456"/>
      <c r="X29" s="457"/>
      <c r="Y29" s="458"/>
      <c r="Z29" s="386" t="s">
        <v>166</v>
      </c>
      <c r="AA29" s="387"/>
      <c r="AB29" s="387"/>
      <c r="AC29" s="387"/>
      <c r="AD29" s="387"/>
      <c r="AE29" s="387"/>
      <c r="AF29" s="387"/>
      <c r="AG29" s="388"/>
      <c r="AH29" s="389">
        <v>403</v>
      </c>
      <c r="AI29" s="390"/>
      <c r="AJ29" s="390"/>
      <c r="AK29" s="390"/>
      <c r="AL29" s="391"/>
      <c r="AM29" s="389">
        <v>1213836</v>
      </c>
      <c r="AN29" s="390"/>
      <c r="AO29" s="390"/>
      <c r="AP29" s="390"/>
      <c r="AQ29" s="390"/>
      <c r="AR29" s="391"/>
      <c r="AS29" s="389">
        <v>3012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9667</v>
      </c>
      <c r="BO29" s="414"/>
      <c r="BP29" s="414"/>
      <c r="BQ29" s="414"/>
      <c r="BR29" s="414"/>
      <c r="BS29" s="414"/>
      <c r="BT29" s="414"/>
      <c r="BU29" s="415"/>
      <c r="BV29" s="413">
        <v>9644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1394242</v>
      </c>
      <c r="BO30" s="417"/>
      <c r="BP30" s="417"/>
      <c r="BQ30" s="417"/>
      <c r="BR30" s="417"/>
      <c r="BS30" s="417"/>
      <c r="BT30" s="417"/>
      <c r="BU30" s="418"/>
      <c r="BV30" s="416">
        <v>1449061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IF('各会計、関係団体の財政状況及び健全化判断比率'!B34="","",'各会計、関係団体の財政状況及び健全化判断比率'!B34)</f>
        <v>温泉事業特別会計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諏訪広域連合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おかや文化振興事業団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分収造林事業特別会計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諏訪湖勤労者福祉サービスセンター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霊園事業特別会計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訪問看護事業特別会計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IF('各会計、関係団体の財政状況及び健全化判断比率'!B33="","",'各会計、関係団体の財政状況及び健全化判断比率'!B33)</f>
        <v>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　（救護施設八ヶ岳寮特別会計）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やまびこスケートの森</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地域開発事業特別会計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　（介護保険特別会計）</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岡谷市体育協会</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　（諏訪広域消防特別会計）</v>
      </c>
      <c r="BZ38" s="372"/>
      <c r="CA38" s="372"/>
      <c r="CB38" s="372"/>
      <c r="CC38" s="372"/>
      <c r="CD38" s="372"/>
      <c r="CE38" s="372"/>
      <c r="CF38" s="372"/>
      <c r="CG38" s="372"/>
      <c r="CH38" s="372"/>
      <c r="CI38" s="372"/>
      <c r="CJ38" s="372"/>
      <c r="CK38" s="372"/>
      <c r="CL38" s="372"/>
      <c r="CM38" s="372"/>
      <c r="CN38" s="165"/>
      <c r="CO38" s="373">
        <f t="shared" si="3"/>
        <v>26</v>
      </c>
      <c r="CP38" s="373"/>
      <c r="CQ38" s="372" t="str">
        <f>IF('各会計、関係団体の財政状況及び健全化判断比率'!BS11="","",'各会計、関係団体の財政状況及び健全化判断比率'!BS11)</f>
        <v>岡谷市土地開発公社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　（ふるさと市町村県基金事業特別会計）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湖北行政事務組合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　（一般会計）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　（湖北衛生センター事業特別会計）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　（湖北火葬場事業特別会計）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522</v>
      </c>
      <c r="D34" s="1184"/>
      <c r="E34" s="1185"/>
      <c r="F34" s="32" t="s">
        <v>523</v>
      </c>
      <c r="G34" s="33" t="s">
        <v>524</v>
      </c>
      <c r="H34" s="33" t="s">
        <v>525</v>
      </c>
      <c r="I34" s="33" t="s">
        <v>526</v>
      </c>
      <c r="J34" s="34" t="s">
        <v>527</v>
      </c>
      <c r="K34" s="22"/>
      <c r="L34" s="22"/>
      <c r="M34" s="22"/>
      <c r="N34" s="22"/>
      <c r="O34" s="22"/>
      <c r="P34" s="22"/>
    </row>
    <row r="35" spans="1:16" ht="39" customHeight="1" x14ac:dyDescent="0.15">
      <c r="A35" s="22"/>
      <c r="B35" s="35"/>
      <c r="C35" s="1178" t="s">
        <v>528</v>
      </c>
      <c r="D35" s="1179"/>
      <c r="E35" s="1180"/>
      <c r="F35" s="36">
        <v>8.73</v>
      </c>
      <c r="G35" s="37">
        <v>9.74</v>
      </c>
      <c r="H35" s="37">
        <v>10.66</v>
      </c>
      <c r="I35" s="37">
        <v>11.19</v>
      </c>
      <c r="J35" s="38">
        <v>12.33</v>
      </c>
      <c r="K35" s="22"/>
      <c r="L35" s="22"/>
      <c r="M35" s="22"/>
      <c r="N35" s="22"/>
      <c r="O35" s="22"/>
      <c r="P35" s="22"/>
    </row>
    <row r="36" spans="1:16" ht="39" customHeight="1" x14ac:dyDescent="0.15">
      <c r="A36" s="22"/>
      <c r="B36" s="35"/>
      <c r="C36" s="1178" t="s">
        <v>529</v>
      </c>
      <c r="D36" s="1179"/>
      <c r="E36" s="1180"/>
      <c r="F36" s="36">
        <v>6.72</v>
      </c>
      <c r="G36" s="37">
        <v>8.8699999999999992</v>
      </c>
      <c r="H36" s="37">
        <v>9.75</v>
      </c>
      <c r="I36" s="37">
        <v>11.29</v>
      </c>
      <c r="J36" s="38">
        <v>11.93</v>
      </c>
      <c r="K36" s="22"/>
      <c r="L36" s="22"/>
      <c r="M36" s="22"/>
      <c r="N36" s="22"/>
      <c r="O36" s="22"/>
      <c r="P36" s="22"/>
    </row>
    <row r="37" spans="1:16" ht="39" customHeight="1" x14ac:dyDescent="0.15">
      <c r="A37" s="22"/>
      <c r="B37" s="35"/>
      <c r="C37" s="1178" t="s">
        <v>530</v>
      </c>
      <c r="D37" s="1179"/>
      <c r="E37" s="1180"/>
      <c r="F37" s="36">
        <v>4.18</v>
      </c>
      <c r="G37" s="37">
        <v>7.38</v>
      </c>
      <c r="H37" s="37">
        <v>10.96</v>
      </c>
      <c r="I37" s="37">
        <v>10.64</v>
      </c>
      <c r="J37" s="38">
        <v>8.7200000000000006</v>
      </c>
      <c r="K37" s="22"/>
      <c r="L37" s="22"/>
      <c r="M37" s="22"/>
      <c r="N37" s="22"/>
      <c r="O37" s="22"/>
      <c r="P37" s="22"/>
    </row>
    <row r="38" spans="1:16" ht="39" customHeight="1" x14ac:dyDescent="0.15">
      <c r="A38" s="22"/>
      <c r="B38" s="35"/>
      <c r="C38" s="1178" t="s">
        <v>531</v>
      </c>
      <c r="D38" s="1179"/>
      <c r="E38" s="1180"/>
      <c r="F38" s="36">
        <v>4.7300000000000004</v>
      </c>
      <c r="G38" s="37">
        <v>4.7300000000000004</v>
      </c>
      <c r="H38" s="37">
        <v>4.96</v>
      </c>
      <c r="I38" s="37">
        <v>5.87</v>
      </c>
      <c r="J38" s="38">
        <v>5.68</v>
      </c>
      <c r="K38" s="22"/>
      <c r="L38" s="22"/>
      <c r="M38" s="22"/>
      <c r="N38" s="22"/>
      <c r="O38" s="22"/>
      <c r="P38" s="22"/>
    </row>
    <row r="39" spans="1:16" ht="39" customHeight="1" x14ac:dyDescent="0.15">
      <c r="A39" s="22"/>
      <c r="B39" s="35"/>
      <c r="C39" s="1178" t="s">
        <v>532</v>
      </c>
      <c r="D39" s="1179"/>
      <c r="E39" s="1180"/>
      <c r="F39" s="36">
        <v>0.56999999999999995</v>
      </c>
      <c r="G39" s="37">
        <v>1.58</v>
      </c>
      <c r="H39" s="37">
        <v>2.88</v>
      </c>
      <c r="I39" s="37">
        <v>1.67</v>
      </c>
      <c r="J39" s="38">
        <v>0.57999999999999996</v>
      </c>
      <c r="K39" s="22"/>
      <c r="L39" s="22"/>
      <c r="M39" s="22"/>
      <c r="N39" s="22"/>
      <c r="O39" s="22"/>
      <c r="P39" s="22"/>
    </row>
    <row r="40" spans="1:16" ht="39" customHeight="1" x14ac:dyDescent="0.15">
      <c r="A40" s="22"/>
      <c r="B40" s="35"/>
      <c r="C40" s="1178" t="s">
        <v>533</v>
      </c>
      <c r="D40" s="1179"/>
      <c r="E40" s="1180"/>
      <c r="F40" s="36">
        <v>0.24</v>
      </c>
      <c r="G40" s="37">
        <v>0.25</v>
      </c>
      <c r="H40" s="37">
        <v>0.25</v>
      </c>
      <c r="I40" s="37">
        <v>0.25</v>
      </c>
      <c r="J40" s="38">
        <v>0.26</v>
      </c>
      <c r="K40" s="22"/>
      <c r="L40" s="22"/>
      <c r="M40" s="22"/>
      <c r="N40" s="22"/>
      <c r="O40" s="22"/>
      <c r="P40" s="22"/>
    </row>
    <row r="41" spans="1:16" ht="39" customHeight="1" x14ac:dyDescent="0.15">
      <c r="A41" s="22"/>
      <c r="B41" s="35"/>
      <c r="C41" s="1178" t="s">
        <v>534</v>
      </c>
      <c r="D41" s="1179"/>
      <c r="E41" s="1180"/>
      <c r="F41" s="36">
        <v>0.23</v>
      </c>
      <c r="G41" s="37">
        <v>0.21</v>
      </c>
      <c r="H41" s="37">
        <v>0.18</v>
      </c>
      <c r="I41" s="37">
        <v>0.21</v>
      </c>
      <c r="J41" s="38">
        <v>0.26</v>
      </c>
      <c r="K41" s="22"/>
      <c r="L41" s="22"/>
      <c r="M41" s="22"/>
      <c r="N41" s="22"/>
      <c r="O41" s="22"/>
      <c r="P41" s="22"/>
    </row>
    <row r="42" spans="1:16" ht="39" customHeight="1" x14ac:dyDescent="0.15">
      <c r="A42" s="22"/>
      <c r="B42" s="39"/>
      <c r="C42" s="1178" t="s">
        <v>535</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536</v>
      </c>
      <c r="D43" s="1182"/>
      <c r="E43" s="1183"/>
      <c r="F43" s="41">
        <v>0.27</v>
      </c>
      <c r="G43" s="42">
        <v>0.28999999999999998</v>
      </c>
      <c r="H43" s="42">
        <v>0.26</v>
      </c>
      <c r="I43" s="42">
        <v>0.27</v>
      </c>
      <c r="J43" s="43">
        <v>0.25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2665</v>
      </c>
      <c r="L45" s="60">
        <v>2505</v>
      </c>
      <c r="M45" s="60">
        <v>2532</v>
      </c>
      <c r="N45" s="60">
        <v>2603</v>
      </c>
      <c r="O45" s="61">
        <v>2607</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13</v>
      </c>
      <c r="F47" s="1188"/>
      <c r="G47" s="1188"/>
      <c r="H47" s="1188"/>
      <c r="I47" s="1188"/>
      <c r="J47" s="1189"/>
      <c r="K47" s="63">
        <v>7</v>
      </c>
      <c r="L47" s="64">
        <v>7</v>
      </c>
      <c r="M47" s="64">
        <v>7</v>
      </c>
      <c r="N47" s="64" t="s">
        <v>476</v>
      </c>
      <c r="O47" s="65" t="s">
        <v>476</v>
      </c>
      <c r="P47" s="48"/>
      <c r="Q47" s="48"/>
      <c r="R47" s="48"/>
      <c r="S47" s="48"/>
      <c r="T47" s="48"/>
      <c r="U47" s="48"/>
    </row>
    <row r="48" spans="1:21" ht="30.75" customHeight="1" x14ac:dyDescent="0.15">
      <c r="A48" s="48"/>
      <c r="B48" s="1196"/>
      <c r="C48" s="1197"/>
      <c r="D48" s="62"/>
      <c r="E48" s="1188" t="s">
        <v>14</v>
      </c>
      <c r="F48" s="1188"/>
      <c r="G48" s="1188"/>
      <c r="H48" s="1188"/>
      <c r="I48" s="1188"/>
      <c r="J48" s="1189"/>
      <c r="K48" s="63">
        <v>894</v>
      </c>
      <c r="L48" s="64">
        <v>795</v>
      </c>
      <c r="M48" s="64">
        <v>848</v>
      </c>
      <c r="N48" s="64">
        <v>744</v>
      </c>
      <c r="O48" s="65">
        <v>821</v>
      </c>
      <c r="P48" s="48"/>
      <c r="Q48" s="48"/>
      <c r="R48" s="48"/>
      <c r="S48" s="48"/>
      <c r="T48" s="48"/>
      <c r="U48" s="48"/>
    </row>
    <row r="49" spans="1:21" ht="30.75" customHeight="1" x14ac:dyDescent="0.15">
      <c r="A49" s="48"/>
      <c r="B49" s="1196"/>
      <c r="C49" s="1197"/>
      <c r="D49" s="62"/>
      <c r="E49" s="1188" t="s">
        <v>15</v>
      </c>
      <c r="F49" s="1188"/>
      <c r="G49" s="1188"/>
      <c r="H49" s="1188"/>
      <c r="I49" s="1188"/>
      <c r="J49" s="1189"/>
      <c r="K49" s="63">
        <v>41</v>
      </c>
      <c r="L49" s="64">
        <v>54</v>
      </c>
      <c r="M49" s="64">
        <v>120</v>
      </c>
      <c r="N49" s="64">
        <v>151</v>
      </c>
      <c r="O49" s="65">
        <v>123</v>
      </c>
      <c r="P49" s="48"/>
      <c r="Q49" s="48"/>
      <c r="R49" s="48"/>
      <c r="S49" s="48"/>
      <c r="T49" s="48"/>
      <c r="U49" s="48"/>
    </row>
    <row r="50" spans="1:21" ht="30.75" customHeight="1" x14ac:dyDescent="0.15">
      <c r="A50" s="48"/>
      <c r="B50" s="1196"/>
      <c r="C50" s="1197"/>
      <c r="D50" s="62"/>
      <c r="E50" s="1188" t="s">
        <v>16</v>
      </c>
      <c r="F50" s="1188"/>
      <c r="G50" s="1188"/>
      <c r="H50" s="1188"/>
      <c r="I50" s="1188"/>
      <c r="J50" s="1189"/>
      <c r="K50" s="63">
        <v>43</v>
      </c>
      <c r="L50" s="64">
        <v>43</v>
      </c>
      <c r="M50" s="64">
        <v>42</v>
      </c>
      <c r="N50" s="64">
        <v>44</v>
      </c>
      <c r="O50" s="65">
        <v>43</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0</v>
      </c>
      <c r="N51" s="64">
        <v>1</v>
      </c>
      <c r="O51" s="65">
        <v>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2686</v>
      </c>
      <c r="L52" s="64">
        <v>2350</v>
      </c>
      <c r="M52" s="64">
        <v>2394</v>
      </c>
      <c r="N52" s="64">
        <v>2414</v>
      </c>
      <c r="O52" s="65">
        <v>2331</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964</v>
      </c>
      <c r="L53" s="69">
        <v>1054</v>
      </c>
      <c r="M53" s="69">
        <v>1155</v>
      </c>
      <c r="N53" s="69">
        <v>1129</v>
      </c>
      <c r="O53" s="70">
        <v>1264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4" t="s">
        <v>23</v>
      </c>
      <c r="C41" s="1215"/>
      <c r="D41" s="81"/>
      <c r="E41" s="1216" t="s">
        <v>24</v>
      </c>
      <c r="F41" s="1216"/>
      <c r="G41" s="1216"/>
      <c r="H41" s="1217"/>
      <c r="I41" s="82">
        <v>22562</v>
      </c>
      <c r="J41" s="83">
        <v>22091</v>
      </c>
      <c r="K41" s="83">
        <v>24476</v>
      </c>
      <c r="L41" s="83">
        <v>25491</v>
      </c>
      <c r="M41" s="84">
        <v>25221</v>
      </c>
    </row>
    <row r="42" spans="2:13" ht="27.75" customHeight="1" x14ac:dyDescent="0.15">
      <c r="B42" s="1204"/>
      <c r="C42" s="1205"/>
      <c r="D42" s="85"/>
      <c r="E42" s="1208" t="s">
        <v>25</v>
      </c>
      <c r="F42" s="1208"/>
      <c r="G42" s="1208"/>
      <c r="H42" s="1209"/>
      <c r="I42" s="86">
        <v>1628</v>
      </c>
      <c r="J42" s="87">
        <v>1519</v>
      </c>
      <c r="K42" s="87">
        <v>200</v>
      </c>
      <c r="L42" s="87">
        <v>148</v>
      </c>
      <c r="M42" s="88">
        <v>96</v>
      </c>
    </row>
    <row r="43" spans="2:13" ht="27.75" customHeight="1" x14ac:dyDescent="0.15">
      <c r="B43" s="1204"/>
      <c r="C43" s="1205"/>
      <c r="D43" s="85"/>
      <c r="E43" s="1208" t="s">
        <v>26</v>
      </c>
      <c r="F43" s="1208"/>
      <c r="G43" s="1208"/>
      <c r="H43" s="1209"/>
      <c r="I43" s="86">
        <v>7665</v>
      </c>
      <c r="J43" s="87">
        <v>7801</v>
      </c>
      <c r="K43" s="87">
        <v>8240</v>
      </c>
      <c r="L43" s="87">
        <v>8656</v>
      </c>
      <c r="M43" s="88">
        <v>11839</v>
      </c>
    </row>
    <row r="44" spans="2:13" ht="27.75" customHeight="1" x14ac:dyDescent="0.15">
      <c r="B44" s="1204"/>
      <c r="C44" s="1205"/>
      <c r="D44" s="85"/>
      <c r="E44" s="1208" t="s">
        <v>27</v>
      </c>
      <c r="F44" s="1208"/>
      <c r="G44" s="1208"/>
      <c r="H44" s="1209"/>
      <c r="I44" s="86">
        <v>726</v>
      </c>
      <c r="J44" s="87">
        <v>682</v>
      </c>
      <c r="K44" s="87">
        <v>916</v>
      </c>
      <c r="L44" s="87">
        <v>1220</v>
      </c>
      <c r="M44" s="88">
        <v>1995</v>
      </c>
    </row>
    <row r="45" spans="2:13" ht="27.75" customHeight="1" x14ac:dyDescent="0.15">
      <c r="B45" s="1204"/>
      <c r="C45" s="1205"/>
      <c r="D45" s="85"/>
      <c r="E45" s="1208" t="s">
        <v>28</v>
      </c>
      <c r="F45" s="1208"/>
      <c r="G45" s="1208"/>
      <c r="H45" s="1209"/>
      <c r="I45" s="86">
        <v>3925</v>
      </c>
      <c r="J45" s="87">
        <v>3836</v>
      </c>
      <c r="K45" s="87">
        <v>3819</v>
      </c>
      <c r="L45" s="87">
        <v>3640</v>
      </c>
      <c r="M45" s="88">
        <v>3262</v>
      </c>
    </row>
    <row r="46" spans="2:13" ht="27.75" customHeight="1" x14ac:dyDescent="0.15">
      <c r="B46" s="1204"/>
      <c r="C46" s="1205"/>
      <c r="D46" s="85"/>
      <c r="E46" s="1208" t="s">
        <v>29</v>
      </c>
      <c r="F46" s="1208"/>
      <c r="G46" s="1208"/>
      <c r="H46" s="1209"/>
      <c r="I46" s="86">
        <v>1567</v>
      </c>
      <c r="J46" s="87">
        <v>1422</v>
      </c>
      <c r="K46" s="87" t="s">
        <v>476</v>
      </c>
      <c r="L46" s="87" t="s">
        <v>476</v>
      </c>
      <c r="M46" s="88" t="s">
        <v>476</v>
      </c>
    </row>
    <row r="47" spans="2:13" ht="27.75" customHeight="1" x14ac:dyDescent="0.15">
      <c r="B47" s="1204"/>
      <c r="C47" s="1205"/>
      <c r="D47" s="85"/>
      <c r="E47" s="1208" t="s">
        <v>30</v>
      </c>
      <c r="F47" s="1208"/>
      <c r="G47" s="1208"/>
      <c r="H47" s="1209"/>
      <c r="I47" s="86" t="s">
        <v>476</v>
      </c>
      <c r="J47" s="87" t="s">
        <v>476</v>
      </c>
      <c r="K47" s="87" t="s">
        <v>476</v>
      </c>
      <c r="L47" s="87" t="s">
        <v>476</v>
      </c>
      <c r="M47" s="88" t="s">
        <v>476</v>
      </c>
    </row>
    <row r="48" spans="2:13" ht="27.75" customHeight="1" x14ac:dyDescent="0.15">
      <c r="B48" s="1206"/>
      <c r="C48" s="1207"/>
      <c r="D48" s="85"/>
      <c r="E48" s="1208" t="s">
        <v>31</v>
      </c>
      <c r="F48" s="1208"/>
      <c r="G48" s="1208"/>
      <c r="H48" s="1209"/>
      <c r="I48" s="86" t="s">
        <v>476</v>
      </c>
      <c r="J48" s="87" t="s">
        <v>476</v>
      </c>
      <c r="K48" s="87" t="s">
        <v>476</v>
      </c>
      <c r="L48" s="87" t="s">
        <v>476</v>
      </c>
      <c r="M48" s="88" t="s">
        <v>476</v>
      </c>
    </row>
    <row r="49" spans="2:13" ht="27.75" customHeight="1" x14ac:dyDescent="0.15">
      <c r="B49" s="1202" t="s">
        <v>32</v>
      </c>
      <c r="C49" s="1203"/>
      <c r="D49" s="89"/>
      <c r="E49" s="1208" t="s">
        <v>33</v>
      </c>
      <c r="F49" s="1208"/>
      <c r="G49" s="1208"/>
      <c r="H49" s="1209"/>
      <c r="I49" s="86">
        <v>3382</v>
      </c>
      <c r="J49" s="87">
        <v>2910</v>
      </c>
      <c r="K49" s="87">
        <v>2584</v>
      </c>
      <c r="L49" s="87">
        <v>2408</v>
      </c>
      <c r="M49" s="88">
        <v>2479</v>
      </c>
    </row>
    <row r="50" spans="2:13" ht="27.75" customHeight="1" x14ac:dyDescent="0.15">
      <c r="B50" s="1204"/>
      <c r="C50" s="1205"/>
      <c r="D50" s="85"/>
      <c r="E50" s="1208" t="s">
        <v>34</v>
      </c>
      <c r="F50" s="1208"/>
      <c r="G50" s="1208"/>
      <c r="H50" s="1209"/>
      <c r="I50" s="86">
        <v>3639</v>
      </c>
      <c r="J50" s="87">
        <v>3480</v>
      </c>
      <c r="K50" s="87">
        <v>3287</v>
      </c>
      <c r="L50" s="87">
        <v>2839</v>
      </c>
      <c r="M50" s="88">
        <v>2490</v>
      </c>
    </row>
    <row r="51" spans="2:13" ht="27.75" customHeight="1" x14ac:dyDescent="0.15">
      <c r="B51" s="1206"/>
      <c r="C51" s="1207"/>
      <c r="D51" s="85"/>
      <c r="E51" s="1208" t="s">
        <v>35</v>
      </c>
      <c r="F51" s="1208"/>
      <c r="G51" s="1208"/>
      <c r="H51" s="1209"/>
      <c r="I51" s="86">
        <v>20449</v>
      </c>
      <c r="J51" s="87">
        <v>20151</v>
      </c>
      <c r="K51" s="87">
        <v>20666</v>
      </c>
      <c r="L51" s="87">
        <v>21245</v>
      </c>
      <c r="M51" s="88">
        <v>23161</v>
      </c>
    </row>
    <row r="52" spans="2:13" ht="27.75" customHeight="1" thickBot="1" x14ac:dyDescent="0.2">
      <c r="B52" s="1210" t="s">
        <v>36</v>
      </c>
      <c r="C52" s="1211"/>
      <c r="D52" s="90"/>
      <c r="E52" s="1212" t="s">
        <v>37</v>
      </c>
      <c r="F52" s="1212"/>
      <c r="G52" s="1212"/>
      <c r="H52" s="1213"/>
      <c r="I52" s="91">
        <v>10602</v>
      </c>
      <c r="J52" s="92">
        <v>10810</v>
      </c>
      <c r="K52" s="92">
        <v>11114</v>
      </c>
      <c r="L52" s="92">
        <v>12663</v>
      </c>
      <c r="M52" s="93">
        <v>14282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569</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569</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568</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563</v>
      </c>
      <c r="I42" s="352"/>
      <c r="J42" s="352"/>
      <c r="K42" s="352"/>
      <c r="L42" s="244"/>
      <c r="M42" s="244"/>
      <c r="N42" s="244"/>
      <c r="O42" s="244"/>
    </row>
    <row r="43" spans="2:17" ht="13.5" x14ac:dyDescent="0.15">
      <c r="B43" s="248"/>
      <c r="C43" s="244"/>
      <c r="D43" s="244"/>
      <c r="E43" s="244"/>
      <c r="F43" s="244"/>
      <c r="G43" s="1254"/>
      <c r="H43" s="1231"/>
      <c r="I43" s="1231"/>
      <c r="J43" s="1231"/>
      <c r="K43" s="1231"/>
      <c r="L43" s="1231"/>
      <c r="M43" s="1231"/>
      <c r="N43" s="1231"/>
      <c r="O43" s="1232"/>
    </row>
    <row r="44" spans="2:17" ht="13.5" x14ac:dyDescent="0.15">
      <c r="B44" s="248"/>
      <c r="C44" s="244"/>
      <c r="D44" s="244"/>
      <c r="E44" s="244"/>
      <c r="F44" s="244"/>
      <c r="G44" s="1233"/>
      <c r="H44" s="1234"/>
      <c r="I44" s="1234"/>
      <c r="J44" s="1234"/>
      <c r="K44" s="1234"/>
      <c r="L44" s="1234"/>
      <c r="M44" s="1234"/>
      <c r="N44" s="1234"/>
      <c r="O44" s="1235"/>
    </row>
    <row r="45" spans="2:17" ht="13.5" x14ac:dyDescent="0.15">
      <c r="B45" s="248"/>
      <c r="C45" s="244"/>
      <c r="D45" s="244"/>
      <c r="E45" s="244"/>
      <c r="F45" s="244"/>
      <c r="G45" s="1233"/>
      <c r="H45" s="1234"/>
      <c r="I45" s="1234"/>
      <c r="J45" s="1234"/>
      <c r="K45" s="1234"/>
      <c r="L45" s="1234"/>
      <c r="M45" s="1234"/>
      <c r="N45" s="1234"/>
      <c r="O45" s="1235"/>
    </row>
    <row r="46" spans="2:17" ht="13.5" x14ac:dyDescent="0.15">
      <c r="B46" s="248"/>
      <c r="C46" s="244"/>
      <c r="D46" s="244"/>
      <c r="E46" s="244"/>
      <c r="F46" s="244"/>
      <c r="G46" s="1233"/>
      <c r="H46" s="1234"/>
      <c r="I46" s="1234"/>
      <c r="J46" s="1234"/>
      <c r="K46" s="1234"/>
      <c r="L46" s="1234"/>
      <c r="M46" s="1234"/>
      <c r="N46" s="1234"/>
      <c r="O46" s="1235"/>
    </row>
    <row r="47" spans="2:17" ht="13.5" x14ac:dyDescent="0.15">
      <c r="B47" s="248"/>
      <c r="C47" s="244"/>
      <c r="D47" s="244"/>
      <c r="E47" s="244"/>
      <c r="F47" s="244"/>
      <c r="G47" s="1236"/>
      <c r="H47" s="1237"/>
      <c r="I47" s="1237"/>
      <c r="J47" s="1237"/>
      <c r="K47" s="1237"/>
      <c r="L47" s="1237"/>
      <c r="M47" s="1237"/>
      <c r="N47" s="1237"/>
      <c r="O47" s="1238"/>
    </row>
    <row r="48" spans="2:17" ht="13.5" x14ac:dyDescent="0.15">
      <c r="B48" s="248"/>
      <c r="C48" s="244"/>
      <c r="D48" s="244"/>
      <c r="E48" s="244"/>
      <c r="F48" s="244"/>
      <c r="G48" s="244"/>
      <c r="H48" s="363"/>
      <c r="I48" s="363"/>
      <c r="J48" s="363"/>
    </row>
    <row r="49" spans="1:17" ht="13.5" x14ac:dyDescent="0.15">
      <c r="B49" s="248"/>
      <c r="C49" s="244"/>
      <c r="D49" s="244"/>
      <c r="E49" s="244"/>
      <c r="F49" s="244"/>
      <c r="G49" s="243" t="s">
        <v>567</v>
      </c>
    </row>
    <row r="50" spans="1:17" ht="13.5" x14ac:dyDescent="0.15">
      <c r="B50" s="248"/>
      <c r="C50" s="244"/>
      <c r="D50" s="244"/>
      <c r="E50" s="244"/>
      <c r="F50" s="244"/>
      <c r="G50" s="1239"/>
      <c r="H50" s="1240"/>
      <c r="I50" s="1240"/>
      <c r="J50" s="1241"/>
      <c r="K50" s="345" t="s">
        <v>515</v>
      </c>
      <c r="L50" s="345" t="s">
        <v>516</v>
      </c>
      <c r="M50" s="345" t="s">
        <v>517</v>
      </c>
      <c r="N50" s="345" t="s">
        <v>518</v>
      </c>
      <c r="O50" s="345" t="s">
        <v>519</v>
      </c>
    </row>
    <row r="51" spans="1:17" ht="13.5" x14ac:dyDescent="0.15">
      <c r="B51" s="248"/>
      <c r="C51" s="244"/>
      <c r="D51" s="244"/>
      <c r="E51" s="244"/>
      <c r="F51" s="244"/>
      <c r="G51" s="1242" t="s">
        <v>561</v>
      </c>
      <c r="H51" s="1243"/>
      <c r="I51" s="1248" t="s">
        <v>559</v>
      </c>
      <c r="J51" s="1248"/>
      <c r="K51" s="1252"/>
      <c r="L51" s="1252"/>
      <c r="M51" s="1252"/>
      <c r="N51" s="1252"/>
      <c r="O51" s="1252"/>
    </row>
    <row r="52" spans="1:17" ht="13.5" x14ac:dyDescent="0.15">
      <c r="B52" s="248"/>
      <c r="C52" s="244"/>
      <c r="D52" s="244"/>
      <c r="E52" s="244"/>
      <c r="F52" s="244"/>
      <c r="G52" s="1244"/>
      <c r="H52" s="1245"/>
      <c r="I52" s="1249"/>
      <c r="J52" s="1249"/>
      <c r="K52" s="1218"/>
      <c r="L52" s="1218"/>
      <c r="M52" s="1218"/>
      <c r="N52" s="1218"/>
      <c r="O52" s="1218"/>
    </row>
    <row r="53" spans="1:17" ht="13.5" x14ac:dyDescent="0.15">
      <c r="A53" s="355"/>
      <c r="B53" s="248"/>
      <c r="C53" s="244"/>
      <c r="D53" s="244"/>
      <c r="E53" s="244"/>
      <c r="F53" s="244"/>
      <c r="G53" s="1244"/>
      <c r="H53" s="1245"/>
      <c r="I53" s="1228" t="s">
        <v>566</v>
      </c>
      <c r="J53" s="1228"/>
      <c r="K53" s="1253"/>
      <c r="L53" s="1253"/>
      <c r="M53" s="1253"/>
      <c r="N53" s="1253"/>
      <c r="O53" s="1253"/>
    </row>
    <row r="54" spans="1:17" ht="13.5" x14ac:dyDescent="0.15">
      <c r="A54" s="355"/>
      <c r="B54" s="248"/>
      <c r="C54" s="244"/>
      <c r="D54" s="244"/>
      <c r="E54" s="244"/>
      <c r="F54" s="244"/>
      <c r="G54" s="1246"/>
      <c r="H54" s="1247"/>
      <c r="I54" s="1228"/>
      <c r="J54" s="1228"/>
      <c r="K54" s="1251"/>
      <c r="L54" s="1251"/>
      <c r="M54" s="1251"/>
      <c r="N54" s="1251"/>
      <c r="O54" s="1251"/>
    </row>
    <row r="55" spans="1:17" ht="13.5" x14ac:dyDescent="0.15">
      <c r="A55" s="355"/>
      <c r="B55" s="248"/>
      <c r="C55" s="244"/>
      <c r="D55" s="244"/>
      <c r="E55" s="244"/>
      <c r="F55" s="244"/>
      <c r="G55" s="1222" t="s">
        <v>560</v>
      </c>
      <c r="H55" s="1223"/>
      <c r="I55" s="1228" t="s">
        <v>559</v>
      </c>
      <c r="J55" s="1228"/>
      <c r="K55" s="1252"/>
      <c r="L55" s="1252"/>
      <c r="M55" s="1252"/>
      <c r="N55" s="1252"/>
      <c r="O55" s="1252"/>
    </row>
    <row r="56" spans="1:17" ht="13.5" x14ac:dyDescent="0.15">
      <c r="A56" s="355"/>
      <c r="B56" s="248"/>
      <c r="C56" s="244"/>
      <c r="D56" s="244"/>
      <c r="E56" s="244"/>
      <c r="F56" s="244"/>
      <c r="G56" s="1224"/>
      <c r="H56" s="1225"/>
      <c r="I56" s="1228"/>
      <c r="J56" s="1228"/>
      <c r="K56" s="1218"/>
      <c r="L56" s="1218"/>
      <c r="M56" s="1218"/>
      <c r="N56" s="1218"/>
      <c r="O56" s="1218"/>
    </row>
    <row r="57" spans="1:17" s="355" customFormat="1" ht="13.5" x14ac:dyDescent="0.15">
      <c r="B57" s="356"/>
      <c r="C57" s="352"/>
      <c r="D57" s="352"/>
      <c r="E57" s="352"/>
      <c r="F57" s="352"/>
      <c r="G57" s="1224"/>
      <c r="H57" s="1225"/>
      <c r="I57" s="1220" t="s">
        <v>565</v>
      </c>
      <c r="J57" s="1220"/>
      <c r="K57" s="1253"/>
      <c r="L57" s="1253"/>
      <c r="M57" s="1253"/>
      <c r="N57" s="1253"/>
      <c r="O57" s="1253"/>
      <c r="P57" s="361"/>
      <c r="Q57" s="356"/>
    </row>
    <row r="58" spans="1:17" s="355" customFormat="1" ht="13.5" x14ac:dyDescent="0.15">
      <c r="A58" s="243"/>
      <c r="B58" s="356"/>
      <c r="C58" s="352"/>
      <c r="D58" s="352"/>
      <c r="E58" s="352"/>
      <c r="F58" s="352"/>
      <c r="G58" s="1226"/>
      <c r="H58" s="1227"/>
      <c r="I58" s="1220"/>
      <c r="J58" s="1220"/>
      <c r="K58" s="1251"/>
      <c r="L58" s="1251"/>
      <c r="M58" s="1251"/>
      <c r="N58" s="1251"/>
      <c r="O58" s="1251"/>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564</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563</v>
      </c>
      <c r="I64" s="352"/>
      <c r="J64" s="352"/>
      <c r="K64" s="352"/>
      <c r="L64" s="244"/>
      <c r="M64" s="244"/>
      <c r="N64" s="244"/>
      <c r="O64" s="244"/>
    </row>
    <row r="65" spans="2:30" ht="13.5" x14ac:dyDescent="0.15">
      <c r="B65" s="248"/>
      <c r="C65" s="244"/>
      <c r="D65" s="244"/>
      <c r="E65" s="244"/>
      <c r="F65" s="244"/>
      <c r="G65" s="1230" t="s">
        <v>570</v>
      </c>
      <c r="H65" s="1231"/>
      <c r="I65" s="1231"/>
      <c r="J65" s="1231"/>
      <c r="K65" s="1231"/>
      <c r="L65" s="1231"/>
      <c r="M65" s="1231"/>
      <c r="N65" s="1231"/>
      <c r="O65" s="1232"/>
    </row>
    <row r="66" spans="2:30" ht="13.5" x14ac:dyDescent="0.15">
      <c r="B66" s="248"/>
      <c r="C66" s="244"/>
      <c r="D66" s="244"/>
      <c r="E66" s="244"/>
      <c r="F66" s="244"/>
      <c r="G66" s="1233"/>
      <c r="H66" s="1234"/>
      <c r="I66" s="1234"/>
      <c r="J66" s="1234"/>
      <c r="K66" s="1234"/>
      <c r="L66" s="1234"/>
      <c r="M66" s="1234"/>
      <c r="N66" s="1234"/>
      <c r="O66" s="1235"/>
    </row>
    <row r="67" spans="2:30" ht="13.5" x14ac:dyDescent="0.15">
      <c r="B67" s="248"/>
      <c r="C67" s="244"/>
      <c r="D67" s="244"/>
      <c r="E67" s="244"/>
      <c r="F67" s="244"/>
      <c r="G67" s="1233"/>
      <c r="H67" s="1234"/>
      <c r="I67" s="1234"/>
      <c r="J67" s="1234"/>
      <c r="K67" s="1234"/>
      <c r="L67" s="1234"/>
      <c r="M67" s="1234"/>
      <c r="N67" s="1234"/>
      <c r="O67" s="1235"/>
    </row>
    <row r="68" spans="2:30" ht="13.5" x14ac:dyDescent="0.15">
      <c r="B68" s="248"/>
      <c r="C68" s="244"/>
      <c r="D68" s="244"/>
      <c r="E68" s="244"/>
      <c r="F68" s="244"/>
      <c r="G68" s="1233"/>
      <c r="H68" s="1234"/>
      <c r="I68" s="1234"/>
      <c r="J68" s="1234"/>
      <c r="K68" s="1234"/>
      <c r="L68" s="1234"/>
      <c r="M68" s="1234"/>
      <c r="N68" s="1234"/>
      <c r="O68" s="1235"/>
    </row>
    <row r="69" spans="2:30" ht="13.5" x14ac:dyDescent="0.15">
      <c r="B69" s="248"/>
      <c r="C69" s="244"/>
      <c r="D69" s="244"/>
      <c r="E69" s="244"/>
      <c r="F69" s="244"/>
      <c r="G69" s="1236"/>
      <c r="H69" s="1237"/>
      <c r="I69" s="1237"/>
      <c r="J69" s="1237"/>
      <c r="K69" s="1237"/>
      <c r="L69" s="1237"/>
      <c r="M69" s="1237"/>
      <c r="N69" s="1237"/>
      <c r="O69" s="1238"/>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562</v>
      </c>
      <c r="I71" s="349"/>
      <c r="J71" s="348"/>
      <c r="K71" s="348"/>
      <c r="L71" s="347"/>
      <c r="M71" s="348"/>
      <c r="N71" s="347"/>
      <c r="O71" s="346"/>
    </row>
    <row r="72" spans="2:30" ht="13.5" x14ac:dyDescent="0.15">
      <c r="B72" s="248"/>
      <c r="C72" s="244"/>
      <c r="D72" s="244"/>
      <c r="E72" s="244"/>
      <c r="F72" s="244"/>
      <c r="G72" s="1239"/>
      <c r="H72" s="1240"/>
      <c r="I72" s="1240"/>
      <c r="J72" s="1241"/>
      <c r="K72" s="345" t="s">
        <v>515</v>
      </c>
      <c r="L72" s="345" t="s">
        <v>516</v>
      </c>
      <c r="M72" s="345" t="s">
        <v>517</v>
      </c>
      <c r="N72" s="345" t="s">
        <v>518</v>
      </c>
      <c r="O72" s="345" t="s">
        <v>519</v>
      </c>
    </row>
    <row r="73" spans="2:30" ht="13.5" x14ac:dyDescent="0.15">
      <c r="B73" s="248"/>
      <c r="C73" s="244"/>
      <c r="D73" s="244"/>
      <c r="E73" s="244"/>
      <c r="F73" s="244"/>
      <c r="G73" s="1242" t="s">
        <v>561</v>
      </c>
      <c r="H73" s="1243"/>
      <c r="I73" s="1248" t="s">
        <v>559</v>
      </c>
      <c r="J73" s="1248"/>
      <c r="K73" s="1229">
        <v>110</v>
      </c>
      <c r="L73" s="1229">
        <v>109.8</v>
      </c>
      <c r="M73" s="1218">
        <v>115.2</v>
      </c>
      <c r="N73" s="1218">
        <v>130.9</v>
      </c>
      <c r="O73" s="1218">
        <v>142.80000000000001</v>
      </c>
      <c r="S73" s="243">
        <v>9.9</v>
      </c>
    </row>
    <row r="74" spans="2:30" ht="13.5" x14ac:dyDescent="0.15">
      <c r="B74" s="248"/>
      <c r="C74" s="244"/>
      <c r="D74" s="244"/>
      <c r="E74" s="244"/>
      <c r="F74" s="244"/>
      <c r="G74" s="1244"/>
      <c r="H74" s="1245"/>
      <c r="I74" s="1249"/>
      <c r="J74" s="1249"/>
      <c r="K74" s="1229"/>
      <c r="L74" s="1229"/>
      <c r="M74" s="1218"/>
      <c r="N74" s="1218"/>
      <c r="O74" s="1218"/>
    </row>
    <row r="75" spans="2:30" ht="13.5" x14ac:dyDescent="0.15">
      <c r="B75" s="248"/>
      <c r="C75" s="244"/>
      <c r="D75" s="244"/>
      <c r="E75" s="244"/>
      <c r="F75" s="244"/>
      <c r="G75" s="1244"/>
      <c r="H75" s="1245"/>
      <c r="I75" s="1228" t="s">
        <v>558</v>
      </c>
      <c r="J75" s="1228"/>
      <c r="K75" s="1250">
        <v>12.3</v>
      </c>
      <c r="L75" s="1250">
        <v>11.1</v>
      </c>
      <c r="M75" s="1250">
        <v>10.9</v>
      </c>
      <c r="N75" s="1250">
        <v>11.4</v>
      </c>
      <c r="O75" s="1250">
        <v>12</v>
      </c>
      <c r="U75" s="243">
        <v>81.2</v>
      </c>
      <c r="W75" s="243">
        <v>87.2</v>
      </c>
      <c r="Y75" s="243">
        <v>99.8</v>
      </c>
      <c r="AA75" s="243">
        <v>109.5</v>
      </c>
      <c r="AC75" s="243">
        <v>115.2</v>
      </c>
    </row>
    <row r="76" spans="2:30" ht="13.5" x14ac:dyDescent="0.15">
      <c r="B76" s="248"/>
      <c r="C76" s="244"/>
      <c r="D76" s="244"/>
      <c r="E76" s="244"/>
      <c r="F76" s="244"/>
      <c r="G76" s="1246"/>
      <c r="H76" s="1247"/>
      <c r="I76" s="1228"/>
      <c r="J76" s="1228"/>
      <c r="K76" s="1251"/>
      <c r="L76" s="1251"/>
      <c r="M76" s="1251"/>
      <c r="N76" s="1251"/>
      <c r="O76" s="1251"/>
    </row>
    <row r="77" spans="2:30" ht="13.5" x14ac:dyDescent="0.15">
      <c r="B77" s="248"/>
      <c r="C77" s="244"/>
      <c r="D77" s="244"/>
      <c r="E77" s="244"/>
      <c r="F77" s="244"/>
      <c r="G77" s="1222" t="s">
        <v>560</v>
      </c>
      <c r="H77" s="1223"/>
      <c r="I77" s="1228" t="s">
        <v>559</v>
      </c>
      <c r="J77" s="1228"/>
      <c r="K77" s="1229">
        <v>69.599999999999994</v>
      </c>
      <c r="L77" s="1229">
        <v>57.6</v>
      </c>
      <c r="M77" s="1218">
        <v>48.3</v>
      </c>
      <c r="N77" s="1218">
        <v>44.4</v>
      </c>
      <c r="O77" s="1218">
        <v>37.299999999999997</v>
      </c>
      <c r="R77" s="243">
        <v>12.3</v>
      </c>
      <c r="T77" s="243">
        <v>11.1</v>
      </c>
    </row>
    <row r="78" spans="2:30" ht="13.5" x14ac:dyDescent="0.15">
      <c r="B78" s="248"/>
      <c r="C78" s="244"/>
      <c r="D78" s="244"/>
      <c r="E78" s="244"/>
      <c r="F78" s="244"/>
      <c r="G78" s="1224"/>
      <c r="H78" s="1225"/>
      <c r="I78" s="1228"/>
      <c r="J78" s="1228"/>
      <c r="K78" s="1229"/>
      <c r="L78" s="1229"/>
      <c r="M78" s="1218"/>
      <c r="N78" s="1218"/>
      <c r="O78" s="1218"/>
    </row>
    <row r="79" spans="2:30" ht="13.5" x14ac:dyDescent="0.15">
      <c r="B79" s="248"/>
      <c r="C79" s="244"/>
      <c r="D79" s="244"/>
      <c r="E79" s="244"/>
      <c r="F79" s="244"/>
      <c r="G79" s="1224"/>
      <c r="H79" s="1225"/>
      <c r="I79" s="1219" t="s">
        <v>558</v>
      </c>
      <c r="J79" s="1220"/>
      <c r="K79" s="1221">
        <v>12.2</v>
      </c>
      <c r="L79" s="1221">
        <v>11.3</v>
      </c>
      <c r="M79" s="1221">
        <v>10.4</v>
      </c>
      <c r="N79" s="1221">
        <v>9.4</v>
      </c>
      <c r="O79" s="1221">
        <v>7.8</v>
      </c>
      <c r="V79" s="243">
        <v>53.5</v>
      </c>
      <c r="X79" s="243">
        <v>48.2</v>
      </c>
      <c r="Z79" s="243">
        <v>34.200000000000003</v>
      </c>
      <c r="AB79" s="243">
        <v>30.3</v>
      </c>
      <c r="AD79" s="243">
        <v>28.9</v>
      </c>
    </row>
    <row r="80" spans="2:30" ht="13.5" x14ac:dyDescent="0.15">
      <c r="B80" s="248"/>
      <c r="C80" s="244"/>
      <c r="D80" s="244"/>
      <c r="E80" s="244"/>
      <c r="F80" s="244"/>
      <c r="G80" s="1226"/>
      <c r="H80" s="1227"/>
      <c r="I80" s="1220"/>
      <c r="J80" s="1220"/>
      <c r="K80" s="1221"/>
      <c r="L80" s="1221"/>
      <c r="M80" s="1221"/>
      <c r="N80" s="1221"/>
      <c r="O80" s="122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47525</v>
      </c>
      <c r="E3" s="116"/>
      <c r="F3" s="117">
        <v>48103</v>
      </c>
      <c r="G3" s="118"/>
      <c r="H3" s="119"/>
    </row>
    <row r="4" spans="1:8" x14ac:dyDescent="0.15">
      <c r="A4" s="120"/>
      <c r="B4" s="121"/>
      <c r="C4" s="122"/>
      <c r="D4" s="123">
        <v>26661</v>
      </c>
      <c r="E4" s="124"/>
      <c r="F4" s="125">
        <v>22640</v>
      </c>
      <c r="G4" s="126"/>
      <c r="H4" s="127"/>
    </row>
    <row r="5" spans="1:8" x14ac:dyDescent="0.15">
      <c r="A5" s="108" t="s">
        <v>509</v>
      </c>
      <c r="B5" s="113"/>
      <c r="C5" s="114"/>
      <c r="D5" s="115">
        <v>35195</v>
      </c>
      <c r="E5" s="116"/>
      <c r="F5" s="117">
        <v>45761</v>
      </c>
      <c r="G5" s="118"/>
      <c r="H5" s="119"/>
    </row>
    <row r="6" spans="1:8" x14ac:dyDescent="0.15">
      <c r="A6" s="120"/>
      <c r="B6" s="121"/>
      <c r="C6" s="122"/>
      <c r="D6" s="123">
        <v>15854</v>
      </c>
      <c r="E6" s="124"/>
      <c r="F6" s="125">
        <v>24777</v>
      </c>
      <c r="G6" s="126"/>
      <c r="H6" s="127"/>
    </row>
    <row r="7" spans="1:8" x14ac:dyDescent="0.15">
      <c r="A7" s="108" t="s">
        <v>510</v>
      </c>
      <c r="B7" s="113"/>
      <c r="C7" s="114"/>
      <c r="D7" s="115">
        <v>51559</v>
      </c>
      <c r="E7" s="116"/>
      <c r="F7" s="117">
        <v>56255</v>
      </c>
      <c r="G7" s="118"/>
      <c r="H7" s="119"/>
    </row>
    <row r="8" spans="1:8" x14ac:dyDescent="0.15">
      <c r="A8" s="120"/>
      <c r="B8" s="121"/>
      <c r="C8" s="122"/>
      <c r="D8" s="123">
        <v>35059</v>
      </c>
      <c r="E8" s="124"/>
      <c r="F8" s="125">
        <v>26957</v>
      </c>
      <c r="G8" s="126"/>
      <c r="H8" s="127"/>
    </row>
    <row r="9" spans="1:8" x14ac:dyDescent="0.15">
      <c r="A9" s="108" t="s">
        <v>511</v>
      </c>
      <c r="B9" s="113"/>
      <c r="C9" s="114"/>
      <c r="D9" s="115">
        <v>57580</v>
      </c>
      <c r="E9" s="116"/>
      <c r="F9" s="117">
        <v>57944</v>
      </c>
      <c r="G9" s="118"/>
      <c r="H9" s="119"/>
    </row>
    <row r="10" spans="1:8" x14ac:dyDescent="0.15">
      <c r="A10" s="120"/>
      <c r="B10" s="121"/>
      <c r="C10" s="122"/>
      <c r="D10" s="123">
        <v>33889</v>
      </c>
      <c r="E10" s="124"/>
      <c r="F10" s="125">
        <v>29326</v>
      </c>
      <c r="G10" s="126"/>
      <c r="H10" s="127"/>
    </row>
    <row r="11" spans="1:8" x14ac:dyDescent="0.15">
      <c r="A11" s="108" t="s">
        <v>512</v>
      </c>
      <c r="B11" s="113"/>
      <c r="C11" s="114"/>
      <c r="D11" s="115">
        <v>37481</v>
      </c>
      <c r="E11" s="116"/>
      <c r="F11" s="117">
        <v>54227</v>
      </c>
      <c r="G11" s="118"/>
      <c r="H11" s="119"/>
    </row>
    <row r="12" spans="1:8" x14ac:dyDescent="0.15">
      <c r="A12" s="120"/>
      <c r="B12" s="121"/>
      <c r="C12" s="128"/>
      <c r="D12" s="123">
        <v>21394</v>
      </c>
      <c r="E12" s="124"/>
      <c r="F12" s="125">
        <v>29694</v>
      </c>
      <c r="G12" s="126"/>
      <c r="H12" s="127"/>
    </row>
    <row r="13" spans="1:8" x14ac:dyDescent="0.15">
      <c r="A13" s="108"/>
      <c r="B13" s="113"/>
      <c r="C13" s="129"/>
      <c r="D13" s="130">
        <v>45868</v>
      </c>
      <c r="E13" s="131"/>
      <c r="F13" s="132">
        <v>52458</v>
      </c>
      <c r="G13" s="133"/>
      <c r="H13" s="119"/>
    </row>
    <row r="14" spans="1:8" x14ac:dyDescent="0.15">
      <c r="A14" s="120"/>
      <c r="B14" s="121"/>
      <c r="C14" s="122"/>
      <c r="D14" s="123">
        <v>26571</v>
      </c>
      <c r="E14" s="124"/>
      <c r="F14" s="125">
        <v>26679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v>
      </c>
      <c r="C19" s="134">
        <f>ROUND(VALUE(SUBSTITUTE(実質収支比率等に係る経年分析!G$48,"▲","-")),2)</f>
        <v>5</v>
      </c>
      <c r="D19" s="134">
        <f>ROUND(VALUE(SUBSTITUTE(実質収支比率等に係る経年分析!H$48,"▲","-")),2)</f>
        <v>5.23</v>
      </c>
      <c r="E19" s="134">
        <f>ROUND(VALUE(SUBSTITUTE(実質収支比率等に係る経年分析!I$48,"▲","-")),2)</f>
        <v>6.14</v>
      </c>
      <c r="F19" s="134">
        <f>ROUND(VALUE(SUBSTITUTE(実質収支比率等に係る経年分析!J$48,"▲","-")),2)</f>
        <v>5.96</v>
      </c>
    </row>
    <row r="20" spans="1:11" x14ac:dyDescent="0.15">
      <c r="A20" s="134" t="s">
        <v>42</v>
      </c>
      <c r="B20" s="134">
        <f>ROUND(VALUE(SUBSTITUTE(実質収支比率等に係る経年分析!F$47,"▲","-")),2)</f>
        <v>9.4499999999999993</v>
      </c>
      <c r="C20" s="134">
        <f>ROUND(VALUE(SUBSTITUTE(実質収支比率等に係る経年分析!G$47,"▲","-")),2)</f>
        <v>8.93</v>
      </c>
      <c r="D20" s="134">
        <f>ROUND(VALUE(SUBSTITUTE(実質収支比率等に係る経年分析!H$47,"▲","-")),2)</f>
        <v>7.43</v>
      </c>
      <c r="E20" s="134">
        <f>ROUND(VALUE(SUBSTITUTE(実質収支比率等に係る経年分析!I$47,"▲","-")),2)</f>
        <v>7.65</v>
      </c>
      <c r="F20" s="134">
        <f>ROUND(VALUE(SUBSTITUTE(実質収支比率等に係る経年分析!J$47,"▲","-")),2)</f>
        <v>8.4499999999999993</v>
      </c>
    </row>
    <row r="21" spans="1:11" x14ac:dyDescent="0.15">
      <c r="A21" s="134" t="s">
        <v>43</v>
      </c>
      <c r="B21" s="134">
        <f>IF(ISNUMBER(VALUE(SUBSTITUTE(実質収支比率等に係る経年分析!F$49,"▲","-"))),ROUND(VALUE(SUBSTITUTE(実質収支比率等に係る経年分析!F$49,"▲","-")),2),NA())</f>
        <v>1.0900000000000001</v>
      </c>
      <c r="C21" s="134">
        <f>IF(ISNUMBER(VALUE(SUBSTITUTE(実質収支比率等に係る経年分析!G$49,"▲","-"))),ROUND(VALUE(SUBSTITUTE(実質収支比率等に係る経年分析!G$49,"▲","-")),2),NA())</f>
        <v>-0.61</v>
      </c>
      <c r="D21" s="134">
        <f>IF(ISNUMBER(VALUE(SUBSTITUTE(実質収支比率等に係る経年分析!H$49,"▲","-"))),ROUND(VALUE(SUBSTITUTE(実質収支比率等に係る経年分析!H$49,"▲","-")),2),NA())</f>
        <v>-1.44</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0.87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x14ac:dyDescent="0.15">
      <c r="A30" s="135" t="str">
        <f>IF(連結実質赤字比率に係る赤字・黒字の構成分析!C$40="",NA(),連結実質赤字比率に係る赤字・黒字の構成分析!C$40)</f>
        <v>霊園事業特別会計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0.26</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0.56999999999999995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2.88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4.7300000000000004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4.7300000000000004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5.68</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8.7200000000000006</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8.8699999999999992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11.93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12.33</v>
      </c>
    </row>
    <row r="36" spans="1:16" x14ac:dyDescent="0.15">
      <c r="A36" s="135" t="str">
        <f>IF(連結実質赤字比率に係る赤字・黒字の構成分析!C$34="",NA(),連結実質赤字比率に係る赤字・黒字の構成分析!C$34)</f>
        <v>地域開発事業特別会計</v>
      </c>
      <c r="B36" s="135">
        <f>IF(ROUND(VALUE(SUBSTITUTE(連結実質赤字比率に係る赤字・黒字の構成分析!F$34,"▲", "-")), 2) &lt; 0, ABS(ROUND(VALUE(SUBSTITUTE(連結実質赤字比率に係る赤字・黒字の構成分析!F$34,"▲", "-")), 2)), NA())</f>
        <v>2.72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2.82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2.85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2.93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3.27</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2686</v>
      </c>
      <c r="E42" s="136"/>
      <c r="F42" s="136"/>
      <c r="G42" s="136">
        <f>'実質公債費比率（分子）の構造'!L$52</f>
        <v>2350</v>
      </c>
      <c r="H42" s="136"/>
      <c r="I42" s="136"/>
      <c r="J42" s="136">
        <f>'実質公債費比率（分子）の構造'!M$52</f>
        <v>2394</v>
      </c>
      <c r="K42" s="136"/>
      <c r="L42" s="136"/>
      <c r="M42" s="136">
        <f>'実質公債費比率（分子）の構造'!N$52</f>
        <v>2414</v>
      </c>
      <c r="N42" s="136"/>
      <c r="O42" s="136"/>
      <c r="P42" s="136">
        <f>'実質公債費比率（分子）の構造'!O$52</f>
        <v>2331</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x14ac:dyDescent="0.15">
      <c r="A44" s="136" t="s">
        <v>52</v>
      </c>
      <c r="B44" s="136">
        <f>'実質公債費比率（分子）の構造'!K$50</f>
        <v>43</v>
      </c>
      <c r="C44" s="136"/>
      <c r="D44" s="136"/>
      <c r="E44" s="136">
        <f>'実質公債費比率（分子）の構造'!L$50</f>
        <v>43</v>
      </c>
      <c r="F44" s="136"/>
      <c r="G44" s="136"/>
      <c r="H44" s="136">
        <f>'実質公債費比率（分子）の構造'!M$50</f>
        <v>42</v>
      </c>
      <c r="I44" s="136"/>
      <c r="J44" s="136"/>
      <c r="K44" s="136">
        <f>'実質公債費比率（分子）の構造'!N$50</f>
        <v>44</v>
      </c>
      <c r="L44" s="136"/>
      <c r="M44" s="136"/>
      <c r="N44" s="136">
        <f>'実質公債費比率（分子）の構造'!O$50</f>
        <v>43</v>
      </c>
      <c r="O44" s="136"/>
      <c r="P44" s="136"/>
    </row>
    <row r="45" spans="1:16" x14ac:dyDescent="0.15">
      <c r="A45" s="136" t="s">
        <v>53</v>
      </c>
      <c r="B45" s="136">
        <f>'実質公債費比率（分子）の構造'!K$49</f>
        <v>41</v>
      </c>
      <c r="C45" s="136"/>
      <c r="D45" s="136"/>
      <c r="E45" s="136">
        <f>'実質公債費比率（分子）の構造'!L$49</f>
        <v>54</v>
      </c>
      <c r="F45" s="136"/>
      <c r="G45" s="136"/>
      <c r="H45" s="136">
        <f>'実質公債費比率（分子）の構造'!M$49</f>
        <v>120</v>
      </c>
      <c r="I45" s="136"/>
      <c r="J45" s="136"/>
      <c r="K45" s="136">
        <f>'実質公債費比率（分子）の構造'!N$49</f>
        <v>151</v>
      </c>
      <c r="L45" s="136"/>
      <c r="M45" s="136"/>
      <c r="N45" s="136">
        <f>'実質公債費比率（分子）の構造'!O$49</f>
        <v>123</v>
      </c>
      <c r="O45" s="136"/>
      <c r="P45" s="136"/>
    </row>
    <row r="46" spans="1:16" x14ac:dyDescent="0.15">
      <c r="A46" s="136" t="s">
        <v>54</v>
      </c>
      <c r="B46" s="136">
        <f>'実質公債費比率（分子）の構造'!K$48</f>
        <v>894</v>
      </c>
      <c r="C46" s="136"/>
      <c r="D46" s="136"/>
      <c r="E46" s="136">
        <f>'実質公債費比率（分子）の構造'!L$48</f>
        <v>795</v>
      </c>
      <c r="F46" s="136"/>
      <c r="G46" s="136"/>
      <c r="H46" s="136">
        <f>'実質公債費比率（分子）の構造'!M$48</f>
        <v>848</v>
      </c>
      <c r="I46" s="136"/>
      <c r="J46" s="136"/>
      <c r="K46" s="136">
        <f>'実質公債費比率（分子）の構造'!N$48</f>
        <v>744</v>
      </c>
      <c r="L46" s="136"/>
      <c r="M46" s="136"/>
      <c r="N46" s="136">
        <f>'実質公債費比率（分子）の構造'!O$48</f>
        <v>821</v>
      </c>
      <c r="O46" s="136"/>
      <c r="P46" s="136"/>
    </row>
    <row r="47" spans="1:16" x14ac:dyDescent="0.15">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2665</v>
      </c>
      <c r="C49" s="136"/>
      <c r="D49" s="136"/>
      <c r="E49" s="136">
        <f>'実質公債費比率（分子）の構造'!L$45</f>
        <v>2505</v>
      </c>
      <c r="F49" s="136"/>
      <c r="G49" s="136"/>
      <c r="H49" s="136">
        <f>'実質公債費比率（分子）の構造'!M$45</f>
        <v>2532</v>
      </c>
      <c r="I49" s="136"/>
      <c r="J49" s="136"/>
      <c r="K49" s="136">
        <f>'実質公債費比率（分子）の構造'!N$45</f>
        <v>2603</v>
      </c>
      <c r="L49" s="136"/>
      <c r="M49" s="136"/>
      <c r="N49" s="136">
        <f>'実質公債費比率（分子）の構造'!O$45</f>
        <v>2607</v>
      </c>
      <c r="O49" s="136"/>
      <c r="P49" s="136"/>
    </row>
    <row r="50" spans="1:16" x14ac:dyDescent="0.15">
      <c r="A50" s="136" t="s">
        <v>58</v>
      </c>
      <c r="B50" s="136" t="e">
        <f>NA()</f>
        <v>#N/A</v>
      </c>
      <c r="C50" s="136">
        <f>IF(ISNUMBER('実質公債費比率（分子）の構造'!K$53),'実質公債費比率（分子）の構造'!K$53,NA())</f>
        <v>964</v>
      </c>
      <c r="D50" s="136" t="e">
        <f>NA()</f>
        <v>#N/A</v>
      </c>
      <c r="E50" s="136" t="e">
        <f>NA()</f>
        <v>#N/A</v>
      </c>
      <c r="F50" s="136">
        <f>IF(ISNUMBER('実質公債費比率（分子）の構造'!L$53),'実質公債費比率（分子）の構造'!L$53,NA())</f>
        <v>1054</v>
      </c>
      <c r="G50" s="136" t="e">
        <f>NA()</f>
        <v>#N/A</v>
      </c>
      <c r="H50" s="136" t="e">
        <f>NA()</f>
        <v>#N/A</v>
      </c>
      <c r="I50" s="136">
        <f>IF(ISNUMBER('実質公債費比率（分子）の構造'!M$53),'実質公債費比率（分子）の構造'!M$53,NA())</f>
        <v>1155</v>
      </c>
      <c r="J50" s="136" t="e">
        <f>NA()</f>
        <v>#N/A</v>
      </c>
      <c r="K50" s="136" t="e">
        <f>NA()</f>
        <v>#N/A</v>
      </c>
      <c r="L50" s="136">
        <f>IF(ISNUMBER('実質公債費比率（分子）の構造'!N$53),'実質公債費比率（分子）の構造'!N$53,NA())</f>
        <v>1129</v>
      </c>
      <c r="M50" s="136" t="e">
        <f>NA()</f>
        <v>#N/A</v>
      </c>
      <c r="N50" s="136" t="e">
        <f>NA()</f>
        <v>#N/A</v>
      </c>
      <c r="O50" s="136">
        <f>IF(ISNUMBER('実質公債費比率（分子）の構造'!O$53),'実質公債費比率（分子）の構造'!O$53,NA())</f>
        <v>1264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20449</v>
      </c>
      <c r="E56" s="135"/>
      <c r="F56" s="135"/>
      <c r="G56" s="135">
        <f>'将来負担比率（分子）の構造'!J$51</f>
        <v>20151</v>
      </c>
      <c r="H56" s="135"/>
      <c r="I56" s="135"/>
      <c r="J56" s="135">
        <f>'将来負担比率（分子）の構造'!K$51</f>
        <v>20666</v>
      </c>
      <c r="K56" s="135"/>
      <c r="L56" s="135"/>
      <c r="M56" s="135">
        <f>'将来負担比率（分子）の構造'!L$51</f>
        <v>21245</v>
      </c>
      <c r="N56" s="135"/>
      <c r="O56" s="135"/>
      <c r="P56" s="135">
        <f>'将来負担比率（分子）の構造'!M$51</f>
        <v>23161</v>
      </c>
    </row>
    <row r="57" spans="1:16" x14ac:dyDescent="0.15">
      <c r="A57" s="135" t="s">
        <v>34</v>
      </c>
      <c r="B57" s="135"/>
      <c r="C57" s="135"/>
      <c r="D57" s="135">
        <f>'将来負担比率（分子）の構造'!I$50</f>
        <v>3639</v>
      </c>
      <c r="E57" s="135"/>
      <c r="F57" s="135"/>
      <c r="G57" s="135">
        <f>'将来負担比率（分子）の構造'!J$50</f>
        <v>3480</v>
      </c>
      <c r="H57" s="135"/>
      <c r="I57" s="135"/>
      <c r="J57" s="135">
        <f>'将来負担比率（分子）の構造'!K$50</f>
        <v>3287</v>
      </c>
      <c r="K57" s="135"/>
      <c r="L57" s="135"/>
      <c r="M57" s="135">
        <f>'将来負担比率（分子）の構造'!L$50</f>
        <v>2839</v>
      </c>
      <c r="N57" s="135"/>
      <c r="O57" s="135"/>
      <c r="P57" s="135">
        <f>'将来負担比率（分子）の構造'!M$50</f>
        <v>2490</v>
      </c>
    </row>
    <row r="58" spans="1:16" x14ac:dyDescent="0.15">
      <c r="A58" s="135" t="s">
        <v>33</v>
      </c>
      <c r="B58" s="135"/>
      <c r="C58" s="135"/>
      <c r="D58" s="135">
        <f>'将来負担比率（分子）の構造'!I$49</f>
        <v>3382</v>
      </c>
      <c r="E58" s="135"/>
      <c r="F58" s="135"/>
      <c r="G58" s="135">
        <f>'将来負担比率（分子）の構造'!J$49</f>
        <v>2910</v>
      </c>
      <c r="H58" s="135"/>
      <c r="I58" s="135"/>
      <c r="J58" s="135">
        <f>'将来負担比率（分子）の構造'!K$49</f>
        <v>2584</v>
      </c>
      <c r="K58" s="135"/>
      <c r="L58" s="135"/>
      <c r="M58" s="135">
        <f>'将来負担比率（分子）の構造'!L$49</f>
        <v>2408</v>
      </c>
      <c r="N58" s="135"/>
      <c r="O58" s="135"/>
      <c r="P58" s="135">
        <f>'将来負担比率（分子）の構造'!M$49</f>
        <v>2479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1567</v>
      </c>
      <c r="C61" s="135"/>
      <c r="D61" s="135"/>
      <c r="E61" s="135">
        <f>'将来負担比率（分子）の構造'!J$46</f>
        <v>1422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3925</v>
      </c>
      <c r="C62" s="135"/>
      <c r="D62" s="135"/>
      <c r="E62" s="135">
        <f>'将来負担比率（分子）の構造'!J$45</f>
        <v>3836</v>
      </c>
      <c r="F62" s="135"/>
      <c r="G62" s="135"/>
      <c r="H62" s="135">
        <f>'将来負担比率（分子）の構造'!K$45</f>
        <v>3819</v>
      </c>
      <c r="I62" s="135"/>
      <c r="J62" s="135"/>
      <c r="K62" s="135">
        <f>'将来負担比率（分子）の構造'!L$45</f>
        <v>3640</v>
      </c>
      <c r="L62" s="135"/>
      <c r="M62" s="135"/>
      <c r="N62" s="135">
        <f>'将来負担比率（分子）の構造'!M$45</f>
        <v>3262</v>
      </c>
      <c r="O62" s="135"/>
      <c r="P62" s="135"/>
    </row>
    <row r="63" spans="1:16" x14ac:dyDescent="0.15">
      <c r="A63" s="135" t="s">
        <v>27</v>
      </c>
      <c r="B63" s="135">
        <f>'将来負担比率（分子）の構造'!I$44</f>
        <v>726</v>
      </c>
      <c r="C63" s="135"/>
      <c r="D63" s="135"/>
      <c r="E63" s="135">
        <f>'将来負担比率（分子）の構造'!J$44</f>
        <v>682</v>
      </c>
      <c r="F63" s="135"/>
      <c r="G63" s="135"/>
      <c r="H63" s="135">
        <f>'将来負担比率（分子）の構造'!K$44</f>
        <v>916</v>
      </c>
      <c r="I63" s="135"/>
      <c r="J63" s="135"/>
      <c r="K63" s="135">
        <f>'将来負担比率（分子）の構造'!L$44</f>
        <v>1220</v>
      </c>
      <c r="L63" s="135"/>
      <c r="M63" s="135"/>
      <c r="N63" s="135">
        <f>'将来負担比率（分子）の構造'!M$44</f>
        <v>1995</v>
      </c>
      <c r="O63" s="135"/>
      <c r="P63" s="135"/>
    </row>
    <row r="64" spans="1:16" x14ac:dyDescent="0.15">
      <c r="A64" s="135" t="s">
        <v>26</v>
      </c>
      <c r="B64" s="135">
        <f>'将来負担比率（分子）の構造'!I$43</f>
        <v>7665</v>
      </c>
      <c r="C64" s="135"/>
      <c r="D64" s="135"/>
      <c r="E64" s="135">
        <f>'将来負担比率（分子）の構造'!J$43</f>
        <v>7801</v>
      </c>
      <c r="F64" s="135"/>
      <c r="G64" s="135"/>
      <c r="H64" s="135">
        <f>'将来負担比率（分子）の構造'!K$43</f>
        <v>8240</v>
      </c>
      <c r="I64" s="135"/>
      <c r="J64" s="135"/>
      <c r="K64" s="135">
        <f>'将来負担比率（分子）の構造'!L$43</f>
        <v>8656</v>
      </c>
      <c r="L64" s="135"/>
      <c r="M64" s="135"/>
      <c r="N64" s="135">
        <f>'将来負担比率（分子）の構造'!M$43</f>
        <v>11839</v>
      </c>
      <c r="O64" s="135"/>
      <c r="P64" s="135"/>
    </row>
    <row r="65" spans="1:16" x14ac:dyDescent="0.15">
      <c r="A65" s="135" t="s">
        <v>25</v>
      </c>
      <c r="B65" s="135">
        <f>'将来負担比率（分子）の構造'!I$42</f>
        <v>1628</v>
      </c>
      <c r="C65" s="135"/>
      <c r="D65" s="135"/>
      <c r="E65" s="135">
        <f>'将来負担比率（分子）の構造'!J$42</f>
        <v>1519</v>
      </c>
      <c r="F65" s="135"/>
      <c r="G65" s="135"/>
      <c r="H65" s="135">
        <f>'将来負担比率（分子）の構造'!K$42</f>
        <v>200</v>
      </c>
      <c r="I65" s="135"/>
      <c r="J65" s="135"/>
      <c r="K65" s="135">
        <f>'将来負担比率（分子）の構造'!L$42</f>
        <v>148</v>
      </c>
      <c r="L65" s="135"/>
      <c r="M65" s="135"/>
      <c r="N65" s="135">
        <f>'将来負担比率（分子）の構造'!M$42</f>
        <v>96</v>
      </c>
      <c r="O65" s="135"/>
      <c r="P65" s="135"/>
    </row>
    <row r="66" spans="1:16" x14ac:dyDescent="0.15">
      <c r="A66" s="135" t="s">
        <v>24</v>
      </c>
      <c r="B66" s="135">
        <f>'将来負担比率（分子）の構造'!I$41</f>
        <v>22562</v>
      </c>
      <c r="C66" s="135"/>
      <c r="D66" s="135"/>
      <c r="E66" s="135">
        <f>'将来負担比率（分子）の構造'!J$41</f>
        <v>22091</v>
      </c>
      <c r="F66" s="135"/>
      <c r="G66" s="135"/>
      <c r="H66" s="135">
        <f>'将来負担比率（分子）の構造'!K$41</f>
        <v>24476</v>
      </c>
      <c r="I66" s="135"/>
      <c r="J66" s="135"/>
      <c r="K66" s="135">
        <f>'将来負担比率（分子）の構造'!L$41</f>
        <v>25491</v>
      </c>
      <c r="L66" s="135"/>
      <c r="M66" s="135"/>
      <c r="N66" s="135">
        <f>'将来負担比率（分子）の構造'!M$41</f>
        <v>25221</v>
      </c>
      <c r="O66" s="135"/>
      <c r="P66" s="135"/>
    </row>
    <row r="67" spans="1:16" x14ac:dyDescent="0.15">
      <c r="A67" s="135" t="s">
        <v>62</v>
      </c>
      <c r="B67" s="135" t="e">
        <f>NA()</f>
        <v>#N/A</v>
      </c>
      <c r="C67" s="135">
        <f>IF(ISNUMBER('将来負担比率（分子）の構造'!I$52), IF('将来負担比率（分子）の構造'!I$52 &lt; 0, 0, '将来負担比率（分子）の構造'!I$52), NA())</f>
        <v>10602</v>
      </c>
      <c r="D67" s="135" t="e">
        <f>NA()</f>
        <v>#N/A</v>
      </c>
      <c r="E67" s="135" t="e">
        <f>NA()</f>
        <v>#N/A</v>
      </c>
      <c r="F67" s="135">
        <f>IF(ISNUMBER('将来負担比率（分子）の構造'!J$52), IF('将来負担比率（分子）の構造'!J$52 &lt; 0, 0, '将来負担比率（分子）の構造'!J$52), NA())</f>
        <v>10810</v>
      </c>
      <c r="G67" s="135" t="e">
        <f>NA()</f>
        <v>#N/A</v>
      </c>
      <c r="H67" s="135" t="e">
        <f>NA()</f>
        <v>#N/A</v>
      </c>
      <c r="I67" s="135">
        <f>IF(ISNUMBER('将来負担比率（分子）の構造'!K$52), IF('将来負担比率（分子）の構造'!K$52 &lt; 0, 0, '将来負担比率（分子）の構造'!K$52), NA())</f>
        <v>11114</v>
      </c>
      <c r="J67" s="135" t="e">
        <f>NA()</f>
        <v>#N/A</v>
      </c>
      <c r="K67" s="135" t="e">
        <f>NA()</f>
        <v>#N/A</v>
      </c>
      <c r="L67" s="135">
        <f>IF(ISNUMBER('将来負担比率（分子）の構造'!L$52), IF('将来負担比率（分子）の構造'!L$52 &lt; 0, 0, '将来負担比率（分子）の構造'!L$52), NA())</f>
        <v>12663</v>
      </c>
      <c r="M67" s="135" t="e">
        <f>NA()</f>
        <v>#N/A</v>
      </c>
      <c r="N67" s="135" t="e">
        <f>NA()</f>
        <v>#N/A</v>
      </c>
      <c r="O67" s="135">
        <f>IF(ISNUMBER('将来負担比率（分子）の構造'!M$52), IF('将来負担比率（分子）の構造'!M$52 &lt; 0, 0, '将来負担比率（分子）の構造'!M$52), NA())</f>
        <v>14282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7031261</v>
      </c>
      <c r="S5" s="669"/>
      <c r="T5" s="669"/>
      <c r="U5" s="669"/>
      <c r="V5" s="669"/>
      <c r="W5" s="669"/>
      <c r="X5" s="669"/>
      <c r="Y5" s="716"/>
      <c r="Z5" s="729">
        <v>32.299999999999997</v>
      </c>
      <c r="AA5" s="729"/>
      <c r="AB5" s="729"/>
      <c r="AC5" s="729"/>
      <c r="AD5" s="730">
        <v>6664661</v>
      </c>
      <c r="AE5" s="730"/>
      <c r="AF5" s="730"/>
      <c r="AG5" s="730"/>
      <c r="AH5" s="730"/>
      <c r="AI5" s="730"/>
      <c r="AJ5" s="730"/>
      <c r="AK5" s="730"/>
      <c r="AL5" s="717">
        <v>57.9</v>
      </c>
      <c r="AM5" s="686"/>
      <c r="AN5" s="686"/>
      <c r="AO5" s="718"/>
      <c r="AP5" s="705" t="s">
        <v>205</v>
      </c>
      <c r="AQ5" s="706"/>
      <c r="AR5" s="706"/>
      <c r="AS5" s="706"/>
      <c r="AT5" s="706"/>
      <c r="AU5" s="706"/>
      <c r="AV5" s="706"/>
      <c r="AW5" s="706"/>
      <c r="AX5" s="706"/>
      <c r="AY5" s="706"/>
      <c r="AZ5" s="706"/>
      <c r="BA5" s="706"/>
      <c r="BB5" s="706"/>
      <c r="BC5" s="706"/>
      <c r="BD5" s="706"/>
      <c r="BE5" s="706"/>
      <c r="BF5" s="707"/>
      <c r="BG5" s="618">
        <v>6663143</v>
      </c>
      <c r="BH5" s="619"/>
      <c r="BI5" s="619"/>
      <c r="BJ5" s="619"/>
      <c r="BK5" s="619"/>
      <c r="BL5" s="619"/>
      <c r="BM5" s="619"/>
      <c r="BN5" s="620"/>
      <c r="BO5" s="671">
        <v>94.8</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143423</v>
      </c>
      <c r="S6" s="619"/>
      <c r="T6" s="619"/>
      <c r="U6" s="619"/>
      <c r="V6" s="619"/>
      <c r="W6" s="619"/>
      <c r="X6" s="619"/>
      <c r="Y6" s="620"/>
      <c r="Z6" s="671">
        <v>0.7</v>
      </c>
      <c r="AA6" s="671"/>
      <c r="AB6" s="671"/>
      <c r="AC6" s="671"/>
      <c r="AD6" s="672">
        <v>143423</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6663143</v>
      </c>
      <c r="BH6" s="619"/>
      <c r="BI6" s="619"/>
      <c r="BJ6" s="619"/>
      <c r="BK6" s="619"/>
      <c r="BL6" s="619"/>
      <c r="BM6" s="619"/>
      <c r="BN6" s="620"/>
      <c r="BO6" s="671">
        <v>94.8</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202261</v>
      </c>
      <c r="CS6" s="619"/>
      <c r="CT6" s="619"/>
      <c r="CU6" s="619"/>
      <c r="CV6" s="619"/>
      <c r="CW6" s="619"/>
      <c r="CX6" s="619"/>
      <c r="CY6" s="620"/>
      <c r="CZ6" s="671">
        <v>1</v>
      </c>
      <c r="DA6" s="671"/>
      <c r="DB6" s="671"/>
      <c r="DC6" s="671"/>
      <c r="DD6" s="624" t="s">
        <v>206</v>
      </c>
      <c r="DE6" s="619"/>
      <c r="DF6" s="619"/>
      <c r="DG6" s="619"/>
      <c r="DH6" s="619"/>
      <c r="DI6" s="619"/>
      <c r="DJ6" s="619"/>
      <c r="DK6" s="619"/>
      <c r="DL6" s="619"/>
      <c r="DM6" s="619"/>
      <c r="DN6" s="619"/>
      <c r="DO6" s="619"/>
      <c r="DP6" s="620"/>
      <c r="DQ6" s="624">
        <v>202214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11143</v>
      </c>
      <c r="S7" s="619"/>
      <c r="T7" s="619"/>
      <c r="U7" s="619"/>
      <c r="V7" s="619"/>
      <c r="W7" s="619"/>
      <c r="X7" s="619"/>
      <c r="Y7" s="620"/>
      <c r="Z7" s="671">
        <v>0.1</v>
      </c>
      <c r="AA7" s="671"/>
      <c r="AB7" s="671"/>
      <c r="AC7" s="671"/>
      <c r="AD7" s="672">
        <v>11143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3323597</v>
      </c>
      <c r="BH7" s="619"/>
      <c r="BI7" s="619"/>
      <c r="BJ7" s="619"/>
      <c r="BK7" s="619"/>
      <c r="BL7" s="619"/>
      <c r="BM7" s="619"/>
      <c r="BN7" s="620"/>
      <c r="BO7" s="671">
        <v>47.3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2215615</v>
      </c>
      <c r="CS7" s="619"/>
      <c r="CT7" s="619"/>
      <c r="CU7" s="619"/>
      <c r="CV7" s="619"/>
      <c r="CW7" s="619"/>
      <c r="CX7" s="619"/>
      <c r="CY7" s="620"/>
      <c r="CZ7" s="671">
        <v>10.5</v>
      </c>
      <c r="DA7" s="671"/>
      <c r="DB7" s="671"/>
      <c r="DC7" s="671"/>
      <c r="DD7" s="624">
        <v>24026</v>
      </c>
      <c r="DE7" s="619"/>
      <c r="DF7" s="619"/>
      <c r="DG7" s="619"/>
      <c r="DH7" s="619"/>
      <c r="DI7" s="619"/>
      <c r="DJ7" s="619"/>
      <c r="DK7" s="619"/>
      <c r="DL7" s="619"/>
      <c r="DM7" s="619"/>
      <c r="DN7" s="619"/>
      <c r="DO7" s="619"/>
      <c r="DP7" s="620"/>
      <c r="DQ7" s="624">
        <v>1848885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30993</v>
      </c>
      <c r="S8" s="619"/>
      <c r="T8" s="619"/>
      <c r="U8" s="619"/>
      <c r="V8" s="619"/>
      <c r="W8" s="619"/>
      <c r="X8" s="619"/>
      <c r="Y8" s="620"/>
      <c r="Z8" s="671">
        <v>0.1</v>
      </c>
      <c r="AA8" s="671"/>
      <c r="AB8" s="671"/>
      <c r="AC8" s="671"/>
      <c r="AD8" s="672">
        <v>30993</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89152</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6149289</v>
      </c>
      <c r="CS8" s="619"/>
      <c r="CT8" s="619"/>
      <c r="CU8" s="619"/>
      <c r="CV8" s="619"/>
      <c r="CW8" s="619"/>
      <c r="CX8" s="619"/>
      <c r="CY8" s="620"/>
      <c r="CZ8" s="671">
        <v>29.3</v>
      </c>
      <c r="DA8" s="671"/>
      <c r="DB8" s="671"/>
      <c r="DC8" s="671"/>
      <c r="DD8" s="624">
        <v>61810</v>
      </c>
      <c r="DE8" s="619"/>
      <c r="DF8" s="619"/>
      <c r="DG8" s="619"/>
      <c r="DH8" s="619"/>
      <c r="DI8" s="619"/>
      <c r="DJ8" s="619"/>
      <c r="DK8" s="619"/>
      <c r="DL8" s="619"/>
      <c r="DM8" s="619"/>
      <c r="DN8" s="619"/>
      <c r="DO8" s="619"/>
      <c r="DP8" s="620"/>
      <c r="DQ8" s="624">
        <v>3394329</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31718</v>
      </c>
      <c r="S9" s="619"/>
      <c r="T9" s="619"/>
      <c r="U9" s="619"/>
      <c r="V9" s="619"/>
      <c r="W9" s="619"/>
      <c r="X9" s="619"/>
      <c r="Y9" s="620"/>
      <c r="Z9" s="671">
        <v>0.1</v>
      </c>
      <c r="AA9" s="671"/>
      <c r="AB9" s="671"/>
      <c r="AC9" s="671"/>
      <c r="AD9" s="672">
        <v>31718</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2513983</v>
      </c>
      <c r="BH9" s="619"/>
      <c r="BI9" s="619"/>
      <c r="BJ9" s="619"/>
      <c r="BK9" s="619"/>
      <c r="BL9" s="619"/>
      <c r="BM9" s="619"/>
      <c r="BN9" s="620"/>
      <c r="BO9" s="671">
        <v>35.799999999999997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2400538</v>
      </c>
      <c r="CS9" s="619"/>
      <c r="CT9" s="619"/>
      <c r="CU9" s="619"/>
      <c r="CV9" s="619"/>
      <c r="CW9" s="619"/>
      <c r="CX9" s="619"/>
      <c r="CY9" s="620"/>
      <c r="CZ9" s="671">
        <v>11.4</v>
      </c>
      <c r="DA9" s="671"/>
      <c r="DB9" s="671"/>
      <c r="DC9" s="671"/>
      <c r="DD9" s="624">
        <v>29576</v>
      </c>
      <c r="DE9" s="619"/>
      <c r="DF9" s="619"/>
      <c r="DG9" s="619"/>
      <c r="DH9" s="619"/>
      <c r="DI9" s="619"/>
      <c r="DJ9" s="619"/>
      <c r="DK9" s="619"/>
      <c r="DL9" s="619"/>
      <c r="DM9" s="619"/>
      <c r="DN9" s="619"/>
      <c r="DO9" s="619"/>
      <c r="DP9" s="620"/>
      <c r="DQ9" s="624">
        <v>1660662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1057002</v>
      </c>
      <c r="S10" s="619"/>
      <c r="T10" s="619"/>
      <c r="U10" s="619"/>
      <c r="V10" s="619"/>
      <c r="W10" s="619"/>
      <c r="X10" s="619"/>
      <c r="Y10" s="620"/>
      <c r="Z10" s="671">
        <v>4.9000000000000004</v>
      </c>
      <c r="AA10" s="671"/>
      <c r="AB10" s="671"/>
      <c r="AC10" s="671"/>
      <c r="AD10" s="672">
        <v>1057002</v>
      </c>
      <c r="AE10" s="672"/>
      <c r="AF10" s="672"/>
      <c r="AG10" s="672"/>
      <c r="AH10" s="672"/>
      <c r="AI10" s="672"/>
      <c r="AJ10" s="672"/>
      <c r="AK10" s="672"/>
      <c r="AL10" s="641">
        <v>9.1999999999999993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167420</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102255</v>
      </c>
      <c r="CS10" s="619"/>
      <c r="CT10" s="619"/>
      <c r="CU10" s="619"/>
      <c r="CV10" s="619"/>
      <c r="CW10" s="619"/>
      <c r="CX10" s="619"/>
      <c r="CY10" s="620"/>
      <c r="CZ10" s="671">
        <v>0.5</v>
      </c>
      <c r="DA10" s="671"/>
      <c r="DB10" s="671"/>
      <c r="DC10" s="671"/>
      <c r="DD10" s="624" t="s">
        <v>108</v>
      </c>
      <c r="DE10" s="619"/>
      <c r="DF10" s="619"/>
      <c r="DG10" s="619"/>
      <c r="DH10" s="619"/>
      <c r="DI10" s="619"/>
      <c r="DJ10" s="619"/>
      <c r="DK10" s="619"/>
      <c r="DL10" s="619"/>
      <c r="DM10" s="619"/>
      <c r="DN10" s="619"/>
      <c r="DO10" s="619"/>
      <c r="DP10" s="620"/>
      <c r="DQ10" s="624">
        <v>40964</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12865</v>
      </c>
      <c r="S11" s="619"/>
      <c r="T11" s="619"/>
      <c r="U11" s="619"/>
      <c r="V11" s="619"/>
      <c r="W11" s="619"/>
      <c r="X11" s="619"/>
      <c r="Y11" s="620"/>
      <c r="Z11" s="671">
        <v>0.1</v>
      </c>
      <c r="AA11" s="671"/>
      <c r="AB11" s="671"/>
      <c r="AC11" s="671"/>
      <c r="AD11" s="672">
        <v>12865</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553042</v>
      </c>
      <c r="BH11" s="619"/>
      <c r="BI11" s="619"/>
      <c r="BJ11" s="619"/>
      <c r="BK11" s="619"/>
      <c r="BL11" s="619"/>
      <c r="BM11" s="619"/>
      <c r="BN11" s="620"/>
      <c r="BO11" s="671">
        <v>7.9</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207449</v>
      </c>
      <c r="CS11" s="619"/>
      <c r="CT11" s="619"/>
      <c r="CU11" s="619"/>
      <c r="CV11" s="619"/>
      <c r="CW11" s="619"/>
      <c r="CX11" s="619"/>
      <c r="CY11" s="620"/>
      <c r="CZ11" s="671">
        <v>1</v>
      </c>
      <c r="DA11" s="671"/>
      <c r="DB11" s="671"/>
      <c r="DC11" s="671"/>
      <c r="DD11" s="624">
        <v>77191</v>
      </c>
      <c r="DE11" s="619"/>
      <c r="DF11" s="619"/>
      <c r="DG11" s="619"/>
      <c r="DH11" s="619"/>
      <c r="DI11" s="619"/>
      <c r="DJ11" s="619"/>
      <c r="DK11" s="619"/>
      <c r="DL11" s="619"/>
      <c r="DM11" s="619"/>
      <c r="DN11" s="619"/>
      <c r="DO11" s="619"/>
      <c r="DP11" s="620"/>
      <c r="DQ11" s="624">
        <v>140402</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2832249</v>
      </c>
      <c r="BH12" s="619"/>
      <c r="BI12" s="619"/>
      <c r="BJ12" s="619"/>
      <c r="BK12" s="619"/>
      <c r="BL12" s="619"/>
      <c r="BM12" s="619"/>
      <c r="BN12" s="620"/>
      <c r="BO12" s="671">
        <v>40.299999999999997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2597513</v>
      </c>
      <c r="CS12" s="619"/>
      <c r="CT12" s="619"/>
      <c r="CU12" s="619"/>
      <c r="CV12" s="619"/>
      <c r="CW12" s="619"/>
      <c r="CX12" s="619"/>
      <c r="CY12" s="620"/>
      <c r="CZ12" s="671">
        <v>12.4</v>
      </c>
      <c r="DA12" s="671"/>
      <c r="DB12" s="671"/>
      <c r="DC12" s="671"/>
      <c r="DD12" s="624">
        <v>142429</v>
      </c>
      <c r="DE12" s="619"/>
      <c r="DF12" s="619"/>
      <c r="DG12" s="619"/>
      <c r="DH12" s="619"/>
      <c r="DI12" s="619"/>
      <c r="DJ12" s="619"/>
      <c r="DK12" s="619"/>
      <c r="DL12" s="619"/>
      <c r="DM12" s="619"/>
      <c r="DN12" s="619"/>
      <c r="DO12" s="619"/>
      <c r="DP12" s="620"/>
      <c r="DQ12" s="624">
        <v>1071739</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26921</v>
      </c>
      <c r="S13" s="619"/>
      <c r="T13" s="619"/>
      <c r="U13" s="619"/>
      <c r="V13" s="619"/>
      <c r="W13" s="619"/>
      <c r="X13" s="619"/>
      <c r="Y13" s="620"/>
      <c r="Z13" s="671">
        <v>0.1</v>
      </c>
      <c r="AA13" s="671"/>
      <c r="AB13" s="671"/>
      <c r="AC13" s="671"/>
      <c r="AD13" s="672">
        <v>26921</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2815377</v>
      </c>
      <c r="BH13" s="619"/>
      <c r="BI13" s="619"/>
      <c r="BJ13" s="619"/>
      <c r="BK13" s="619"/>
      <c r="BL13" s="619"/>
      <c r="BM13" s="619"/>
      <c r="BN13" s="620"/>
      <c r="BO13" s="671">
        <v>40</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1644061</v>
      </c>
      <c r="CS13" s="619"/>
      <c r="CT13" s="619"/>
      <c r="CU13" s="619"/>
      <c r="CV13" s="619"/>
      <c r="CW13" s="619"/>
      <c r="CX13" s="619"/>
      <c r="CY13" s="620"/>
      <c r="CZ13" s="671">
        <v>7.8</v>
      </c>
      <c r="DA13" s="671"/>
      <c r="DB13" s="671"/>
      <c r="DC13" s="671"/>
      <c r="DD13" s="624">
        <v>696563</v>
      </c>
      <c r="DE13" s="619"/>
      <c r="DF13" s="619"/>
      <c r="DG13" s="619"/>
      <c r="DH13" s="619"/>
      <c r="DI13" s="619"/>
      <c r="DJ13" s="619"/>
      <c r="DK13" s="619"/>
      <c r="DL13" s="619"/>
      <c r="DM13" s="619"/>
      <c r="DN13" s="619"/>
      <c r="DO13" s="619"/>
      <c r="DP13" s="620"/>
      <c r="DQ13" s="624">
        <v>1011254</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118617</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578988</v>
      </c>
      <c r="CS14" s="619"/>
      <c r="CT14" s="619"/>
      <c r="CU14" s="619"/>
      <c r="CV14" s="619"/>
      <c r="CW14" s="619"/>
      <c r="CX14" s="619"/>
      <c r="CY14" s="620"/>
      <c r="CZ14" s="671">
        <v>2.8</v>
      </c>
      <c r="DA14" s="671"/>
      <c r="DB14" s="671"/>
      <c r="DC14" s="671"/>
      <c r="DD14" s="624">
        <v>15582</v>
      </c>
      <c r="DE14" s="619"/>
      <c r="DF14" s="619"/>
      <c r="DG14" s="619"/>
      <c r="DH14" s="619"/>
      <c r="DI14" s="619"/>
      <c r="DJ14" s="619"/>
      <c r="DK14" s="619"/>
      <c r="DL14" s="619"/>
      <c r="DM14" s="619"/>
      <c r="DN14" s="619"/>
      <c r="DO14" s="619"/>
      <c r="DP14" s="620"/>
      <c r="DQ14" s="624">
        <v>542594</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24462</v>
      </c>
      <c r="S15" s="619"/>
      <c r="T15" s="619"/>
      <c r="U15" s="619"/>
      <c r="V15" s="619"/>
      <c r="W15" s="619"/>
      <c r="X15" s="619"/>
      <c r="Y15" s="620"/>
      <c r="Z15" s="671">
        <v>0.1</v>
      </c>
      <c r="AA15" s="671"/>
      <c r="AB15" s="671"/>
      <c r="AC15" s="671"/>
      <c r="AD15" s="672">
        <v>24462</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388680</v>
      </c>
      <c r="BH15" s="619"/>
      <c r="BI15" s="619"/>
      <c r="BJ15" s="619"/>
      <c r="BK15" s="619"/>
      <c r="BL15" s="619"/>
      <c r="BM15" s="619"/>
      <c r="BN15" s="620"/>
      <c r="BO15" s="671">
        <v>5.5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2295026</v>
      </c>
      <c r="CS15" s="619"/>
      <c r="CT15" s="619"/>
      <c r="CU15" s="619"/>
      <c r="CV15" s="619"/>
      <c r="CW15" s="619"/>
      <c r="CX15" s="619"/>
      <c r="CY15" s="620"/>
      <c r="CZ15" s="671">
        <v>10.9</v>
      </c>
      <c r="DA15" s="671"/>
      <c r="DB15" s="671"/>
      <c r="DC15" s="671"/>
      <c r="DD15" s="624">
        <v>872518</v>
      </c>
      <c r="DE15" s="619"/>
      <c r="DF15" s="619"/>
      <c r="DG15" s="619"/>
      <c r="DH15" s="619"/>
      <c r="DI15" s="619"/>
      <c r="DJ15" s="619"/>
      <c r="DK15" s="619"/>
      <c r="DL15" s="619"/>
      <c r="DM15" s="619"/>
      <c r="DN15" s="619"/>
      <c r="DO15" s="619"/>
      <c r="DP15" s="620"/>
      <c r="DQ15" s="624">
        <v>1381760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4288191</v>
      </c>
      <c r="S16" s="619"/>
      <c r="T16" s="619"/>
      <c r="U16" s="619"/>
      <c r="V16" s="619"/>
      <c r="W16" s="619"/>
      <c r="X16" s="619"/>
      <c r="Y16" s="620"/>
      <c r="Z16" s="671">
        <v>19.7</v>
      </c>
      <c r="AA16" s="671"/>
      <c r="AB16" s="671"/>
      <c r="AC16" s="671"/>
      <c r="AD16" s="672">
        <v>3403612</v>
      </c>
      <c r="AE16" s="672"/>
      <c r="AF16" s="672"/>
      <c r="AG16" s="672"/>
      <c r="AH16" s="672"/>
      <c r="AI16" s="672"/>
      <c r="AJ16" s="672"/>
      <c r="AK16" s="672"/>
      <c r="AL16" s="641">
        <v>29.6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3403612</v>
      </c>
      <c r="S17" s="619"/>
      <c r="T17" s="619"/>
      <c r="U17" s="619"/>
      <c r="V17" s="619"/>
      <c r="W17" s="619"/>
      <c r="X17" s="619"/>
      <c r="Y17" s="620"/>
      <c r="Z17" s="671">
        <v>15.6</v>
      </c>
      <c r="AA17" s="671"/>
      <c r="AB17" s="671"/>
      <c r="AC17" s="671"/>
      <c r="AD17" s="672">
        <v>3403612</v>
      </c>
      <c r="AE17" s="672"/>
      <c r="AF17" s="672"/>
      <c r="AG17" s="672"/>
      <c r="AH17" s="672"/>
      <c r="AI17" s="672"/>
      <c r="AJ17" s="672"/>
      <c r="AK17" s="672"/>
      <c r="AL17" s="641">
        <v>29.6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2612997</v>
      </c>
      <c r="CS17" s="619"/>
      <c r="CT17" s="619"/>
      <c r="CU17" s="619"/>
      <c r="CV17" s="619"/>
      <c r="CW17" s="619"/>
      <c r="CX17" s="619"/>
      <c r="CY17" s="620"/>
      <c r="CZ17" s="671">
        <v>12.4</v>
      </c>
      <c r="DA17" s="671"/>
      <c r="DB17" s="671"/>
      <c r="DC17" s="671"/>
      <c r="DD17" s="624" t="s">
        <v>108</v>
      </c>
      <c r="DE17" s="619"/>
      <c r="DF17" s="619"/>
      <c r="DG17" s="619"/>
      <c r="DH17" s="619"/>
      <c r="DI17" s="619"/>
      <c r="DJ17" s="619"/>
      <c r="DK17" s="619"/>
      <c r="DL17" s="619"/>
      <c r="DM17" s="619"/>
      <c r="DN17" s="619"/>
      <c r="DO17" s="619"/>
      <c r="DP17" s="620"/>
      <c r="DQ17" s="624">
        <v>2568552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884579</v>
      </c>
      <c r="S18" s="619"/>
      <c r="T18" s="619"/>
      <c r="U18" s="619"/>
      <c r="V18" s="619"/>
      <c r="W18" s="619"/>
      <c r="X18" s="619"/>
      <c r="Y18" s="620"/>
      <c r="Z18" s="671">
        <v>4.0999999999999996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368118</v>
      </c>
      <c r="BH19" s="619"/>
      <c r="BI19" s="619"/>
      <c r="BJ19" s="619"/>
      <c r="BK19" s="619"/>
      <c r="BL19" s="619"/>
      <c r="BM19" s="619"/>
      <c r="BN19" s="620"/>
      <c r="BO19" s="671">
        <v>5.2</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12657979</v>
      </c>
      <c r="S20" s="619"/>
      <c r="T20" s="619"/>
      <c r="U20" s="619"/>
      <c r="V20" s="619"/>
      <c r="W20" s="619"/>
      <c r="X20" s="619"/>
      <c r="Y20" s="620"/>
      <c r="Z20" s="671">
        <v>58.2</v>
      </c>
      <c r="AA20" s="671"/>
      <c r="AB20" s="671"/>
      <c r="AC20" s="671"/>
      <c r="AD20" s="672">
        <v>11406800</v>
      </c>
      <c r="AE20" s="672"/>
      <c r="AF20" s="672"/>
      <c r="AG20" s="672"/>
      <c r="AH20" s="672"/>
      <c r="AI20" s="672"/>
      <c r="AJ20" s="672"/>
      <c r="AK20" s="672"/>
      <c r="AL20" s="641">
        <v>99.1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368118</v>
      </c>
      <c r="BH20" s="619"/>
      <c r="BI20" s="619"/>
      <c r="BJ20" s="619"/>
      <c r="BK20" s="619"/>
      <c r="BL20" s="619"/>
      <c r="BM20" s="619"/>
      <c r="BN20" s="620"/>
      <c r="BO20" s="671">
        <v>5.2</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21005992</v>
      </c>
      <c r="CS20" s="619"/>
      <c r="CT20" s="619"/>
      <c r="CU20" s="619"/>
      <c r="CV20" s="619"/>
      <c r="CW20" s="619"/>
      <c r="CX20" s="619"/>
      <c r="CY20" s="620"/>
      <c r="CZ20" s="671">
        <v>100</v>
      </c>
      <c r="DA20" s="671"/>
      <c r="DB20" s="671"/>
      <c r="DC20" s="671"/>
      <c r="DD20" s="624">
        <v>1919695</v>
      </c>
      <c r="DE20" s="619"/>
      <c r="DF20" s="619"/>
      <c r="DG20" s="619"/>
      <c r="DH20" s="619"/>
      <c r="DI20" s="619"/>
      <c r="DJ20" s="619"/>
      <c r="DK20" s="619"/>
      <c r="DL20" s="619"/>
      <c r="DM20" s="619"/>
      <c r="DN20" s="619"/>
      <c r="DO20" s="619"/>
      <c r="DP20" s="620"/>
      <c r="DQ20" s="624">
        <v>13863355</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11292</v>
      </c>
      <c r="S21" s="619"/>
      <c r="T21" s="619"/>
      <c r="U21" s="619"/>
      <c r="V21" s="619"/>
      <c r="W21" s="619"/>
      <c r="X21" s="619"/>
      <c r="Y21" s="620"/>
      <c r="Z21" s="671">
        <v>0.1</v>
      </c>
      <c r="AA21" s="671"/>
      <c r="AB21" s="671"/>
      <c r="AC21" s="671"/>
      <c r="AD21" s="672">
        <v>11292</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1518</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94712</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666322</v>
      </c>
      <c r="S23" s="619"/>
      <c r="T23" s="619"/>
      <c r="U23" s="619"/>
      <c r="V23" s="619"/>
      <c r="W23" s="619"/>
      <c r="X23" s="619"/>
      <c r="Y23" s="620"/>
      <c r="Z23" s="671">
        <v>3.1</v>
      </c>
      <c r="AA23" s="671"/>
      <c r="AB23" s="671"/>
      <c r="AC23" s="671"/>
      <c r="AD23" s="672">
        <v>78153</v>
      </c>
      <c r="AE23" s="672"/>
      <c r="AF23" s="672"/>
      <c r="AG23" s="672"/>
      <c r="AH23" s="672"/>
      <c r="AI23" s="672"/>
      <c r="AJ23" s="672"/>
      <c r="AK23" s="672"/>
      <c r="AL23" s="641">
        <v>0.7</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366600</v>
      </c>
      <c r="BH23" s="619"/>
      <c r="BI23" s="619"/>
      <c r="BJ23" s="619"/>
      <c r="BK23" s="619"/>
      <c r="BL23" s="619"/>
      <c r="BM23" s="619"/>
      <c r="BN23" s="620"/>
      <c r="BO23" s="671">
        <v>5.2</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168020</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9298379</v>
      </c>
      <c r="CS24" s="669"/>
      <c r="CT24" s="669"/>
      <c r="CU24" s="669"/>
      <c r="CV24" s="669"/>
      <c r="CW24" s="669"/>
      <c r="CX24" s="669"/>
      <c r="CY24" s="716"/>
      <c r="CZ24" s="720">
        <v>44.3</v>
      </c>
      <c r="DA24" s="721"/>
      <c r="DB24" s="721"/>
      <c r="DC24" s="722"/>
      <c r="DD24" s="715">
        <v>6784943</v>
      </c>
      <c r="DE24" s="669"/>
      <c r="DF24" s="669"/>
      <c r="DG24" s="669"/>
      <c r="DH24" s="669"/>
      <c r="DI24" s="669"/>
      <c r="DJ24" s="669"/>
      <c r="DK24" s="716"/>
      <c r="DL24" s="715">
        <v>6241574</v>
      </c>
      <c r="DM24" s="669"/>
      <c r="DN24" s="669"/>
      <c r="DO24" s="669"/>
      <c r="DP24" s="669"/>
      <c r="DQ24" s="669"/>
      <c r="DR24" s="669"/>
      <c r="DS24" s="669"/>
      <c r="DT24" s="669"/>
      <c r="DU24" s="669"/>
      <c r="DV24" s="716"/>
      <c r="DW24" s="717">
        <v>50.2</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2029594</v>
      </c>
      <c r="S25" s="619"/>
      <c r="T25" s="619"/>
      <c r="U25" s="619"/>
      <c r="V25" s="619"/>
      <c r="W25" s="619"/>
      <c r="X25" s="619"/>
      <c r="Y25" s="620"/>
      <c r="Z25" s="671">
        <v>9.3000000000000007</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3626653</v>
      </c>
      <c r="CS25" s="637"/>
      <c r="CT25" s="637"/>
      <c r="CU25" s="637"/>
      <c r="CV25" s="637"/>
      <c r="CW25" s="637"/>
      <c r="CX25" s="637"/>
      <c r="CY25" s="638"/>
      <c r="CZ25" s="621">
        <v>17.3</v>
      </c>
      <c r="DA25" s="639"/>
      <c r="DB25" s="639"/>
      <c r="DC25" s="640"/>
      <c r="DD25" s="624">
        <v>2967599</v>
      </c>
      <c r="DE25" s="637"/>
      <c r="DF25" s="637"/>
      <c r="DG25" s="637"/>
      <c r="DH25" s="637"/>
      <c r="DI25" s="637"/>
      <c r="DJ25" s="637"/>
      <c r="DK25" s="638"/>
      <c r="DL25" s="624">
        <v>2711004</v>
      </c>
      <c r="DM25" s="637"/>
      <c r="DN25" s="637"/>
      <c r="DO25" s="637"/>
      <c r="DP25" s="637"/>
      <c r="DQ25" s="637"/>
      <c r="DR25" s="637"/>
      <c r="DS25" s="637"/>
      <c r="DT25" s="637"/>
      <c r="DU25" s="637"/>
      <c r="DV25" s="638"/>
      <c r="DW25" s="641">
        <v>21.8</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2081608</v>
      </c>
      <c r="CS26" s="619"/>
      <c r="CT26" s="619"/>
      <c r="CU26" s="619"/>
      <c r="CV26" s="619"/>
      <c r="CW26" s="619"/>
      <c r="CX26" s="619"/>
      <c r="CY26" s="620"/>
      <c r="CZ26" s="621">
        <v>9.9</v>
      </c>
      <c r="DA26" s="639"/>
      <c r="DB26" s="639"/>
      <c r="DC26" s="640"/>
      <c r="DD26" s="624">
        <v>2027754</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876498</v>
      </c>
      <c r="S27" s="619"/>
      <c r="T27" s="619"/>
      <c r="U27" s="619"/>
      <c r="V27" s="619"/>
      <c r="W27" s="619"/>
      <c r="X27" s="619"/>
      <c r="Y27" s="620"/>
      <c r="Z27" s="671">
        <v>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7031261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3058729</v>
      </c>
      <c r="CS27" s="637"/>
      <c r="CT27" s="637"/>
      <c r="CU27" s="637"/>
      <c r="CV27" s="637"/>
      <c r="CW27" s="637"/>
      <c r="CX27" s="637"/>
      <c r="CY27" s="638"/>
      <c r="CZ27" s="621">
        <v>14.6</v>
      </c>
      <c r="DA27" s="639"/>
      <c r="DB27" s="639"/>
      <c r="DC27" s="640"/>
      <c r="DD27" s="624">
        <v>1248792</v>
      </c>
      <c r="DE27" s="637"/>
      <c r="DF27" s="637"/>
      <c r="DG27" s="637"/>
      <c r="DH27" s="637"/>
      <c r="DI27" s="637"/>
      <c r="DJ27" s="637"/>
      <c r="DK27" s="638"/>
      <c r="DL27" s="624">
        <v>962018</v>
      </c>
      <c r="DM27" s="637"/>
      <c r="DN27" s="637"/>
      <c r="DO27" s="637"/>
      <c r="DP27" s="637"/>
      <c r="DQ27" s="637"/>
      <c r="DR27" s="637"/>
      <c r="DS27" s="637"/>
      <c r="DT27" s="637"/>
      <c r="DU27" s="637"/>
      <c r="DV27" s="638"/>
      <c r="DW27" s="641">
        <v>7.7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58367</v>
      </c>
      <c r="S28" s="619"/>
      <c r="T28" s="619"/>
      <c r="U28" s="619"/>
      <c r="V28" s="619"/>
      <c r="W28" s="619"/>
      <c r="X28" s="619"/>
      <c r="Y28" s="620"/>
      <c r="Z28" s="671">
        <v>0.3</v>
      </c>
      <c r="AA28" s="671"/>
      <c r="AB28" s="671"/>
      <c r="AC28" s="671"/>
      <c r="AD28" s="672">
        <v>19089</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2612997</v>
      </c>
      <c r="CS28" s="619"/>
      <c r="CT28" s="619"/>
      <c r="CU28" s="619"/>
      <c r="CV28" s="619"/>
      <c r="CW28" s="619"/>
      <c r="CX28" s="619"/>
      <c r="CY28" s="620"/>
      <c r="CZ28" s="621">
        <v>12.4</v>
      </c>
      <c r="DA28" s="639"/>
      <c r="DB28" s="639"/>
      <c r="DC28" s="640"/>
      <c r="DD28" s="624">
        <v>2568552</v>
      </c>
      <c r="DE28" s="619"/>
      <c r="DF28" s="619"/>
      <c r="DG28" s="619"/>
      <c r="DH28" s="619"/>
      <c r="DI28" s="619"/>
      <c r="DJ28" s="619"/>
      <c r="DK28" s="620"/>
      <c r="DL28" s="624">
        <v>2568552</v>
      </c>
      <c r="DM28" s="619"/>
      <c r="DN28" s="619"/>
      <c r="DO28" s="619"/>
      <c r="DP28" s="619"/>
      <c r="DQ28" s="619"/>
      <c r="DR28" s="619"/>
      <c r="DS28" s="619"/>
      <c r="DT28" s="619"/>
      <c r="DU28" s="619"/>
      <c r="DV28" s="620"/>
      <c r="DW28" s="641">
        <v>20.7</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93214</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2607499</v>
      </c>
      <c r="CS29" s="637"/>
      <c r="CT29" s="637"/>
      <c r="CU29" s="637"/>
      <c r="CV29" s="637"/>
      <c r="CW29" s="637"/>
      <c r="CX29" s="637"/>
      <c r="CY29" s="638"/>
      <c r="CZ29" s="621">
        <v>12.4</v>
      </c>
      <c r="DA29" s="639"/>
      <c r="DB29" s="639"/>
      <c r="DC29" s="640"/>
      <c r="DD29" s="624">
        <v>2563054</v>
      </c>
      <c r="DE29" s="637"/>
      <c r="DF29" s="637"/>
      <c r="DG29" s="637"/>
      <c r="DH29" s="637"/>
      <c r="DI29" s="637"/>
      <c r="DJ29" s="637"/>
      <c r="DK29" s="638"/>
      <c r="DL29" s="624">
        <v>2563054</v>
      </c>
      <c r="DM29" s="637"/>
      <c r="DN29" s="637"/>
      <c r="DO29" s="637"/>
      <c r="DP29" s="637"/>
      <c r="DQ29" s="637"/>
      <c r="DR29" s="637"/>
      <c r="DS29" s="637"/>
      <c r="DT29" s="637"/>
      <c r="DU29" s="637"/>
      <c r="DV29" s="638"/>
      <c r="DW29" s="641">
        <v>20.6</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207267</v>
      </c>
      <c r="S30" s="619"/>
      <c r="T30" s="619"/>
      <c r="U30" s="619"/>
      <c r="V30" s="619"/>
      <c r="W30" s="619"/>
      <c r="X30" s="619"/>
      <c r="Y30" s="620"/>
      <c r="Z30" s="671">
        <v>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97.2</v>
      </c>
      <c r="BN30" s="685"/>
      <c r="BO30" s="685"/>
      <c r="BP30" s="685"/>
      <c r="BQ30" s="687"/>
      <c r="BR30" s="684">
        <v>98.8</v>
      </c>
      <c r="BS30" s="685"/>
      <c r="BT30" s="685"/>
      <c r="BU30" s="685"/>
      <c r="BV30" s="685"/>
      <c r="BW30" s="685"/>
      <c r="BX30" s="686">
        <v>95.8</v>
      </c>
      <c r="BY30" s="685"/>
      <c r="BZ30" s="685"/>
      <c r="CA30" s="685"/>
      <c r="CB30" s="687"/>
      <c r="CD30" s="690"/>
      <c r="CE30" s="691"/>
      <c r="CF30" s="655" t="s">
        <v>289</v>
      </c>
      <c r="CG30" s="652"/>
      <c r="CH30" s="652"/>
      <c r="CI30" s="652"/>
      <c r="CJ30" s="652"/>
      <c r="CK30" s="652"/>
      <c r="CL30" s="652"/>
      <c r="CM30" s="652"/>
      <c r="CN30" s="652"/>
      <c r="CO30" s="652"/>
      <c r="CP30" s="652"/>
      <c r="CQ30" s="653"/>
      <c r="CR30" s="618">
        <v>2378429</v>
      </c>
      <c r="CS30" s="619"/>
      <c r="CT30" s="619"/>
      <c r="CU30" s="619"/>
      <c r="CV30" s="619"/>
      <c r="CW30" s="619"/>
      <c r="CX30" s="619"/>
      <c r="CY30" s="620"/>
      <c r="CZ30" s="621">
        <v>11.3</v>
      </c>
      <c r="DA30" s="639"/>
      <c r="DB30" s="639"/>
      <c r="DC30" s="640"/>
      <c r="DD30" s="624">
        <v>2338241</v>
      </c>
      <c r="DE30" s="619"/>
      <c r="DF30" s="619"/>
      <c r="DG30" s="619"/>
      <c r="DH30" s="619"/>
      <c r="DI30" s="619"/>
      <c r="DJ30" s="619"/>
      <c r="DK30" s="620"/>
      <c r="DL30" s="624">
        <v>2338241</v>
      </c>
      <c r="DM30" s="619"/>
      <c r="DN30" s="619"/>
      <c r="DO30" s="619"/>
      <c r="DP30" s="619"/>
      <c r="DQ30" s="619"/>
      <c r="DR30" s="619"/>
      <c r="DS30" s="619"/>
      <c r="DT30" s="619"/>
      <c r="DU30" s="619"/>
      <c r="DV30" s="620"/>
      <c r="DW30" s="641">
        <v>18.8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744179</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97.6</v>
      </c>
      <c r="BN31" s="683"/>
      <c r="BO31" s="683"/>
      <c r="BP31" s="683"/>
      <c r="BQ31" s="647"/>
      <c r="BR31" s="682">
        <v>99</v>
      </c>
      <c r="BS31" s="637"/>
      <c r="BT31" s="637"/>
      <c r="BU31" s="637"/>
      <c r="BV31" s="637"/>
      <c r="BW31" s="637"/>
      <c r="BX31" s="673">
        <v>97.2</v>
      </c>
      <c r="BY31" s="683"/>
      <c r="BZ31" s="683"/>
      <c r="CA31" s="683"/>
      <c r="CB31" s="647"/>
      <c r="CD31" s="690"/>
      <c r="CE31" s="691"/>
      <c r="CF31" s="655" t="s">
        <v>293</v>
      </c>
      <c r="CG31" s="652"/>
      <c r="CH31" s="652"/>
      <c r="CI31" s="652"/>
      <c r="CJ31" s="652"/>
      <c r="CK31" s="652"/>
      <c r="CL31" s="652"/>
      <c r="CM31" s="652"/>
      <c r="CN31" s="652"/>
      <c r="CO31" s="652"/>
      <c r="CP31" s="652"/>
      <c r="CQ31" s="653"/>
      <c r="CR31" s="618">
        <v>229070</v>
      </c>
      <c r="CS31" s="637"/>
      <c r="CT31" s="637"/>
      <c r="CU31" s="637"/>
      <c r="CV31" s="637"/>
      <c r="CW31" s="637"/>
      <c r="CX31" s="637"/>
      <c r="CY31" s="638"/>
      <c r="CZ31" s="621">
        <v>1.1000000000000001</v>
      </c>
      <c r="DA31" s="639"/>
      <c r="DB31" s="639"/>
      <c r="DC31" s="640"/>
      <c r="DD31" s="624">
        <v>224813</v>
      </c>
      <c r="DE31" s="637"/>
      <c r="DF31" s="637"/>
      <c r="DG31" s="637"/>
      <c r="DH31" s="637"/>
      <c r="DI31" s="637"/>
      <c r="DJ31" s="637"/>
      <c r="DK31" s="638"/>
      <c r="DL31" s="624">
        <v>224813</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2042781</v>
      </c>
      <c r="S32" s="619"/>
      <c r="T32" s="619"/>
      <c r="U32" s="619"/>
      <c r="V32" s="619"/>
      <c r="W32" s="619"/>
      <c r="X32" s="619"/>
      <c r="Y32" s="620"/>
      <c r="Z32" s="671">
        <v>9.4</v>
      </c>
      <c r="AA32" s="671"/>
      <c r="AB32" s="671"/>
      <c r="AC32" s="671"/>
      <c r="AD32" s="672">
        <v>314</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v>
      </c>
      <c r="BH32" s="603"/>
      <c r="BI32" s="603"/>
      <c r="BJ32" s="603"/>
      <c r="BK32" s="603"/>
      <c r="BL32" s="603"/>
      <c r="BM32" s="666">
        <v>96.5</v>
      </c>
      <c r="BN32" s="603"/>
      <c r="BO32" s="603"/>
      <c r="BP32" s="603"/>
      <c r="BQ32" s="660"/>
      <c r="BR32" s="681">
        <v>98.4</v>
      </c>
      <c r="BS32" s="603"/>
      <c r="BT32" s="603"/>
      <c r="BU32" s="603"/>
      <c r="BV32" s="603"/>
      <c r="BW32" s="603"/>
      <c r="BX32" s="666">
        <v>93.9</v>
      </c>
      <c r="BY32" s="603"/>
      <c r="BZ32" s="603"/>
      <c r="CA32" s="603"/>
      <c r="CB32" s="660"/>
      <c r="CD32" s="692"/>
      <c r="CE32" s="693"/>
      <c r="CF32" s="655" t="s">
        <v>296</v>
      </c>
      <c r="CG32" s="652"/>
      <c r="CH32" s="652"/>
      <c r="CI32" s="652"/>
      <c r="CJ32" s="652"/>
      <c r="CK32" s="652"/>
      <c r="CL32" s="652"/>
      <c r="CM32" s="652"/>
      <c r="CN32" s="652"/>
      <c r="CO32" s="652"/>
      <c r="CP32" s="652"/>
      <c r="CQ32" s="653"/>
      <c r="CR32" s="618">
        <v>5498</v>
      </c>
      <c r="CS32" s="619"/>
      <c r="CT32" s="619"/>
      <c r="CU32" s="619"/>
      <c r="CV32" s="619"/>
      <c r="CW32" s="619"/>
      <c r="CX32" s="619"/>
      <c r="CY32" s="620"/>
      <c r="CZ32" s="621">
        <v>0</v>
      </c>
      <c r="DA32" s="639"/>
      <c r="DB32" s="639"/>
      <c r="DC32" s="640"/>
      <c r="DD32" s="624">
        <v>5498</v>
      </c>
      <c r="DE32" s="619"/>
      <c r="DF32" s="619"/>
      <c r="DG32" s="619"/>
      <c r="DH32" s="619"/>
      <c r="DI32" s="619"/>
      <c r="DJ32" s="619"/>
      <c r="DK32" s="620"/>
      <c r="DL32" s="624">
        <v>5498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2108100</v>
      </c>
      <c r="S33" s="619"/>
      <c r="T33" s="619"/>
      <c r="U33" s="619"/>
      <c r="V33" s="619"/>
      <c r="W33" s="619"/>
      <c r="X33" s="619"/>
      <c r="Y33" s="620"/>
      <c r="Z33" s="671">
        <v>9.6999999999999993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9787918</v>
      </c>
      <c r="CS33" s="637"/>
      <c r="CT33" s="637"/>
      <c r="CU33" s="637"/>
      <c r="CV33" s="637"/>
      <c r="CW33" s="637"/>
      <c r="CX33" s="637"/>
      <c r="CY33" s="638"/>
      <c r="CZ33" s="621">
        <v>46.6</v>
      </c>
      <c r="DA33" s="639"/>
      <c r="DB33" s="639"/>
      <c r="DC33" s="640"/>
      <c r="DD33" s="624">
        <v>6638835</v>
      </c>
      <c r="DE33" s="637"/>
      <c r="DF33" s="637"/>
      <c r="DG33" s="637"/>
      <c r="DH33" s="637"/>
      <c r="DI33" s="637"/>
      <c r="DJ33" s="637"/>
      <c r="DK33" s="638"/>
      <c r="DL33" s="624">
        <v>4846622</v>
      </c>
      <c r="DM33" s="637"/>
      <c r="DN33" s="637"/>
      <c r="DO33" s="637"/>
      <c r="DP33" s="637"/>
      <c r="DQ33" s="637"/>
      <c r="DR33" s="637"/>
      <c r="DS33" s="637"/>
      <c r="DT33" s="637"/>
      <c r="DU33" s="637"/>
      <c r="DV33" s="638"/>
      <c r="DW33" s="641">
        <v>39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2776497</v>
      </c>
      <c r="CS34" s="619"/>
      <c r="CT34" s="619"/>
      <c r="CU34" s="619"/>
      <c r="CV34" s="619"/>
      <c r="CW34" s="619"/>
      <c r="CX34" s="619"/>
      <c r="CY34" s="620"/>
      <c r="CZ34" s="621">
        <v>13.2</v>
      </c>
      <c r="DA34" s="639"/>
      <c r="DB34" s="639"/>
      <c r="DC34" s="640"/>
      <c r="DD34" s="624">
        <v>2174860</v>
      </c>
      <c r="DE34" s="619"/>
      <c r="DF34" s="619"/>
      <c r="DG34" s="619"/>
      <c r="DH34" s="619"/>
      <c r="DI34" s="619"/>
      <c r="DJ34" s="619"/>
      <c r="DK34" s="620"/>
      <c r="DL34" s="624">
        <v>1521448</v>
      </c>
      <c r="DM34" s="619"/>
      <c r="DN34" s="619"/>
      <c r="DO34" s="619"/>
      <c r="DP34" s="619"/>
      <c r="DQ34" s="619"/>
      <c r="DR34" s="619"/>
      <c r="DS34" s="619"/>
      <c r="DT34" s="619"/>
      <c r="DU34" s="619"/>
      <c r="DV34" s="620"/>
      <c r="DW34" s="641">
        <v>12.2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914000</v>
      </c>
      <c r="S35" s="619"/>
      <c r="T35" s="619"/>
      <c r="U35" s="619"/>
      <c r="V35" s="619"/>
      <c r="W35" s="619"/>
      <c r="X35" s="619"/>
      <c r="Y35" s="620"/>
      <c r="Z35" s="671">
        <v>4.2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3450127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69636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128158</v>
      </c>
      <c r="CS35" s="637"/>
      <c r="CT35" s="637"/>
      <c r="CU35" s="637"/>
      <c r="CV35" s="637"/>
      <c r="CW35" s="637"/>
      <c r="CX35" s="637"/>
      <c r="CY35" s="638"/>
      <c r="CZ35" s="621">
        <v>0.6</v>
      </c>
      <c r="DA35" s="639"/>
      <c r="DB35" s="639"/>
      <c r="DC35" s="640"/>
      <c r="DD35" s="624">
        <v>121197</v>
      </c>
      <c r="DE35" s="637"/>
      <c r="DF35" s="637"/>
      <c r="DG35" s="637"/>
      <c r="DH35" s="637"/>
      <c r="DI35" s="637"/>
      <c r="DJ35" s="637"/>
      <c r="DK35" s="638"/>
      <c r="DL35" s="624">
        <v>104334</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21758325</v>
      </c>
      <c r="S36" s="659"/>
      <c r="T36" s="659"/>
      <c r="U36" s="659"/>
      <c r="V36" s="659"/>
      <c r="W36" s="659"/>
      <c r="X36" s="659"/>
      <c r="Y36" s="662"/>
      <c r="Z36" s="663">
        <v>100</v>
      </c>
      <c r="AA36" s="663"/>
      <c r="AB36" s="663"/>
      <c r="AC36" s="663"/>
      <c r="AD36" s="664">
        <v>11515648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1282470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12316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3635374</v>
      </c>
      <c r="CS36" s="619"/>
      <c r="CT36" s="619"/>
      <c r="CU36" s="619"/>
      <c r="CV36" s="619"/>
      <c r="CW36" s="619"/>
      <c r="CX36" s="619"/>
      <c r="CY36" s="620"/>
      <c r="CZ36" s="621">
        <v>17.3</v>
      </c>
      <c r="DA36" s="639"/>
      <c r="DB36" s="639"/>
      <c r="DC36" s="640"/>
      <c r="DD36" s="624">
        <v>2829900</v>
      </c>
      <c r="DE36" s="619"/>
      <c r="DF36" s="619"/>
      <c r="DG36" s="619"/>
      <c r="DH36" s="619"/>
      <c r="DI36" s="619"/>
      <c r="DJ36" s="619"/>
      <c r="DK36" s="620"/>
      <c r="DL36" s="624">
        <v>1884711</v>
      </c>
      <c r="DM36" s="619"/>
      <c r="DN36" s="619"/>
      <c r="DO36" s="619"/>
      <c r="DP36" s="619"/>
      <c r="DQ36" s="619"/>
      <c r="DR36" s="619"/>
      <c r="DS36" s="619"/>
      <c r="DT36" s="619"/>
      <c r="DU36" s="619"/>
      <c r="DV36" s="620"/>
      <c r="DW36" s="641">
        <v>15.2</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521050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7097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1003755</v>
      </c>
      <c r="CS37" s="637"/>
      <c r="CT37" s="637"/>
      <c r="CU37" s="637"/>
      <c r="CV37" s="637"/>
      <c r="CW37" s="637"/>
      <c r="CX37" s="637"/>
      <c r="CY37" s="638"/>
      <c r="CZ37" s="621">
        <v>4.8</v>
      </c>
      <c r="DA37" s="639"/>
      <c r="DB37" s="639"/>
      <c r="DC37" s="640"/>
      <c r="DD37" s="624">
        <v>856240</v>
      </c>
      <c r="DE37" s="637"/>
      <c r="DF37" s="637"/>
      <c r="DG37" s="637"/>
      <c r="DH37" s="637"/>
      <c r="DI37" s="637"/>
      <c r="DJ37" s="637"/>
      <c r="DK37" s="638"/>
      <c r="DL37" s="624">
        <v>643528</v>
      </c>
      <c r="DM37" s="637"/>
      <c r="DN37" s="637"/>
      <c r="DO37" s="637"/>
      <c r="DP37" s="637"/>
      <c r="DQ37" s="637"/>
      <c r="DR37" s="637"/>
      <c r="DS37" s="637"/>
      <c r="DT37" s="637"/>
      <c r="DU37" s="637"/>
      <c r="DV37" s="638"/>
      <c r="DW37" s="641">
        <v>5.2</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11560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1646607</v>
      </c>
      <c r="CS38" s="619"/>
      <c r="CT38" s="619"/>
      <c r="CU38" s="619"/>
      <c r="CV38" s="619"/>
      <c r="CW38" s="619"/>
      <c r="CX38" s="619"/>
      <c r="CY38" s="620"/>
      <c r="CZ38" s="621">
        <v>7.8</v>
      </c>
      <c r="DA38" s="639"/>
      <c r="DB38" s="639"/>
      <c r="DC38" s="640"/>
      <c r="DD38" s="624">
        <v>1400327</v>
      </c>
      <c r="DE38" s="619"/>
      <c r="DF38" s="619"/>
      <c r="DG38" s="619"/>
      <c r="DH38" s="619"/>
      <c r="DI38" s="619"/>
      <c r="DJ38" s="619"/>
      <c r="DK38" s="620"/>
      <c r="DL38" s="624">
        <v>1336129</v>
      </c>
      <c r="DM38" s="619"/>
      <c r="DN38" s="619"/>
      <c r="DO38" s="619"/>
      <c r="DP38" s="619"/>
      <c r="DQ38" s="619"/>
      <c r="DR38" s="619"/>
      <c r="DS38" s="619"/>
      <c r="DT38" s="619"/>
      <c r="DU38" s="619"/>
      <c r="DV38" s="620"/>
      <c r="DW38" s="641">
        <v>10.7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209060</v>
      </c>
      <c r="CS39" s="637"/>
      <c r="CT39" s="637"/>
      <c r="CU39" s="637"/>
      <c r="CV39" s="637"/>
      <c r="CW39" s="637"/>
      <c r="CX39" s="637"/>
      <c r="CY39" s="638"/>
      <c r="CZ39" s="621">
        <v>1</v>
      </c>
      <c r="DA39" s="639"/>
      <c r="DB39" s="639"/>
      <c r="DC39" s="640"/>
      <c r="DD39" s="624">
        <v>110001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317079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1392222</v>
      </c>
      <c r="CS40" s="619"/>
      <c r="CT40" s="619"/>
      <c r="CU40" s="619"/>
      <c r="CV40" s="619"/>
      <c r="CW40" s="619"/>
      <c r="CX40" s="619"/>
      <c r="CY40" s="620"/>
      <c r="CZ40" s="621">
        <v>6.6</v>
      </c>
      <c r="DA40" s="639"/>
      <c r="DB40" s="639"/>
      <c r="DC40" s="640"/>
      <c r="DD40" s="624">
        <v>2550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1329528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1919695</v>
      </c>
      <c r="CS42" s="619"/>
      <c r="CT42" s="619"/>
      <c r="CU42" s="619"/>
      <c r="CV42" s="619"/>
      <c r="CW42" s="619"/>
      <c r="CX42" s="619"/>
      <c r="CY42" s="620"/>
      <c r="CZ42" s="621">
        <v>9.1</v>
      </c>
      <c r="DA42" s="622"/>
      <c r="DB42" s="622"/>
      <c r="DC42" s="623"/>
      <c r="DD42" s="624">
        <v>439577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89743</v>
      </c>
      <c r="CS43" s="637"/>
      <c r="CT43" s="637"/>
      <c r="CU43" s="637"/>
      <c r="CV43" s="637"/>
      <c r="CW43" s="637"/>
      <c r="CX43" s="637"/>
      <c r="CY43" s="638"/>
      <c r="CZ43" s="621">
        <v>0.4</v>
      </c>
      <c r="DA43" s="639"/>
      <c r="DB43" s="639"/>
      <c r="DC43" s="640"/>
      <c r="DD43" s="624">
        <v>89743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1919695</v>
      </c>
      <c r="CS44" s="619"/>
      <c r="CT44" s="619"/>
      <c r="CU44" s="619"/>
      <c r="CV44" s="619"/>
      <c r="CW44" s="619"/>
      <c r="CX44" s="619"/>
      <c r="CY44" s="620"/>
      <c r="CZ44" s="621">
        <v>9.1</v>
      </c>
      <c r="DA44" s="622"/>
      <c r="DB44" s="622"/>
      <c r="DC44" s="623"/>
      <c r="DD44" s="624">
        <v>439577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762319</v>
      </c>
      <c r="CS45" s="637"/>
      <c r="CT45" s="637"/>
      <c r="CU45" s="637"/>
      <c r="CV45" s="637"/>
      <c r="CW45" s="637"/>
      <c r="CX45" s="637"/>
      <c r="CY45" s="638"/>
      <c r="CZ45" s="621">
        <v>3.6</v>
      </c>
      <c r="DA45" s="639"/>
      <c r="DB45" s="639"/>
      <c r="DC45" s="640"/>
      <c r="DD45" s="624">
        <v>65885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1095760</v>
      </c>
      <c r="CS46" s="619"/>
      <c r="CT46" s="619"/>
      <c r="CU46" s="619"/>
      <c r="CV46" s="619"/>
      <c r="CW46" s="619"/>
      <c r="CX46" s="619"/>
      <c r="CY46" s="620"/>
      <c r="CZ46" s="621">
        <v>5.2</v>
      </c>
      <c r="DA46" s="622"/>
      <c r="DB46" s="622"/>
      <c r="DC46" s="623"/>
      <c r="DD46" s="624">
        <v>363576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21005992</v>
      </c>
      <c r="CS49" s="603"/>
      <c r="CT49" s="603"/>
      <c r="CU49" s="603"/>
      <c r="CV49" s="603"/>
      <c r="CW49" s="603"/>
      <c r="CX49" s="603"/>
      <c r="CY49" s="604"/>
      <c r="CZ49" s="605">
        <v>100</v>
      </c>
      <c r="DA49" s="606"/>
      <c r="DB49" s="606"/>
      <c r="DC49" s="607"/>
      <c r="DD49" s="608">
        <v>13863355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339</v>
      </c>
      <c r="DK2" s="1140"/>
      <c r="DL2" s="1140"/>
      <c r="DM2" s="1140"/>
      <c r="DN2" s="1140"/>
      <c r="DO2" s="1141"/>
      <c r="DP2" s="200"/>
      <c r="DQ2" s="1139" t="s">
        <v>340</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343</v>
      </c>
      <c r="B5" s="1025"/>
      <c r="C5" s="1025"/>
      <c r="D5" s="1025"/>
      <c r="E5" s="1025"/>
      <c r="F5" s="1025"/>
      <c r="G5" s="1025"/>
      <c r="H5" s="1025"/>
      <c r="I5" s="1025"/>
      <c r="J5" s="1025"/>
      <c r="K5" s="1025"/>
      <c r="L5" s="1025"/>
      <c r="M5" s="1025"/>
      <c r="N5" s="1025"/>
      <c r="O5" s="1025"/>
      <c r="P5" s="1026"/>
      <c r="Q5" s="1030" t="s">
        <v>344</v>
      </c>
      <c r="R5" s="1031"/>
      <c r="S5" s="1031"/>
      <c r="T5" s="1031"/>
      <c r="U5" s="1032"/>
      <c r="V5" s="1030" t="s">
        <v>345</v>
      </c>
      <c r="W5" s="1031"/>
      <c r="X5" s="1031"/>
      <c r="Y5" s="1031"/>
      <c r="Z5" s="1032"/>
      <c r="AA5" s="1030" t="s">
        <v>346</v>
      </c>
      <c r="AB5" s="1031"/>
      <c r="AC5" s="1031"/>
      <c r="AD5" s="1031"/>
      <c r="AE5" s="1031"/>
      <c r="AF5" s="1142" t="s">
        <v>347</v>
      </c>
      <c r="AG5" s="1031"/>
      <c r="AH5" s="1031"/>
      <c r="AI5" s="1031"/>
      <c r="AJ5" s="1046"/>
      <c r="AK5" s="1031" t="s">
        <v>348</v>
      </c>
      <c r="AL5" s="1031"/>
      <c r="AM5" s="1031"/>
      <c r="AN5" s="1031"/>
      <c r="AO5" s="1032"/>
      <c r="AP5" s="1030" t="s">
        <v>349</v>
      </c>
      <c r="AQ5" s="1031"/>
      <c r="AR5" s="1031"/>
      <c r="AS5" s="1031"/>
      <c r="AT5" s="1032"/>
      <c r="AU5" s="1030" t="s">
        <v>350</v>
      </c>
      <c r="AV5" s="1031"/>
      <c r="AW5" s="1031"/>
      <c r="AX5" s="1031"/>
      <c r="AY5" s="1046"/>
      <c r="AZ5" s="207"/>
      <c r="BA5" s="207"/>
      <c r="BB5" s="207"/>
      <c r="BC5" s="207"/>
      <c r="BD5" s="207"/>
      <c r="BE5" s="208"/>
      <c r="BF5" s="208"/>
      <c r="BG5" s="208"/>
      <c r="BH5" s="208"/>
      <c r="BI5" s="208"/>
      <c r="BJ5" s="208"/>
      <c r="BK5" s="208"/>
      <c r="BL5" s="208"/>
      <c r="BM5" s="208"/>
      <c r="BN5" s="208"/>
      <c r="BO5" s="208"/>
      <c r="BP5" s="208"/>
      <c r="BQ5" s="1024" t="s">
        <v>351</v>
      </c>
      <c r="BR5" s="1025"/>
      <c r="BS5" s="1025"/>
      <c r="BT5" s="1025"/>
      <c r="BU5" s="1025"/>
      <c r="BV5" s="1025"/>
      <c r="BW5" s="1025"/>
      <c r="BX5" s="1025"/>
      <c r="BY5" s="1025"/>
      <c r="BZ5" s="1025"/>
      <c r="CA5" s="1025"/>
      <c r="CB5" s="1025"/>
      <c r="CC5" s="1025"/>
      <c r="CD5" s="1025"/>
      <c r="CE5" s="1025"/>
      <c r="CF5" s="1025"/>
      <c r="CG5" s="1026"/>
      <c r="CH5" s="1030" t="s">
        <v>352</v>
      </c>
      <c r="CI5" s="1031"/>
      <c r="CJ5" s="1031"/>
      <c r="CK5" s="1031"/>
      <c r="CL5" s="1032"/>
      <c r="CM5" s="1030" t="s">
        <v>353</v>
      </c>
      <c r="CN5" s="1031"/>
      <c r="CO5" s="1031"/>
      <c r="CP5" s="1031"/>
      <c r="CQ5" s="1032"/>
      <c r="CR5" s="1030" t="s">
        <v>354</v>
      </c>
      <c r="CS5" s="1031"/>
      <c r="CT5" s="1031"/>
      <c r="CU5" s="1031"/>
      <c r="CV5" s="1032"/>
      <c r="CW5" s="1030" t="s">
        <v>355</v>
      </c>
      <c r="CX5" s="1031"/>
      <c r="CY5" s="1031"/>
      <c r="CZ5" s="1031"/>
      <c r="DA5" s="1032"/>
      <c r="DB5" s="1030" t="s">
        <v>356</v>
      </c>
      <c r="DC5" s="1031"/>
      <c r="DD5" s="1031"/>
      <c r="DE5" s="1031"/>
      <c r="DF5" s="1032"/>
      <c r="DG5" s="1127" t="s">
        <v>357</v>
      </c>
      <c r="DH5" s="1128"/>
      <c r="DI5" s="1128"/>
      <c r="DJ5" s="1128"/>
      <c r="DK5" s="1129"/>
      <c r="DL5" s="1127" t="s">
        <v>358</v>
      </c>
      <c r="DM5" s="1128"/>
      <c r="DN5" s="1128"/>
      <c r="DO5" s="1128"/>
      <c r="DP5" s="1129"/>
      <c r="DQ5" s="1030" t="s">
        <v>359</v>
      </c>
      <c r="DR5" s="1031"/>
      <c r="DS5" s="1031"/>
      <c r="DT5" s="1031"/>
      <c r="DU5" s="1032"/>
      <c r="DV5" s="1030" t="s">
        <v>350</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x14ac:dyDescent="0.15">
      <c r="A7" s="209">
        <v>1</v>
      </c>
      <c r="B7" s="1079" t="s">
        <v>360</v>
      </c>
      <c r="C7" s="1080"/>
      <c r="D7" s="1080"/>
      <c r="E7" s="1080"/>
      <c r="F7" s="1080"/>
      <c r="G7" s="1080"/>
      <c r="H7" s="1080"/>
      <c r="I7" s="1080"/>
      <c r="J7" s="1080"/>
      <c r="K7" s="1080"/>
      <c r="L7" s="1080"/>
      <c r="M7" s="1080"/>
      <c r="N7" s="1080"/>
      <c r="O7" s="1080"/>
      <c r="P7" s="1081"/>
      <c r="Q7" s="1133">
        <v>21714</v>
      </c>
      <c r="R7" s="1134"/>
      <c r="S7" s="1134"/>
      <c r="T7" s="1134"/>
      <c r="U7" s="1134"/>
      <c r="V7" s="1134">
        <v>20995</v>
      </c>
      <c r="W7" s="1134"/>
      <c r="X7" s="1134"/>
      <c r="Y7" s="1134"/>
      <c r="Z7" s="1134"/>
      <c r="AA7" s="1134">
        <v>719</v>
      </c>
      <c r="AB7" s="1134"/>
      <c r="AC7" s="1134"/>
      <c r="AD7" s="1134"/>
      <c r="AE7" s="1135"/>
      <c r="AF7" s="1136">
        <v>679</v>
      </c>
      <c r="AG7" s="1137"/>
      <c r="AH7" s="1137"/>
      <c r="AI7" s="1137"/>
      <c r="AJ7" s="1138"/>
      <c r="AK7" s="1120">
        <v>207</v>
      </c>
      <c r="AL7" s="1121"/>
      <c r="AM7" s="1121"/>
      <c r="AN7" s="1121"/>
      <c r="AO7" s="1121"/>
      <c r="AP7" s="1121">
        <v>25221</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550</v>
      </c>
      <c r="BT7" s="1125"/>
      <c r="BU7" s="1125"/>
      <c r="BV7" s="1125"/>
      <c r="BW7" s="1125"/>
      <c r="BX7" s="1125"/>
      <c r="BY7" s="1125"/>
      <c r="BZ7" s="1125"/>
      <c r="CA7" s="1125"/>
      <c r="CB7" s="1125"/>
      <c r="CC7" s="1125"/>
      <c r="CD7" s="1125"/>
      <c r="CE7" s="1125"/>
      <c r="CF7" s="1125"/>
      <c r="CG7" s="1126"/>
      <c r="CH7" s="1117">
        <v>4</v>
      </c>
      <c r="CI7" s="1118"/>
      <c r="CJ7" s="1118"/>
      <c r="CK7" s="1118"/>
      <c r="CL7" s="1119"/>
      <c r="CM7" s="1117">
        <v>201</v>
      </c>
      <c r="CN7" s="1118"/>
      <c r="CO7" s="1118"/>
      <c r="CP7" s="1118"/>
      <c r="CQ7" s="1119"/>
      <c r="CR7" s="1117">
        <v>30</v>
      </c>
      <c r="CS7" s="1118"/>
      <c r="CT7" s="1118"/>
      <c r="CU7" s="1118"/>
      <c r="CV7" s="1119"/>
      <c r="CW7" s="1117">
        <v>21</v>
      </c>
      <c r="CX7" s="1118"/>
      <c r="CY7" s="1118"/>
      <c r="CZ7" s="1118"/>
      <c r="DA7" s="1119"/>
      <c r="DB7" s="1117" t="s">
        <v>476</v>
      </c>
      <c r="DC7" s="1118"/>
      <c r="DD7" s="1118"/>
      <c r="DE7" s="1118"/>
      <c r="DF7" s="1119"/>
      <c r="DG7" s="1117" t="s">
        <v>476</v>
      </c>
      <c r="DH7" s="1118"/>
      <c r="DI7" s="1118"/>
      <c r="DJ7" s="1118"/>
      <c r="DK7" s="1119"/>
      <c r="DL7" s="1117" t="s">
        <v>476</v>
      </c>
      <c r="DM7" s="1118"/>
      <c r="DN7" s="1118"/>
      <c r="DO7" s="1118"/>
      <c r="DP7" s="1119"/>
      <c r="DQ7" s="1117" t="s">
        <v>476</v>
      </c>
      <c r="DR7" s="1118"/>
      <c r="DS7" s="1118"/>
      <c r="DT7" s="1118"/>
      <c r="DU7" s="1119"/>
      <c r="DV7" s="1144"/>
      <c r="DW7" s="1145"/>
      <c r="DX7" s="1145"/>
      <c r="DY7" s="1145"/>
      <c r="DZ7" s="1146"/>
      <c r="EA7" s="205"/>
    </row>
    <row r="8" spans="1:131" s="206" customFormat="1" ht="26.25" customHeight="1" x14ac:dyDescent="0.15">
      <c r="A8" s="212">
        <v>2</v>
      </c>
      <c r="B8" s="1066" t="s">
        <v>361</v>
      </c>
      <c r="C8" s="1067"/>
      <c r="D8" s="1067"/>
      <c r="E8" s="1067"/>
      <c r="F8" s="1067"/>
      <c r="G8" s="1067"/>
      <c r="H8" s="1067"/>
      <c r="I8" s="1067"/>
      <c r="J8" s="1067"/>
      <c r="K8" s="1067"/>
      <c r="L8" s="1067"/>
      <c r="M8" s="1067"/>
      <c r="N8" s="1067"/>
      <c r="O8" s="1067"/>
      <c r="P8" s="1068"/>
      <c r="Q8" s="1072">
        <v>22</v>
      </c>
      <c r="R8" s="1073"/>
      <c r="S8" s="1073"/>
      <c r="T8" s="1073"/>
      <c r="U8" s="1073"/>
      <c r="V8" s="1073">
        <v>21</v>
      </c>
      <c r="W8" s="1073"/>
      <c r="X8" s="1073"/>
      <c r="Y8" s="1073"/>
      <c r="Z8" s="1073"/>
      <c r="AA8" s="1073">
        <v>1</v>
      </c>
      <c r="AB8" s="1073"/>
      <c r="AC8" s="1073"/>
      <c r="AD8" s="1073"/>
      <c r="AE8" s="1074"/>
      <c r="AF8" s="1048">
        <v>1</v>
      </c>
      <c r="AG8" s="1049"/>
      <c r="AH8" s="1049"/>
      <c r="AI8" s="1049"/>
      <c r="AJ8" s="1050"/>
      <c r="AK8" s="1115" t="s">
        <v>476</v>
      </c>
      <c r="AL8" s="1116"/>
      <c r="AM8" s="1116"/>
      <c r="AN8" s="1116"/>
      <c r="AO8" s="1116"/>
      <c r="AP8" s="1116" t="s">
        <v>476</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t="s">
        <v>551</v>
      </c>
      <c r="BT8" s="1044"/>
      <c r="BU8" s="1044"/>
      <c r="BV8" s="1044"/>
      <c r="BW8" s="1044"/>
      <c r="BX8" s="1044"/>
      <c r="BY8" s="1044"/>
      <c r="BZ8" s="1044"/>
      <c r="CA8" s="1044"/>
      <c r="CB8" s="1044"/>
      <c r="CC8" s="1044"/>
      <c r="CD8" s="1044"/>
      <c r="CE8" s="1044"/>
      <c r="CF8" s="1044"/>
      <c r="CG8" s="1045"/>
      <c r="CH8" s="1018">
        <v>-2</v>
      </c>
      <c r="CI8" s="1019"/>
      <c r="CJ8" s="1019"/>
      <c r="CK8" s="1019"/>
      <c r="CL8" s="1020"/>
      <c r="CM8" s="1018">
        <v>97</v>
      </c>
      <c r="CN8" s="1019"/>
      <c r="CO8" s="1019"/>
      <c r="CP8" s="1019"/>
      <c r="CQ8" s="1020"/>
      <c r="CR8" s="1018">
        <v>30</v>
      </c>
      <c r="CS8" s="1019"/>
      <c r="CT8" s="1019"/>
      <c r="CU8" s="1019"/>
      <c r="CV8" s="1020"/>
      <c r="CW8" s="1018">
        <v>15</v>
      </c>
      <c r="CX8" s="1019"/>
      <c r="CY8" s="1019"/>
      <c r="CZ8" s="1019"/>
      <c r="DA8" s="1020"/>
      <c r="DB8" s="1018" t="s">
        <v>476</v>
      </c>
      <c r="DC8" s="1019"/>
      <c r="DD8" s="1019"/>
      <c r="DE8" s="1019"/>
      <c r="DF8" s="1020"/>
      <c r="DG8" s="1018" t="s">
        <v>476</v>
      </c>
      <c r="DH8" s="1019"/>
      <c r="DI8" s="1019"/>
      <c r="DJ8" s="1019"/>
      <c r="DK8" s="1020"/>
      <c r="DL8" s="1018" t="s">
        <v>476</v>
      </c>
      <c r="DM8" s="1019"/>
      <c r="DN8" s="1019"/>
      <c r="DO8" s="1019"/>
      <c r="DP8" s="1020"/>
      <c r="DQ8" s="1018" t="s">
        <v>476</v>
      </c>
      <c r="DR8" s="1019"/>
      <c r="DS8" s="1019"/>
      <c r="DT8" s="1019"/>
      <c r="DU8" s="1020"/>
      <c r="DV8" s="1021"/>
      <c r="DW8" s="1022"/>
      <c r="DX8" s="1022"/>
      <c r="DY8" s="1022"/>
      <c r="DZ8" s="1023"/>
      <c r="EA8" s="205"/>
    </row>
    <row r="9" spans="1:131" s="206" customFormat="1" ht="26.25" customHeight="1" x14ac:dyDescent="0.15">
      <c r="A9" s="212">
        <v>3</v>
      </c>
      <c r="B9" s="1066" t="s">
        <v>362</v>
      </c>
      <c r="C9" s="1067"/>
      <c r="D9" s="1067"/>
      <c r="E9" s="1067"/>
      <c r="F9" s="1067"/>
      <c r="G9" s="1067"/>
      <c r="H9" s="1067"/>
      <c r="I9" s="1067"/>
      <c r="J9" s="1067"/>
      <c r="K9" s="1067"/>
      <c r="L9" s="1067"/>
      <c r="M9" s="1067"/>
      <c r="N9" s="1067"/>
      <c r="O9" s="1067"/>
      <c r="P9" s="1068"/>
      <c r="Q9" s="1072">
        <v>44</v>
      </c>
      <c r="R9" s="1073"/>
      <c r="S9" s="1073"/>
      <c r="T9" s="1073"/>
      <c r="U9" s="1073"/>
      <c r="V9" s="1073">
        <v>12</v>
      </c>
      <c r="W9" s="1073"/>
      <c r="X9" s="1073"/>
      <c r="Y9" s="1073"/>
      <c r="Z9" s="1073"/>
      <c r="AA9" s="1073">
        <v>32</v>
      </c>
      <c r="AB9" s="1073"/>
      <c r="AC9" s="1073"/>
      <c r="AD9" s="1073"/>
      <c r="AE9" s="1074"/>
      <c r="AF9" s="1048">
        <v>32</v>
      </c>
      <c r="AG9" s="1049"/>
      <c r="AH9" s="1049"/>
      <c r="AI9" s="1049"/>
      <c r="AJ9" s="1050"/>
      <c r="AK9" s="1115" t="s">
        <v>476</v>
      </c>
      <c r="AL9" s="1116"/>
      <c r="AM9" s="1116"/>
      <c r="AN9" s="1116"/>
      <c r="AO9" s="1116"/>
      <c r="AP9" s="1116" t="s">
        <v>476</v>
      </c>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t="s">
        <v>552</v>
      </c>
      <c r="BT9" s="1044"/>
      <c r="BU9" s="1044"/>
      <c r="BV9" s="1044"/>
      <c r="BW9" s="1044"/>
      <c r="BX9" s="1044"/>
      <c r="BY9" s="1044"/>
      <c r="BZ9" s="1044"/>
      <c r="CA9" s="1044"/>
      <c r="CB9" s="1044"/>
      <c r="CC9" s="1044"/>
      <c r="CD9" s="1044"/>
      <c r="CE9" s="1044"/>
      <c r="CF9" s="1044"/>
      <c r="CG9" s="1045"/>
      <c r="CH9" s="1018">
        <v>14</v>
      </c>
      <c r="CI9" s="1019"/>
      <c r="CJ9" s="1019"/>
      <c r="CK9" s="1019"/>
      <c r="CL9" s="1020"/>
      <c r="CM9" s="1018">
        <v>206</v>
      </c>
      <c r="CN9" s="1019"/>
      <c r="CO9" s="1019"/>
      <c r="CP9" s="1019"/>
      <c r="CQ9" s="1020"/>
      <c r="CR9" s="1018">
        <v>25</v>
      </c>
      <c r="CS9" s="1019"/>
      <c r="CT9" s="1019"/>
      <c r="CU9" s="1019"/>
      <c r="CV9" s="1020"/>
      <c r="CW9" s="1018" t="s">
        <v>476</v>
      </c>
      <c r="CX9" s="1019"/>
      <c r="CY9" s="1019"/>
      <c r="CZ9" s="1019"/>
      <c r="DA9" s="1020"/>
      <c r="DB9" s="1018" t="s">
        <v>476</v>
      </c>
      <c r="DC9" s="1019"/>
      <c r="DD9" s="1019"/>
      <c r="DE9" s="1019"/>
      <c r="DF9" s="1020"/>
      <c r="DG9" s="1018" t="s">
        <v>476</v>
      </c>
      <c r="DH9" s="1019"/>
      <c r="DI9" s="1019"/>
      <c r="DJ9" s="1019"/>
      <c r="DK9" s="1020"/>
      <c r="DL9" s="1018" t="s">
        <v>476</v>
      </c>
      <c r="DM9" s="1019"/>
      <c r="DN9" s="1019"/>
      <c r="DO9" s="1019"/>
      <c r="DP9" s="1020"/>
      <c r="DQ9" s="1018" t="s">
        <v>476</v>
      </c>
      <c r="DR9" s="1019"/>
      <c r="DS9" s="1019"/>
      <c r="DT9" s="1019"/>
      <c r="DU9" s="1020"/>
      <c r="DV9" s="1021"/>
      <c r="DW9" s="1022"/>
      <c r="DX9" s="1022"/>
      <c r="DY9" s="1022"/>
      <c r="DZ9" s="1023"/>
      <c r="EA9" s="205"/>
    </row>
    <row r="10" spans="1:131" s="206" customFormat="1" ht="26.25" customHeight="1" x14ac:dyDescent="0.15">
      <c r="A10" s="212">
        <v>4</v>
      </c>
      <c r="B10" s="1066" t="s">
        <v>363</v>
      </c>
      <c r="C10" s="1067"/>
      <c r="D10" s="1067"/>
      <c r="E10" s="1067"/>
      <c r="F10" s="1067"/>
      <c r="G10" s="1067"/>
      <c r="H10" s="1067"/>
      <c r="I10" s="1067"/>
      <c r="J10" s="1067"/>
      <c r="K10" s="1067"/>
      <c r="L10" s="1067"/>
      <c r="M10" s="1067"/>
      <c r="N10" s="1067"/>
      <c r="O10" s="1067"/>
      <c r="P10" s="1068"/>
      <c r="Q10" s="1072">
        <v>1</v>
      </c>
      <c r="R10" s="1073"/>
      <c r="S10" s="1073"/>
      <c r="T10" s="1073"/>
      <c r="U10" s="1073"/>
      <c r="V10" s="1073">
        <v>388</v>
      </c>
      <c r="W10" s="1073"/>
      <c r="X10" s="1073"/>
      <c r="Y10" s="1073"/>
      <c r="Z10" s="1073"/>
      <c r="AA10" s="1073">
        <v>-386</v>
      </c>
      <c r="AB10" s="1073"/>
      <c r="AC10" s="1073"/>
      <c r="AD10" s="1073"/>
      <c r="AE10" s="1074"/>
      <c r="AF10" s="1048">
        <v>-391</v>
      </c>
      <c r="AG10" s="1049"/>
      <c r="AH10" s="1049"/>
      <c r="AI10" s="1049"/>
      <c r="AJ10" s="1050"/>
      <c r="AK10" s="1115" t="s">
        <v>476</v>
      </c>
      <c r="AL10" s="1116"/>
      <c r="AM10" s="1116"/>
      <c r="AN10" s="1116"/>
      <c r="AO10" s="1116"/>
      <c r="AP10" s="1116" t="s">
        <v>476</v>
      </c>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t="s">
        <v>553</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53</v>
      </c>
      <c r="CN10" s="1019"/>
      <c r="CO10" s="1019"/>
      <c r="CP10" s="1019"/>
      <c r="CQ10" s="1020"/>
      <c r="CR10" s="1018">
        <v>4</v>
      </c>
      <c r="CS10" s="1019"/>
      <c r="CT10" s="1019"/>
      <c r="CU10" s="1019"/>
      <c r="CV10" s="1020"/>
      <c r="CW10" s="1018">
        <v>1</v>
      </c>
      <c r="CX10" s="1019"/>
      <c r="CY10" s="1019"/>
      <c r="CZ10" s="1019"/>
      <c r="DA10" s="1020"/>
      <c r="DB10" s="1018" t="s">
        <v>476</v>
      </c>
      <c r="DC10" s="1019"/>
      <c r="DD10" s="1019"/>
      <c r="DE10" s="1019"/>
      <c r="DF10" s="1020"/>
      <c r="DG10" s="1018" t="s">
        <v>476</v>
      </c>
      <c r="DH10" s="1019"/>
      <c r="DI10" s="1019"/>
      <c r="DJ10" s="1019"/>
      <c r="DK10" s="1020"/>
      <c r="DL10" s="1018" t="s">
        <v>476</v>
      </c>
      <c r="DM10" s="1019"/>
      <c r="DN10" s="1019"/>
      <c r="DO10" s="1019"/>
      <c r="DP10" s="1020"/>
      <c r="DQ10" s="1018" t="s">
        <v>476</v>
      </c>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t="s">
        <v>554</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251</v>
      </c>
      <c r="CN11" s="1019"/>
      <c r="CO11" s="1019"/>
      <c r="CP11" s="1019"/>
      <c r="CQ11" s="1020"/>
      <c r="CR11" s="1018">
        <v>3</v>
      </c>
      <c r="CS11" s="1019"/>
      <c r="CT11" s="1019"/>
      <c r="CU11" s="1019"/>
      <c r="CV11" s="1020"/>
      <c r="CW11" s="1018" t="s">
        <v>476</v>
      </c>
      <c r="CX11" s="1019"/>
      <c r="CY11" s="1019"/>
      <c r="CZ11" s="1019"/>
      <c r="DA11" s="1020"/>
      <c r="DB11" s="1018" t="s">
        <v>476</v>
      </c>
      <c r="DC11" s="1019"/>
      <c r="DD11" s="1019"/>
      <c r="DE11" s="1019"/>
      <c r="DF11" s="1020"/>
      <c r="DG11" s="1018">
        <v>32</v>
      </c>
      <c r="DH11" s="1019"/>
      <c r="DI11" s="1019"/>
      <c r="DJ11" s="1019"/>
      <c r="DK11" s="1020"/>
      <c r="DL11" s="1018" t="s">
        <v>476</v>
      </c>
      <c r="DM11" s="1019"/>
      <c r="DN11" s="1019"/>
      <c r="DO11" s="1019"/>
      <c r="DP11" s="1020"/>
      <c r="DQ11" s="1018" t="s">
        <v>476</v>
      </c>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7">
        <v>21781</v>
      </c>
      <c r="R23" s="1098"/>
      <c r="S23" s="1098"/>
      <c r="T23" s="1098"/>
      <c r="U23" s="1098"/>
      <c r="V23" s="1098">
        <v>21416</v>
      </c>
      <c r="W23" s="1098"/>
      <c r="X23" s="1098"/>
      <c r="Y23" s="1098"/>
      <c r="Z23" s="1098"/>
      <c r="AA23" s="1098">
        <v>366</v>
      </c>
      <c r="AB23" s="1098"/>
      <c r="AC23" s="1098"/>
      <c r="AD23" s="1098"/>
      <c r="AE23" s="1099"/>
      <c r="AF23" s="1100">
        <v>321</v>
      </c>
      <c r="AG23" s="1098"/>
      <c r="AH23" s="1098"/>
      <c r="AI23" s="1098"/>
      <c r="AJ23" s="1101"/>
      <c r="AK23" s="1102"/>
      <c r="AL23" s="1103"/>
      <c r="AM23" s="1103"/>
      <c r="AN23" s="1103"/>
      <c r="AO23" s="1103"/>
      <c r="AP23" s="1098">
        <v>25221</v>
      </c>
      <c r="AQ23" s="1098"/>
      <c r="AR23" s="1098"/>
      <c r="AS23" s="1098"/>
      <c r="AT23" s="1098"/>
      <c r="AU23" s="1104"/>
      <c r="AV23" s="1104"/>
      <c r="AW23" s="1104"/>
      <c r="AX23" s="1104"/>
      <c r="AY23" s="1105"/>
      <c r="AZ23" s="1094" t="s">
        <v>108</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343</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350</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9" t="s">
        <v>377</v>
      </c>
      <c r="C28" s="1080"/>
      <c r="D28" s="1080"/>
      <c r="E28" s="1080"/>
      <c r="F28" s="1080"/>
      <c r="G28" s="1080"/>
      <c r="H28" s="1080"/>
      <c r="I28" s="1080"/>
      <c r="J28" s="1080"/>
      <c r="K28" s="1080"/>
      <c r="L28" s="1080"/>
      <c r="M28" s="1080"/>
      <c r="N28" s="1080"/>
      <c r="O28" s="1080"/>
      <c r="P28" s="1081"/>
      <c r="Q28" s="1082">
        <v>5784</v>
      </c>
      <c r="R28" s="1083"/>
      <c r="S28" s="1083"/>
      <c r="T28" s="1083"/>
      <c r="U28" s="1083"/>
      <c r="V28" s="1083">
        <v>5714</v>
      </c>
      <c r="W28" s="1083"/>
      <c r="X28" s="1083"/>
      <c r="Y28" s="1083"/>
      <c r="Z28" s="1083"/>
      <c r="AA28" s="1083">
        <v>70</v>
      </c>
      <c r="AB28" s="1083"/>
      <c r="AC28" s="1083"/>
      <c r="AD28" s="1083"/>
      <c r="AE28" s="1084"/>
      <c r="AF28" s="1085">
        <v>70</v>
      </c>
      <c r="AG28" s="1083"/>
      <c r="AH28" s="1083"/>
      <c r="AI28" s="1083"/>
      <c r="AJ28" s="1086"/>
      <c r="AK28" s="1087">
        <v>317</v>
      </c>
      <c r="AL28" s="1075"/>
      <c r="AM28" s="1075"/>
      <c r="AN28" s="1075"/>
      <c r="AO28" s="1075"/>
      <c r="AP28" s="1075" t="s">
        <v>476</v>
      </c>
      <c r="AQ28" s="1075"/>
      <c r="AR28" s="1075"/>
      <c r="AS28" s="1075"/>
      <c r="AT28" s="1075"/>
      <c r="AU28" s="1075" t="s">
        <v>476</v>
      </c>
      <c r="AV28" s="1075"/>
      <c r="AW28" s="1075"/>
      <c r="AX28" s="1075"/>
      <c r="AY28" s="1075"/>
      <c r="AZ28" s="1076" t="s">
        <v>476</v>
      </c>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378</v>
      </c>
      <c r="C29" s="1067"/>
      <c r="D29" s="1067"/>
      <c r="E29" s="1067"/>
      <c r="F29" s="1067"/>
      <c r="G29" s="1067"/>
      <c r="H29" s="1067"/>
      <c r="I29" s="1067"/>
      <c r="J29" s="1067"/>
      <c r="K29" s="1067"/>
      <c r="L29" s="1067"/>
      <c r="M29" s="1067"/>
      <c r="N29" s="1067"/>
      <c r="O29" s="1067"/>
      <c r="P29" s="1068"/>
      <c r="Q29" s="1072">
        <v>699</v>
      </c>
      <c r="R29" s="1073"/>
      <c r="S29" s="1073"/>
      <c r="T29" s="1073"/>
      <c r="U29" s="1073"/>
      <c r="V29" s="1073">
        <v>682</v>
      </c>
      <c r="W29" s="1073"/>
      <c r="X29" s="1073"/>
      <c r="Y29" s="1073"/>
      <c r="Z29" s="1073"/>
      <c r="AA29" s="1073">
        <v>17</v>
      </c>
      <c r="AB29" s="1073"/>
      <c r="AC29" s="1073"/>
      <c r="AD29" s="1073"/>
      <c r="AE29" s="1074"/>
      <c r="AF29" s="1048">
        <v>17</v>
      </c>
      <c r="AG29" s="1049"/>
      <c r="AH29" s="1049"/>
      <c r="AI29" s="1049"/>
      <c r="AJ29" s="1050"/>
      <c r="AK29" s="1009">
        <v>143</v>
      </c>
      <c r="AL29" s="997"/>
      <c r="AM29" s="997"/>
      <c r="AN29" s="997"/>
      <c r="AO29" s="997"/>
      <c r="AP29" s="997" t="s">
        <v>476</v>
      </c>
      <c r="AQ29" s="997"/>
      <c r="AR29" s="997"/>
      <c r="AS29" s="997"/>
      <c r="AT29" s="997"/>
      <c r="AU29" s="997" t="s">
        <v>476</v>
      </c>
      <c r="AV29" s="997"/>
      <c r="AW29" s="997"/>
      <c r="AX29" s="997"/>
      <c r="AY29" s="997"/>
      <c r="AZ29" s="1071" t="s">
        <v>476</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379</v>
      </c>
      <c r="C30" s="1067"/>
      <c r="D30" s="1067"/>
      <c r="E30" s="1067"/>
      <c r="F30" s="1067"/>
      <c r="G30" s="1067"/>
      <c r="H30" s="1067"/>
      <c r="I30" s="1067"/>
      <c r="J30" s="1067"/>
      <c r="K30" s="1067"/>
      <c r="L30" s="1067"/>
      <c r="M30" s="1067"/>
      <c r="N30" s="1067"/>
      <c r="O30" s="1067"/>
      <c r="P30" s="1068"/>
      <c r="Q30" s="1072">
        <v>73</v>
      </c>
      <c r="R30" s="1073"/>
      <c r="S30" s="1073"/>
      <c r="T30" s="1073"/>
      <c r="U30" s="1073"/>
      <c r="V30" s="1073">
        <v>41</v>
      </c>
      <c r="W30" s="1073"/>
      <c r="X30" s="1073"/>
      <c r="Y30" s="1073"/>
      <c r="Z30" s="1073"/>
      <c r="AA30" s="1073">
        <v>32</v>
      </c>
      <c r="AB30" s="1073"/>
      <c r="AC30" s="1073"/>
      <c r="AD30" s="1073"/>
      <c r="AE30" s="1074"/>
      <c r="AF30" s="1048">
        <v>32</v>
      </c>
      <c r="AG30" s="1049"/>
      <c r="AH30" s="1049"/>
      <c r="AI30" s="1049"/>
      <c r="AJ30" s="1050"/>
      <c r="AK30" s="1009" t="s">
        <v>476</v>
      </c>
      <c r="AL30" s="997"/>
      <c r="AM30" s="997"/>
      <c r="AN30" s="997"/>
      <c r="AO30" s="997"/>
      <c r="AP30" s="997" t="s">
        <v>476</v>
      </c>
      <c r="AQ30" s="997"/>
      <c r="AR30" s="997"/>
      <c r="AS30" s="997"/>
      <c r="AT30" s="997"/>
      <c r="AU30" s="997" t="s">
        <v>476</v>
      </c>
      <c r="AV30" s="997"/>
      <c r="AW30" s="997"/>
      <c r="AX30" s="997"/>
      <c r="AY30" s="997"/>
      <c r="AZ30" s="1071" t="s">
        <v>476</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380</v>
      </c>
      <c r="C31" s="1067"/>
      <c r="D31" s="1067"/>
      <c r="E31" s="1067"/>
      <c r="F31" s="1067"/>
      <c r="G31" s="1067"/>
      <c r="H31" s="1067"/>
      <c r="I31" s="1067"/>
      <c r="J31" s="1067"/>
      <c r="K31" s="1067"/>
      <c r="L31" s="1067"/>
      <c r="M31" s="1067"/>
      <c r="N31" s="1067"/>
      <c r="O31" s="1067"/>
      <c r="P31" s="1068"/>
      <c r="Q31" s="1072">
        <v>848</v>
      </c>
      <c r="R31" s="1073"/>
      <c r="S31" s="1073"/>
      <c r="T31" s="1073"/>
      <c r="U31" s="1073"/>
      <c r="V31" s="1073">
        <v>679</v>
      </c>
      <c r="W31" s="1073"/>
      <c r="X31" s="1073"/>
      <c r="Y31" s="1073"/>
      <c r="Z31" s="1073"/>
      <c r="AA31" s="1073">
        <v>169</v>
      </c>
      <c r="AB31" s="1073"/>
      <c r="AC31" s="1073"/>
      <c r="AD31" s="1073"/>
      <c r="AE31" s="1074"/>
      <c r="AF31" s="1048">
        <v>1475</v>
      </c>
      <c r="AG31" s="1049"/>
      <c r="AH31" s="1049"/>
      <c r="AI31" s="1049"/>
      <c r="AJ31" s="1050"/>
      <c r="AK31" s="1009" t="s">
        <v>476</v>
      </c>
      <c r="AL31" s="997"/>
      <c r="AM31" s="997"/>
      <c r="AN31" s="997"/>
      <c r="AO31" s="997"/>
      <c r="AP31" s="997">
        <v>1565</v>
      </c>
      <c r="AQ31" s="997"/>
      <c r="AR31" s="997"/>
      <c r="AS31" s="997"/>
      <c r="AT31" s="997"/>
      <c r="AU31" s="997" t="s">
        <v>476</v>
      </c>
      <c r="AV31" s="997"/>
      <c r="AW31" s="997"/>
      <c r="AX31" s="997"/>
      <c r="AY31" s="997"/>
      <c r="AZ31" s="1071" t="s">
        <v>476</v>
      </c>
      <c r="BA31" s="1071"/>
      <c r="BB31" s="1071"/>
      <c r="BC31" s="1071"/>
      <c r="BD31" s="1071"/>
      <c r="BE31" s="1061" t="s">
        <v>381</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382</v>
      </c>
      <c r="C32" s="1067"/>
      <c r="D32" s="1067"/>
      <c r="E32" s="1067"/>
      <c r="F32" s="1067"/>
      <c r="G32" s="1067"/>
      <c r="H32" s="1067"/>
      <c r="I32" s="1067"/>
      <c r="J32" s="1067"/>
      <c r="K32" s="1067"/>
      <c r="L32" s="1067"/>
      <c r="M32" s="1067"/>
      <c r="N32" s="1067"/>
      <c r="O32" s="1067"/>
      <c r="P32" s="1068"/>
      <c r="Q32" s="1072">
        <v>1750</v>
      </c>
      <c r="R32" s="1073"/>
      <c r="S32" s="1073"/>
      <c r="T32" s="1073"/>
      <c r="U32" s="1073"/>
      <c r="V32" s="1073">
        <v>1518</v>
      </c>
      <c r="W32" s="1073"/>
      <c r="X32" s="1073"/>
      <c r="Y32" s="1073"/>
      <c r="Z32" s="1073"/>
      <c r="AA32" s="1073">
        <v>232</v>
      </c>
      <c r="AB32" s="1073"/>
      <c r="AC32" s="1073"/>
      <c r="AD32" s="1073"/>
      <c r="AE32" s="1074"/>
      <c r="AF32" s="1048">
        <v>1426</v>
      </c>
      <c r="AG32" s="1049"/>
      <c r="AH32" s="1049"/>
      <c r="AI32" s="1049"/>
      <c r="AJ32" s="1050"/>
      <c r="AK32" s="1009">
        <v>260</v>
      </c>
      <c r="AL32" s="997"/>
      <c r="AM32" s="997"/>
      <c r="AN32" s="997"/>
      <c r="AO32" s="997"/>
      <c r="AP32" s="997">
        <v>10758</v>
      </c>
      <c r="AQ32" s="997"/>
      <c r="AR32" s="997"/>
      <c r="AS32" s="997"/>
      <c r="AT32" s="997"/>
      <c r="AU32" s="997">
        <v>5917</v>
      </c>
      <c r="AV32" s="997"/>
      <c r="AW32" s="997"/>
      <c r="AX32" s="997"/>
      <c r="AY32" s="997"/>
      <c r="AZ32" s="1071" t="s">
        <v>476</v>
      </c>
      <c r="BA32" s="1071"/>
      <c r="BB32" s="1071"/>
      <c r="BC32" s="1071"/>
      <c r="BD32" s="1071"/>
      <c r="BE32" s="1061" t="s">
        <v>381</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383</v>
      </c>
      <c r="C33" s="1067"/>
      <c r="D33" s="1067"/>
      <c r="E33" s="1067"/>
      <c r="F33" s="1067"/>
      <c r="G33" s="1067"/>
      <c r="H33" s="1067"/>
      <c r="I33" s="1067"/>
      <c r="J33" s="1067"/>
      <c r="K33" s="1067"/>
      <c r="L33" s="1067"/>
      <c r="M33" s="1067"/>
      <c r="N33" s="1067"/>
      <c r="O33" s="1067"/>
      <c r="P33" s="1068"/>
      <c r="Q33" s="1072">
        <v>7085</v>
      </c>
      <c r="R33" s="1073"/>
      <c r="S33" s="1073"/>
      <c r="T33" s="1073"/>
      <c r="U33" s="1073"/>
      <c r="V33" s="1073">
        <v>8762</v>
      </c>
      <c r="W33" s="1073"/>
      <c r="X33" s="1073"/>
      <c r="Y33" s="1073"/>
      <c r="Z33" s="1073"/>
      <c r="AA33" s="1073">
        <v>-1677</v>
      </c>
      <c r="AB33" s="1073"/>
      <c r="AC33" s="1073"/>
      <c r="AD33" s="1073"/>
      <c r="AE33" s="1074"/>
      <c r="AF33" s="1048">
        <v>1043</v>
      </c>
      <c r="AG33" s="1049"/>
      <c r="AH33" s="1049"/>
      <c r="AI33" s="1049"/>
      <c r="AJ33" s="1050"/>
      <c r="AK33" s="1009">
        <v>521</v>
      </c>
      <c r="AL33" s="997"/>
      <c r="AM33" s="997"/>
      <c r="AN33" s="997"/>
      <c r="AO33" s="997"/>
      <c r="AP33" s="997">
        <v>8419</v>
      </c>
      <c r="AQ33" s="997"/>
      <c r="AR33" s="997"/>
      <c r="AS33" s="997"/>
      <c r="AT33" s="997"/>
      <c r="AU33" s="997">
        <v>5051</v>
      </c>
      <c r="AV33" s="997"/>
      <c r="AW33" s="997"/>
      <c r="AX33" s="997"/>
      <c r="AY33" s="997"/>
      <c r="AZ33" s="1071" t="s">
        <v>476</v>
      </c>
      <c r="BA33" s="1071"/>
      <c r="BB33" s="1071"/>
      <c r="BC33" s="1071"/>
      <c r="BD33" s="1071"/>
      <c r="BE33" s="1061" t="s">
        <v>381</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t="s">
        <v>384</v>
      </c>
      <c r="C34" s="1067"/>
      <c r="D34" s="1067"/>
      <c r="E34" s="1067"/>
      <c r="F34" s="1067"/>
      <c r="G34" s="1067"/>
      <c r="H34" s="1067"/>
      <c r="I34" s="1067"/>
      <c r="J34" s="1067"/>
      <c r="K34" s="1067"/>
      <c r="L34" s="1067"/>
      <c r="M34" s="1067"/>
      <c r="N34" s="1067"/>
      <c r="O34" s="1067"/>
      <c r="P34" s="1068"/>
      <c r="Q34" s="1072">
        <v>29</v>
      </c>
      <c r="R34" s="1073"/>
      <c r="S34" s="1073"/>
      <c r="T34" s="1073"/>
      <c r="U34" s="1073"/>
      <c r="V34" s="1073">
        <v>17</v>
      </c>
      <c r="W34" s="1073"/>
      <c r="X34" s="1073"/>
      <c r="Y34" s="1073"/>
      <c r="Z34" s="1073"/>
      <c r="AA34" s="1073">
        <v>12</v>
      </c>
      <c r="AB34" s="1073"/>
      <c r="AC34" s="1073"/>
      <c r="AD34" s="1073"/>
      <c r="AE34" s="1074"/>
      <c r="AF34" s="1048">
        <v>12</v>
      </c>
      <c r="AG34" s="1049"/>
      <c r="AH34" s="1049"/>
      <c r="AI34" s="1049"/>
      <c r="AJ34" s="1050"/>
      <c r="AK34" s="1009" t="s">
        <v>476</v>
      </c>
      <c r="AL34" s="997"/>
      <c r="AM34" s="997"/>
      <c r="AN34" s="997"/>
      <c r="AO34" s="997"/>
      <c r="AP34" s="997">
        <v>8</v>
      </c>
      <c r="AQ34" s="997"/>
      <c r="AR34" s="997"/>
      <c r="AS34" s="997"/>
      <c r="AT34" s="997"/>
      <c r="AU34" s="997" t="s">
        <v>476</v>
      </c>
      <c r="AV34" s="997"/>
      <c r="AW34" s="997"/>
      <c r="AX34" s="997"/>
      <c r="AY34" s="997"/>
      <c r="AZ34" s="1071" t="s">
        <v>476</v>
      </c>
      <c r="BA34" s="1071"/>
      <c r="BB34" s="1071"/>
      <c r="BC34" s="1071"/>
      <c r="BD34" s="1071"/>
      <c r="BE34" s="1061" t="s">
        <v>385</v>
      </c>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4075</v>
      </c>
      <c r="AG63" s="985"/>
      <c r="AH63" s="985"/>
      <c r="AI63" s="985"/>
      <c r="AJ63" s="1059"/>
      <c r="AK63" s="1060"/>
      <c r="AL63" s="989"/>
      <c r="AM63" s="989"/>
      <c r="AN63" s="989"/>
      <c r="AO63" s="989"/>
      <c r="AP63" s="985">
        <v>20750</v>
      </c>
      <c r="AQ63" s="985"/>
      <c r="AR63" s="985"/>
      <c r="AS63" s="985"/>
      <c r="AT63" s="985"/>
      <c r="AU63" s="985">
        <v>10968</v>
      </c>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390</v>
      </c>
      <c r="AV66" s="1031"/>
      <c r="AW66" s="1031"/>
      <c r="AX66" s="1031"/>
      <c r="AY66" s="1032"/>
      <c r="AZ66" s="1030" t="s">
        <v>350</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538</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288</v>
      </c>
      <c r="R69" s="997"/>
      <c r="S69" s="997"/>
      <c r="T69" s="997"/>
      <c r="U69" s="997"/>
      <c r="V69" s="997">
        <v>246</v>
      </c>
      <c r="W69" s="997"/>
      <c r="X69" s="997"/>
      <c r="Y69" s="997"/>
      <c r="Z69" s="997"/>
      <c r="AA69" s="997">
        <v>42</v>
      </c>
      <c r="AB69" s="997"/>
      <c r="AC69" s="997"/>
      <c r="AD69" s="997"/>
      <c r="AE69" s="997"/>
      <c r="AF69" s="997">
        <v>42</v>
      </c>
      <c r="AG69" s="997"/>
      <c r="AH69" s="997"/>
      <c r="AI69" s="997"/>
      <c r="AJ69" s="997"/>
      <c r="AK69" s="997" t="s">
        <v>537</v>
      </c>
      <c r="AL69" s="997"/>
      <c r="AM69" s="997"/>
      <c r="AN69" s="997"/>
      <c r="AO69" s="997"/>
      <c r="AP69" s="997" t="s">
        <v>537</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417</v>
      </c>
      <c r="R70" s="997"/>
      <c r="S70" s="997"/>
      <c r="T70" s="997"/>
      <c r="U70" s="997"/>
      <c r="V70" s="997">
        <v>391</v>
      </c>
      <c r="W70" s="997"/>
      <c r="X70" s="997"/>
      <c r="Y70" s="997"/>
      <c r="Z70" s="997"/>
      <c r="AA70" s="997">
        <v>26</v>
      </c>
      <c r="AB70" s="997"/>
      <c r="AC70" s="997"/>
      <c r="AD70" s="997"/>
      <c r="AE70" s="997"/>
      <c r="AF70" s="997">
        <v>26</v>
      </c>
      <c r="AG70" s="997"/>
      <c r="AH70" s="997"/>
      <c r="AI70" s="997"/>
      <c r="AJ70" s="997"/>
      <c r="AK70" s="997" t="s">
        <v>537</v>
      </c>
      <c r="AL70" s="997"/>
      <c r="AM70" s="997"/>
      <c r="AN70" s="997"/>
      <c r="AO70" s="997"/>
      <c r="AP70" s="997">
        <v>252</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541</v>
      </c>
      <c r="C71" s="1001"/>
      <c r="D71" s="1001"/>
      <c r="E71" s="1001"/>
      <c r="F71" s="1001"/>
      <c r="G71" s="1001"/>
      <c r="H71" s="1001"/>
      <c r="I71" s="1001"/>
      <c r="J71" s="1001"/>
      <c r="K71" s="1001"/>
      <c r="L71" s="1001"/>
      <c r="M71" s="1001"/>
      <c r="N71" s="1001"/>
      <c r="O71" s="1001"/>
      <c r="P71" s="1002"/>
      <c r="Q71" s="1003">
        <v>17967</v>
      </c>
      <c r="R71" s="997"/>
      <c r="S71" s="997"/>
      <c r="T71" s="997"/>
      <c r="U71" s="997"/>
      <c r="V71" s="997">
        <v>17515</v>
      </c>
      <c r="W71" s="997"/>
      <c r="X71" s="997"/>
      <c r="Y71" s="997"/>
      <c r="Z71" s="997"/>
      <c r="AA71" s="997">
        <v>453</v>
      </c>
      <c r="AB71" s="997"/>
      <c r="AC71" s="997"/>
      <c r="AD71" s="997"/>
      <c r="AE71" s="997"/>
      <c r="AF71" s="997">
        <v>453</v>
      </c>
      <c r="AG71" s="997"/>
      <c r="AH71" s="997"/>
      <c r="AI71" s="997"/>
      <c r="AJ71" s="997"/>
      <c r="AK71" s="997" t="s">
        <v>537</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542</v>
      </c>
      <c r="C72" s="1001"/>
      <c r="D72" s="1001"/>
      <c r="E72" s="1001"/>
      <c r="F72" s="1001"/>
      <c r="G72" s="1001"/>
      <c r="H72" s="1001"/>
      <c r="I72" s="1001"/>
      <c r="J72" s="1001"/>
      <c r="K72" s="1001"/>
      <c r="L72" s="1001"/>
      <c r="M72" s="1001"/>
      <c r="N72" s="1001"/>
      <c r="O72" s="1001"/>
      <c r="P72" s="1002"/>
      <c r="Q72" s="1003">
        <v>2311</v>
      </c>
      <c r="R72" s="997"/>
      <c r="S72" s="997"/>
      <c r="T72" s="997"/>
      <c r="U72" s="997"/>
      <c r="V72" s="997">
        <v>2147</v>
      </c>
      <c r="W72" s="997"/>
      <c r="X72" s="997"/>
      <c r="Y72" s="997"/>
      <c r="Z72" s="997"/>
      <c r="AA72" s="997">
        <v>164</v>
      </c>
      <c r="AB72" s="997"/>
      <c r="AC72" s="997"/>
      <c r="AD72" s="997"/>
      <c r="AE72" s="997"/>
      <c r="AF72" s="997">
        <v>164</v>
      </c>
      <c r="AG72" s="997"/>
      <c r="AH72" s="997"/>
      <c r="AI72" s="997"/>
      <c r="AJ72" s="997"/>
      <c r="AK72" s="997" t="s">
        <v>537</v>
      </c>
      <c r="AL72" s="997"/>
      <c r="AM72" s="997"/>
      <c r="AN72" s="997"/>
      <c r="AO72" s="997"/>
      <c r="AP72" s="997">
        <v>1463</v>
      </c>
      <c r="AQ72" s="997"/>
      <c r="AR72" s="997"/>
      <c r="AS72" s="997"/>
      <c r="AT72" s="997"/>
      <c r="AU72" s="997">
        <v>283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543</v>
      </c>
      <c r="C73" s="1001"/>
      <c r="D73" s="1001"/>
      <c r="E73" s="1001"/>
      <c r="F73" s="1001"/>
      <c r="G73" s="1001"/>
      <c r="H73" s="1001"/>
      <c r="I73" s="1001"/>
      <c r="J73" s="1001"/>
      <c r="K73" s="1001"/>
      <c r="L73" s="1001"/>
      <c r="M73" s="1001"/>
      <c r="N73" s="1001"/>
      <c r="O73" s="1001"/>
      <c r="P73" s="1002"/>
      <c r="Q73" s="1003">
        <v>23</v>
      </c>
      <c r="R73" s="997"/>
      <c r="S73" s="997"/>
      <c r="T73" s="997"/>
      <c r="U73" s="997"/>
      <c r="V73" s="997">
        <v>15</v>
      </c>
      <c r="W73" s="997"/>
      <c r="X73" s="997"/>
      <c r="Y73" s="997"/>
      <c r="Z73" s="997"/>
      <c r="AA73" s="997">
        <v>8</v>
      </c>
      <c r="AB73" s="997"/>
      <c r="AC73" s="997"/>
      <c r="AD73" s="997"/>
      <c r="AE73" s="997"/>
      <c r="AF73" s="997">
        <v>8</v>
      </c>
      <c r="AG73" s="997"/>
      <c r="AH73" s="997"/>
      <c r="AI73" s="997"/>
      <c r="AJ73" s="997"/>
      <c r="AK73" s="997" t="s">
        <v>537</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544</v>
      </c>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539</v>
      </c>
      <c r="C75" s="1001"/>
      <c r="D75" s="1001"/>
      <c r="E75" s="1001"/>
      <c r="F75" s="1001"/>
      <c r="G75" s="1001"/>
      <c r="H75" s="1001"/>
      <c r="I75" s="1001"/>
      <c r="J75" s="1001"/>
      <c r="K75" s="1001"/>
      <c r="L75" s="1001"/>
      <c r="M75" s="1001"/>
      <c r="N75" s="1001"/>
      <c r="O75" s="1001"/>
      <c r="P75" s="1002"/>
      <c r="Q75" s="1007">
        <v>7</v>
      </c>
      <c r="R75" s="1008"/>
      <c r="S75" s="1008"/>
      <c r="T75" s="1008"/>
      <c r="U75" s="1009"/>
      <c r="V75" s="997">
        <v>7</v>
      </c>
      <c r="W75" s="997"/>
      <c r="X75" s="997"/>
      <c r="Y75" s="997"/>
      <c r="Z75" s="997"/>
      <c r="AA75" s="1010">
        <v>0</v>
      </c>
      <c r="AB75" s="1008"/>
      <c r="AC75" s="1008"/>
      <c r="AD75" s="1008"/>
      <c r="AE75" s="1009"/>
      <c r="AF75" s="1010">
        <v>0</v>
      </c>
      <c r="AG75" s="1008"/>
      <c r="AH75" s="1008"/>
      <c r="AI75" s="1008"/>
      <c r="AJ75" s="1009"/>
      <c r="AK75" s="1010" t="s">
        <v>537</v>
      </c>
      <c r="AL75" s="1008"/>
      <c r="AM75" s="1008"/>
      <c r="AN75" s="1008"/>
      <c r="AO75" s="1009"/>
      <c r="AP75" s="1010" t="s">
        <v>537</v>
      </c>
      <c r="AQ75" s="1008"/>
      <c r="AR75" s="1008"/>
      <c r="AS75" s="1008"/>
      <c r="AT75" s="1009"/>
      <c r="AU75" s="1010" t="s">
        <v>537</v>
      </c>
      <c r="AV75" s="1008"/>
      <c r="AW75" s="1008"/>
      <c r="AX75" s="1008"/>
      <c r="AY75" s="1009"/>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545</v>
      </c>
      <c r="C76" s="1001"/>
      <c r="D76" s="1001"/>
      <c r="E76" s="1001"/>
      <c r="F76" s="1001"/>
      <c r="G76" s="1001"/>
      <c r="H76" s="1001"/>
      <c r="I76" s="1001"/>
      <c r="J76" s="1001"/>
      <c r="K76" s="1001"/>
      <c r="L76" s="1001"/>
      <c r="M76" s="1001"/>
      <c r="N76" s="1001"/>
      <c r="O76" s="1001"/>
      <c r="P76" s="1002"/>
      <c r="Q76" s="1007">
        <v>84</v>
      </c>
      <c r="R76" s="1008"/>
      <c r="S76" s="1008"/>
      <c r="T76" s="1008"/>
      <c r="U76" s="1009"/>
      <c r="V76" s="997">
        <v>84</v>
      </c>
      <c r="W76" s="997"/>
      <c r="X76" s="997"/>
      <c r="Y76" s="997"/>
      <c r="Z76" s="997"/>
      <c r="AA76" s="1010">
        <v>0</v>
      </c>
      <c r="AB76" s="1008"/>
      <c r="AC76" s="1008"/>
      <c r="AD76" s="1008"/>
      <c r="AE76" s="1009"/>
      <c r="AF76" s="1010">
        <v>0</v>
      </c>
      <c r="AG76" s="1008"/>
      <c r="AH76" s="1008"/>
      <c r="AI76" s="1008"/>
      <c r="AJ76" s="1009"/>
      <c r="AK76" s="1010" t="s">
        <v>537</v>
      </c>
      <c r="AL76" s="1008"/>
      <c r="AM76" s="1008"/>
      <c r="AN76" s="1008"/>
      <c r="AO76" s="1009"/>
      <c r="AP76" s="1010" t="s">
        <v>537</v>
      </c>
      <c r="AQ76" s="1008"/>
      <c r="AR76" s="1008"/>
      <c r="AS76" s="1008"/>
      <c r="AT76" s="1009"/>
      <c r="AU76" s="1010" t="s">
        <v>537</v>
      </c>
      <c r="AV76" s="1008"/>
      <c r="AW76" s="1008"/>
      <c r="AX76" s="1008"/>
      <c r="AY76" s="1009"/>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546</v>
      </c>
      <c r="C77" s="1001"/>
      <c r="D77" s="1001"/>
      <c r="E77" s="1001"/>
      <c r="F77" s="1001"/>
      <c r="G77" s="1001"/>
      <c r="H77" s="1001"/>
      <c r="I77" s="1001"/>
      <c r="J77" s="1001"/>
      <c r="K77" s="1001"/>
      <c r="L77" s="1001"/>
      <c r="M77" s="1001"/>
      <c r="N77" s="1001"/>
      <c r="O77" s="1001"/>
      <c r="P77" s="1002"/>
      <c r="Q77" s="1007">
        <v>128</v>
      </c>
      <c r="R77" s="1008"/>
      <c r="S77" s="1008"/>
      <c r="T77" s="1008"/>
      <c r="U77" s="1009"/>
      <c r="V77" s="997">
        <v>128</v>
      </c>
      <c r="W77" s="997"/>
      <c r="X77" s="997"/>
      <c r="Y77" s="997"/>
      <c r="Z77" s="997"/>
      <c r="AA77" s="1010">
        <v>0</v>
      </c>
      <c r="AB77" s="1008"/>
      <c r="AC77" s="1008"/>
      <c r="AD77" s="1008"/>
      <c r="AE77" s="1009"/>
      <c r="AF77" s="1010">
        <v>0</v>
      </c>
      <c r="AG77" s="1008"/>
      <c r="AH77" s="1008"/>
      <c r="AI77" s="1008"/>
      <c r="AJ77" s="1009"/>
      <c r="AK77" s="1010" t="s">
        <v>537</v>
      </c>
      <c r="AL77" s="1008"/>
      <c r="AM77" s="1008"/>
      <c r="AN77" s="1008"/>
      <c r="AO77" s="1009"/>
      <c r="AP77" s="1010">
        <v>549</v>
      </c>
      <c r="AQ77" s="1008"/>
      <c r="AR77" s="1008"/>
      <c r="AS77" s="1008"/>
      <c r="AT77" s="1009"/>
      <c r="AU77" s="1010">
        <v>388</v>
      </c>
      <c r="AV77" s="1008"/>
      <c r="AW77" s="1008"/>
      <c r="AX77" s="1008"/>
      <c r="AY77" s="1009"/>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547</v>
      </c>
      <c r="C78" s="1001"/>
      <c r="D78" s="1001"/>
      <c r="E78" s="1001"/>
      <c r="F78" s="1001"/>
      <c r="G78" s="1001"/>
      <c r="H78" s="1001"/>
      <c r="I78" s="1001"/>
      <c r="J78" s="1001"/>
      <c r="K78" s="1001"/>
      <c r="L78" s="1001"/>
      <c r="M78" s="1001"/>
      <c r="N78" s="1001"/>
      <c r="O78" s="1001"/>
      <c r="P78" s="1002"/>
      <c r="Q78" s="1003">
        <v>4750</v>
      </c>
      <c r="R78" s="997"/>
      <c r="S78" s="997"/>
      <c r="T78" s="997"/>
      <c r="U78" s="997"/>
      <c r="V78" s="997">
        <v>4700</v>
      </c>
      <c r="W78" s="997"/>
      <c r="X78" s="997"/>
      <c r="Y78" s="997"/>
      <c r="Z78" s="997"/>
      <c r="AA78" s="997">
        <v>50</v>
      </c>
      <c r="AB78" s="997"/>
      <c r="AC78" s="997"/>
      <c r="AD78" s="997"/>
      <c r="AE78" s="997"/>
      <c r="AF78" s="997">
        <v>0</v>
      </c>
      <c r="AG78" s="997"/>
      <c r="AH78" s="997"/>
      <c r="AI78" s="997"/>
      <c r="AJ78" s="997"/>
      <c r="AK78" s="997" t="s">
        <v>537</v>
      </c>
      <c r="AL78" s="997"/>
      <c r="AM78" s="997"/>
      <c r="AN78" s="997"/>
      <c r="AO78" s="997"/>
      <c r="AP78" s="997">
        <v>3302</v>
      </c>
      <c r="AQ78" s="997"/>
      <c r="AR78" s="997"/>
      <c r="AS78" s="997"/>
      <c r="AT78" s="997"/>
      <c r="AU78" s="997">
        <v>1262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555</v>
      </c>
      <c r="C79" s="1001"/>
      <c r="D79" s="1001"/>
      <c r="E79" s="1001"/>
      <c r="F79" s="1001"/>
      <c r="G79" s="1001"/>
      <c r="H79" s="1001"/>
      <c r="I79" s="1001"/>
      <c r="J79" s="1001"/>
      <c r="K79" s="1001"/>
      <c r="L79" s="1001"/>
      <c r="M79" s="1001"/>
      <c r="N79" s="1001"/>
      <c r="O79" s="1001"/>
      <c r="P79" s="1002"/>
      <c r="Q79" s="1003">
        <v>304</v>
      </c>
      <c r="R79" s="997"/>
      <c r="S79" s="997"/>
      <c r="T79" s="997"/>
      <c r="U79" s="997"/>
      <c r="V79" s="997">
        <v>292</v>
      </c>
      <c r="W79" s="997"/>
      <c r="X79" s="997"/>
      <c r="Y79" s="997"/>
      <c r="Z79" s="997"/>
      <c r="AA79" s="997">
        <v>12</v>
      </c>
      <c r="AB79" s="997"/>
      <c r="AC79" s="997"/>
      <c r="AD79" s="997"/>
      <c r="AE79" s="997"/>
      <c r="AF79" s="997">
        <v>12</v>
      </c>
      <c r="AG79" s="997"/>
      <c r="AH79" s="997"/>
      <c r="AI79" s="997"/>
      <c r="AJ79" s="997"/>
      <c r="AK79" s="997" t="s">
        <v>476</v>
      </c>
      <c r="AL79" s="997"/>
      <c r="AM79" s="997"/>
      <c r="AN79" s="997"/>
      <c r="AO79" s="997"/>
      <c r="AP79" s="997" t="s">
        <v>476</v>
      </c>
      <c r="AQ79" s="997"/>
      <c r="AR79" s="997"/>
      <c r="AS79" s="997"/>
      <c r="AT79" s="997"/>
      <c r="AU79" s="997" t="s">
        <v>476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548</v>
      </c>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539</v>
      </c>
      <c r="C81" s="1001"/>
      <c r="D81" s="1001"/>
      <c r="E81" s="1001"/>
      <c r="F81" s="1001"/>
      <c r="G81" s="1001"/>
      <c r="H81" s="1001"/>
      <c r="I81" s="1001"/>
      <c r="J81" s="1001"/>
      <c r="K81" s="1001"/>
      <c r="L81" s="1001"/>
      <c r="M81" s="1001"/>
      <c r="N81" s="1001"/>
      <c r="O81" s="1001"/>
      <c r="P81" s="1002"/>
      <c r="Q81" s="1003">
        <v>1844</v>
      </c>
      <c r="R81" s="997"/>
      <c r="S81" s="997"/>
      <c r="T81" s="997"/>
      <c r="U81" s="997"/>
      <c r="V81" s="997">
        <v>1770</v>
      </c>
      <c r="W81" s="997"/>
      <c r="X81" s="997"/>
      <c r="Y81" s="997"/>
      <c r="Z81" s="997"/>
      <c r="AA81" s="997">
        <v>74</v>
      </c>
      <c r="AB81" s="997"/>
      <c r="AC81" s="997"/>
      <c r="AD81" s="997"/>
      <c r="AE81" s="997"/>
      <c r="AF81" s="997">
        <v>74</v>
      </c>
      <c r="AG81" s="997"/>
      <c r="AH81" s="997"/>
      <c r="AI81" s="997"/>
      <c r="AJ81" s="997"/>
      <c r="AK81" s="997">
        <v>131</v>
      </c>
      <c r="AL81" s="997"/>
      <c r="AM81" s="997"/>
      <c r="AN81" s="997"/>
      <c r="AO81" s="997"/>
      <c r="AP81" s="997" t="s">
        <v>476</v>
      </c>
      <c r="AQ81" s="997"/>
      <c r="AR81" s="997"/>
      <c r="AS81" s="997"/>
      <c r="AT81" s="997"/>
      <c r="AU81" s="997" t="s">
        <v>476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549</v>
      </c>
      <c r="C82" s="1001"/>
      <c r="D82" s="1001"/>
      <c r="E82" s="1001"/>
      <c r="F82" s="1001"/>
      <c r="G82" s="1001"/>
      <c r="H82" s="1001"/>
      <c r="I82" s="1001"/>
      <c r="J82" s="1001"/>
      <c r="K82" s="1001"/>
      <c r="L82" s="1001"/>
      <c r="M82" s="1001"/>
      <c r="N82" s="1001"/>
      <c r="O82" s="1001"/>
      <c r="P82" s="1002"/>
      <c r="Q82" s="1003">
        <v>271713</v>
      </c>
      <c r="R82" s="997"/>
      <c r="S82" s="997"/>
      <c r="T82" s="997"/>
      <c r="U82" s="997"/>
      <c r="V82" s="997">
        <v>261269</v>
      </c>
      <c r="W82" s="997"/>
      <c r="X82" s="997"/>
      <c r="Y82" s="997"/>
      <c r="Z82" s="997"/>
      <c r="AA82" s="997">
        <v>10444</v>
      </c>
      <c r="AB82" s="997"/>
      <c r="AC82" s="997"/>
      <c r="AD82" s="997"/>
      <c r="AE82" s="997"/>
      <c r="AF82" s="997">
        <v>10444</v>
      </c>
      <c r="AG82" s="997"/>
      <c r="AH82" s="997"/>
      <c r="AI82" s="997"/>
      <c r="AJ82" s="997"/>
      <c r="AK82" s="997">
        <v>1787</v>
      </c>
      <c r="AL82" s="997"/>
      <c r="AM82" s="997"/>
      <c r="AN82" s="997"/>
      <c r="AO82" s="997"/>
      <c r="AP82" s="997" t="s">
        <v>476</v>
      </c>
      <c r="AQ82" s="997"/>
      <c r="AR82" s="997"/>
      <c r="AS82" s="997"/>
      <c r="AT82" s="997"/>
      <c r="AU82" s="997" t="s">
        <v>476</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4" t="s">
        <v>557</v>
      </c>
      <c r="C83" s="1005"/>
      <c r="D83" s="1005"/>
      <c r="E83" s="1005"/>
      <c r="F83" s="1005"/>
      <c r="G83" s="1005"/>
      <c r="H83" s="1005"/>
      <c r="I83" s="1005"/>
      <c r="J83" s="1005"/>
      <c r="K83" s="1005"/>
      <c r="L83" s="1005"/>
      <c r="M83" s="1005"/>
      <c r="N83" s="1005"/>
      <c r="O83" s="1005"/>
      <c r="P83" s="1006"/>
      <c r="Q83" s="1003">
        <v>359</v>
      </c>
      <c r="R83" s="997"/>
      <c r="S83" s="997"/>
      <c r="T83" s="997"/>
      <c r="U83" s="997"/>
      <c r="V83" s="997">
        <v>223</v>
      </c>
      <c r="W83" s="997"/>
      <c r="X83" s="997"/>
      <c r="Y83" s="997"/>
      <c r="Z83" s="997"/>
      <c r="AA83" s="997">
        <v>136</v>
      </c>
      <c r="AB83" s="997"/>
      <c r="AC83" s="997"/>
      <c r="AD83" s="997"/>
      <c r="AE83" s="997"/>
      <c r="AF83" s="997">
        <v>136</v>
      </c>
      <c r="AG83" s="997"/>
      <c r="AH83" s="997"/>
      <c r="AI83" s="997"/>
      <c r="AJ83" s="997"/>
      <c r="AK83" s="997">
        <v>4</v>
      </c>
      <c r="AL83" s="997"/>
      <c r="AM83" s="997"/>
      <c r="AN83" s="997"/>
      <c r="AO83" s="997"/>
      <c r="AP83" s="997" t="s">
        <v>537</v>
      </c>
      <c r="AQ83" s="997"/>
      <c r="AR83" s="997"/>
      <c r="AS83" s="997"/>
      <c r="AT83" s="997"/>
      <c r="AU83" s="997" t="s">
        <v>537</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556</v>
      </c>
      <c r="C84" s="1001"/>
      <c r="D84" s="1001"/>
      <c r="E84" s="1001"/>
      <c r="F84" s="1001"/>
      <c r="G84" s="1001"/>
      <c r="H84" s="1001"/>
      <c r="I84" s="1001"/>
      <c r="J84" s="1001"/>
      <c r="K84" s="1001"/>
      <c r="L84" s="1001"/>
      <c r="M84" s="1001"/>
      <c r="N84" s="1001"/>
      <c r="O84" s="1001"/>
      <c r="P84" s="1002"/>
      <c r="Q84" s="1003">
        <v>197</v>
      </c>
      <c r="R84" s="997"/>
      <c r="S84" s="997"/>
      <c r="T84" s="997"/>
      <c r="U84" s="997"/>
      <c r="V84" s="997">
        <v>189</v>
      </c>
      <c r="W84" s="997"/>
      <c r="X84" s="997"/>
      <c r="Y84" s="997"/>
      <c r="Z84" s="997"/>
      <c r="AA84" s="997">
        <v>8</v>
      </c>
      <c r="AB84" s="997"/>
      <c r="AC84" s="997"/>
      <c r="AD84" s="997"/>
      <c r="AE84" s="997"/>
      <c r="AF84" s="997">
        <v>8</v>
      </c>
      <c r="AG84" s="997"/>
      <c r="AH84" s="997"/>
      <c r="AI84" s="997"/>
      <c r="AJ84" s="997"/>
      <c r="AK84" s="997" t="s">
        <v>476</v>
      </c>
      <c r="AL84" s="997"/>
      <c r="AM84" s="997"/>
      <c r="AN84" s="997"/>
      <c r="AO84" s="997"/>
      <c r="AP84" s="997" t="s">
        <v>476</v>
      </c>
      <c r="AQ84" s="997"/>
      <c r="AR84" s="997"/>
      <c r="AS84" s="997"/>
      <c r="AT84" s="997"/>
      <c r="AU84" s="997" t="s">
        <v>476</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11367</v>
      </c>
      <c r="AG88" s="985"/>
      <c r="AH88" s="985"/>
      <c r="AI88" s="985"/>
      <c r="AJ88" s="985"/>
      <c r="AK88" s="989"/>
      <c r="AL88" s="989"/>
      <c r="AM88" s="989"/>
      <c r="AN88" s="989"/>
      <c r="AO88" s="989"/>
      <c r="AP88" s="985">
        <v>5566</v>
      </c>
      <c r="AQ88" s="985"/>
      <c r="AR88" s="985"/>
      <c r="AS88" s="985"/>
      <c r="AT88" s="985"/>
      <c r="AU88" s="985">
        <v>1933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92</v>
      </c>
      <c r="CS102" s="977"/>
      <c r="CT102" s="977"/>
      <c r="CU102" s="977"/>
      <c r="CV102" s="978"/>
      <c r="CW102" s="976">
        <v>37</v>
      </c>
      <c r="CX102" s="977"/>
      <c r="CY102" s="977"/>
      <c r="CZ102" s="977"/>
      <c r="DA102" s="978"/>
      <c r="DB102" s="976" t="s">
        <v>476</v>
      </c>
      <c r="DC102" s="977"/>
      <c r="DD102" s="977"/>
      <c r="DE102" s="977"/>
      <c r="DF102" s="978"/>
      <c r="DG102" s="976">
        <v>32</v>
      </c>
      <c r="DH102" s="977"/>
      <c r="DI102" s="977"/>
      <c r="DJ102" s="977"/>
      <c r="DK102" s="978"/>
      <c r="DL102" s="976" t="s">
        <v>476</v>
      </c>
      <c r="DM102" s="977"/>
      <c r="DN102" s="977"/>
      <c r="DO102" s="977"/>
      <c r="DP102" s="978"/>
      <c r="DQ102" s="976" t="s">
        <v>476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2531785</v>
      </c>
      <c r="AB110" s="903"/>
      <c r="AC110" s="903"/>
      <c r="AD110" s="903"/>
      <c r="AE110" s="904"/>
      <c r="AF110" s="905">
        <v>2603236</v>
      </c>
      <c r="AG110" s="903"/>
      <c r="AH110" s="903"/>
      <c r="AI110" s="903"/>
      <c r="AJ110" s="904"/>
      <c r="AK110" s="905">
        <v>2607499</v>
      </c>
      <c r="AL110" s="903"/>
      <c r="AM110" s="903"/>
      <c r="AN110" s="903"/>
      <c r="AO110" s="904"/>
      <c r="AP110" s="906">
        <v>26.1</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24475715</v>
      </c>
      <c r="BR110" s="830"/>
      <c r="BS110" s="830"/>
      <c r="BT110" s="830"/>
      <c r="BU110" s="830"/>
      <c r="BV110" s="830">
        <v>25491046</v>
      </c>
      <c r="BW110" s="830"/>
      <c r="BX110" s="830"/>
      <c r="BY110" s="830"/>
      <c r="BZ110" s="830"/>
      <c r="CA110" s="830">
        <v>25220717</v>
      </c>
      <c r="CB110" s="830"/>
      <c r="CC110" s="830"/>
      <c r="CD110" s="830"/>
      <c r="CE110" s="830"/>
      <c r="CF110" s="891">
        <v>252.3</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200126</v>
      </c>
      <c r="BR111" s="801"/>
      <c r="BS111" s="801"/>
      <c r="BT111" s="801"/>
      <c r="BU111" s="801"/>
      <c r="BV111" s="801">
        <v>147912</v>
      </c>
      <c r="BW111" s="801"/>
      <c r="BX111" s="801"/>
      <c r="BY111" s="801"/>
      <c r="BZ111" s="801"/>
      <c r="CA111" s="801">
        <v>95650</v>
      </c>
      <c r="CB111" s="801"/>
      <c r="CC111" s="801"/>
      <c r="CD111" s="801"/>
      <c r="CE111" s="801"/>
      <c r="CF111" s="878">
        <v>1</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4000</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8240341</v>
      </c>
      <c r="BR112" s="801"/>
      <c r="BS112" s="801"/>
      <c r="BT112" s="801"/>
      <c r="BU112" s="801"/>
      <c r="BV112" s="801">
        <v>8656183</v>
      </c>
      <c r="BW112" s="801"/>
      <c r="BX112" s="801"/>
      <c r="BY112" s="801"/>
      <c r="BZ112" s="801"/>
      <c r="CA112" s="801">
        <v>11839300</v>
      </c>
      <c r="CB112" s="801"/>
      <c r="CC112" s="801"/>
      <c r="CD112" s="801"/>
      <c r="CE112" s="801"/>
      <c r="CF112" s="878">
        <v>118.4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847996</v>
      </c>
      <c r="AB113" s="939"/>
      <c r="AC113" s="939"/>
      <c r="AD113" s="939"/>
      <c r="AE113" s="940"/>
      <c r="AF113" s="941">
        <v>743680</v>
      </c>
      <c r="AG113" s="939"/>
      <c r="AH113" s="939"/>
      <c r="AI113" s="939"/>
      <c r="AJ113" s="940"/>
      <c r="AK113" s="941">
        <v>820657</v>
      </c>
      <c r="AL113" s="939"/>
      <c r="AM113" s="939"/>
      <c r="AN113" s="939"/>
      <c r="AO113" s="940"/>
      <c r="AP113" s="942">
        <v>8.1999999999999993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915622</v>
      </c>
      <c r="BR113" s="801"/>
      <c r="BS113" s="801"/>
      <c r="BT113" s="801"/>
      <c r="BU113" s="801"/>
      <c r="BV113" s="801">
        <v>1219616</v>
      </c>
      <c r="BW113" s="801"/>
      <c r="BX113" s="801"/>
      <c r="BY113" s="801"/>
      <c r="BZ113" s="801"/>
      <c r="CA113" s="801">
        <v>1994579</v>
      </c>
      <c r="CB113" s="801"/>
      <c r="CC113" s="801"/>
      <c r="CD113" s="801"/>
      <c r="CE113" s="801"/>
      <c r="CF113" s="878">
        <v>20</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119510</v>
      </c>
      <c r="AB114" s="814"/>
      <c r="AC114" s="814"/>
      <c r="AD114" s="814"/>
      <c r="AE114" s="815"/>
      <c r="AF114" s="816">
        <v>150776</v>
      </c>
      <c r="AG114" s="814"/>
      <c r="AH114" s="814"/>
      <c r="AI114" s="814"/>
      <c r="AJ114" s="815"/>
      <c r="AK114" s="816">
        <v>122509</v>
      </c>
      <c r="AL114" s="814"/>
      <c r="AM114" s="814"/>
      <c r="AN114" s="814"/>
      <c r="AO114" s="815"/>
      <c r="AP114" s="784">
        <v>1.2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3818807</v>
      </c>
      <c r="BR114" s="801"/>
      <c r="BS114" s="801"/>
      <c r="BT114" s="801"/>
      <c r="BU114" s="801"/>
      <c r="BV114" s="801">
        <v>3640035</v>
      </c>
      <c r="BW114" s="801"/>
      <c r="BX114" s="801"/>
      <c r="BY114" s="801"/>
      <c r="BZ114" s="801"/>
      <c r="CA114" s="801">
        <v>3261750</v>
      </c>
      <c r="CB114" s="801"/>
      <c r="CC114" s="801"/>
      <c r="CD114" s="801"/>
      <c r="CE114" s="801"/>
      <c r="CF114" s="878">
        <v>32.6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141376</v>
      </c>
      <c r="DH114" s="814"/>
      <c r="DI114" s="814"/>
      <c r="DJ114" s="814"/>
      <c r="DK114" s="815"/>
      <c r="DL114" s="816">
        <v>100912</v>
      </c>
      <c r="DM114" s="814"/>
      <c r="DN114" s="814"/>
      <c r="DO114" s="814"/>
      <c r="DP114" s="815"/>
      <c r="DQ114" s="816">
        <v>60400</v>
      </c>
      <c r="DR114" s="814"/>
      <c r="DS114" s="814"/>
      <c r="DT114" s="814"/>
      <c r="DU114" s="815"/>
      <c r="DV114" s="784">
        <v>0.6</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42200</v>
      </c>
      <c r="AB115" s="939"/>
      <c r="AC115" s="939"/>
      <c r="AD115" s="939"/>
      <c r="AE115" s="940"/>
      <c r="AF115" s="941">
        <v>44058</v>
      </c>
      <c r="AG115" s="939"/>
      <c r="AH115" s="939"/>
      <c r="AI115" s="939"/>
      <c r="AJ115" s="940"/>
      <c r="AK115" s="941">
        <v>42545</v>
      </c>
      <c r="AL115" s="939"/>
      <c r="AM115" s="939"/>
      <c r="AN115" s="939"/>
      <c r="AO115" s="940"/>
      <c r="AP115" s="942">
        <v>0.4</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485</v>
      </c>
      <c r="AB116" s="814"/>
      <c r="AC116" s="814"/>
      <c r="AD116" s="814"/>
      <c r="AE116" s="815"/>
      <c r="AF116" s="816">
        <v>786</v>
      </c>
      <c r="AG116" s="814"/>
      <c r="AH116" s="814"/>
      <c r="AI116" s="814"/>
      <c r="AJ116" s="815"/>
      <c r="AK116" s="816">
        <v>1156</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58750</v>
      </c>
      <c r="DH116" s="814"/>
      <c r="DI116" s="814"/>
      <c r="DJ116" s="814"/>
      <c r="DK116" s="815"/>
      <c r="DL116" s="816">
        <v>47000</v>
      </c>
      <c r="DM116" s="814"/>
      <c r="DN116" s="814"/>
      <c r="DO116" s="814"/>
      <c r="DP116" s="815"/>
      <c r="DQ116" s="816">
        <v>35250</v>
      </c>
      <c r="DR116" s="814"/>
      <c r="DS116" s="814"/>
      <c r="DT116" s="814"/>
      <c r="DU116" s="815"/>
      <c r="DV116" s="784">
        <v>0.4</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3545976</v>
      </c>
      <c r="AB117" s="925"/>
      <c r="AC117" s="925"/>
      <c r="AD117" s="925"/>
      <c r="AE117" s="926"/>
      <c r="AF117" s="928">
        <v>3542536</v>
      </c>
      <c r="AG117" s="925"/>
      <c r="AH117" s="925"/>
      <c r="AI117" s="925"/>
      <c r="AJ117" s="926"/>
      <c r="AK117" s="928">
        <v>3594366</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37650611</v>
      </c>
      <c r="BR118" s="888"/>
      <c r="BS118" s="888"/>
      <c r="BT118" s="888"/>
      <c r="BU118" s="888"/>
      <c r="BV118" s="888">
        <v>39154792</v>
      </c>
      <c r="BW118" s="888"/>
      <c r="BX118" s="888"/>
      <c r="BY118" s="888"/>
      <c r="BZ118" s="888"/>
      <c r="CA118" s="888">
        <v>42411996</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2584402</v>
      </c>
      <c r="BR119" s="830"/>
      <c r="BS119" s="830"/>
      <c r="BT119" s="830"/>
      <c r="BU119" s="830"/>
      <c r="BV119" s="830">
        <v>2408337</v>
      </c>
      <c r="BW119" s="830"/>
      <c r="BX119" s="830"/>
      <c r="BY119" s="830"/>
      <c r="BZ119" s="830"/>
      <c r="CA119" s="830">
        <v>2479131</v>
      </c>
      <c r="CB119" s="830"/>
      <c r="CC119" s="830"/>
      <c r="CD119" s="830"/>
      <c r="CE119" s="830"/>
      <c r="CF119" s="891">
        <v>24.8</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3286534</v>
      </c>
      <c r="BR120" s="801"/>
      <c r="BS120" s="801"/>
      <c r="BT120" s="801"/>
      <c r="BU120" s="801"/>
      <c r="BV120" s="801">
        <v>2838640</v>
      </c>
      <c r="BW120" s="801"/>
      <c r="BX120" s="801"/>
      <c r="BY120" s="801"/>
      <c r="BZ120" s="801"/>
      <c r="CA120" s="801">
        <v>2490100</v>
      </c>
      <c r="CB120" s="801"/>
      <c r="CC120" s="801"/>
      <c r="CD120" s="801"/>
      <c r="CE120" s="801"/>
      <c r="CF120" s="878">
        <v>24.9</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1840585</v>
      </c>
      <c r="DH120" s="830"/>
      <c r="DI120" s="830"/>
      <c r="DJ120" s="830"/>
      <c r="DK120" s="830"/>
      <c r="DL120" s="830">
        <v>2949296</v>
      </c>
      <c r="DM120" s="830"/>
      <c r="DN120" s="830"/>
      <c r="DO120" s="830"/>
      <c r="DP120" s="830"/>
      <c r="DQ120" s="830">
        <v>6718441</v>
      </c>
      <c r="DR120" s="830"/>
      <c r="DS120" s="830"/>
      <c r="DT120" s="830"/>
      <c r="DU120" s="830"/>
      <c r="DV120" s="831">
        <v>67.2</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20665585</v>
      </c>
      <c r="BR121" s="888"/>
      <c r="BS121" s="888"/>
      <c r="BT121" s="888"/>
      <c r="BU121" s="888"/>
      <c r="BV121" s="888">
        <v>21244855</v>
      </c>
      <c r="BW121" s="888"/>
      <c r="BX121" s="888"/>
      <c r="BY121" s="888"/>
      <c r="BZ121" s="888"/>
      <c r="CA121" s="888">
        <v>23160934</v>
      </c>
      <c r="CB121" s="888"/>
      <c r="CC121" s="888"/>
      <c r="CD121" s="888"/>
      <c r="CE121" s="888"/>
      <c r="CF121" s="889">
        <v>231.7</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6399756</v>
      </c>
      <c r="DH121" s="801"/>
      <c r="DI121" s="801"/>
      <c r="DJ121" s="801"/>
      <c r="DK121" s="801"/>
      <c r="DL121" s="801">
        <v>5706887</v>
      </c>
      <c r="DM121" s="801"/>
      <c r="DN121" s="801"/>
      <c r="DO121" s="801"/>
      <c r="DP121" s="801"/>
      <c r="DQ121" s="801">
        <v>5120859</v>
      </c>
      <c r="DR121" s="801"/>
      <c r="DS121" s="801"/>
      <c r="DT121" s="801"/>
      <c r="DU121" s="801"/>
      <c r="DV121" s="853">
        <v>51.2</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29351</v>
      </c>
      <c r="AB122" s="814"/>
      <c r="AC122" s="814"/>
      <c r="AD122" s="814"/>
      <c r="AE122" s="815"/>
      <c r="AF122" s="816">
        <v>31409</v>
      </c>
      <c r="AG122" s="814"/>
      <c r="AH122" s="814"/>
      <c r="AI122" s="814"/>
      <c r="AJ122" s="815"/>
      <c r="AK122" s="816">
        <v>30096</v>
      </c>
      <c r="AL122" s="814"/>
      <c r="AM122" s="814"/>
      <c r="AN122" s="814"/>
      <c r="AO122" s="815"/>
      <c r="AP122" s="784">
        <v>0.3</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26536521</v>
      </c>
      <c r="BR122" s="870"/>
      <c r="BS122" s="870"/>
      <c r="BT122" s="870"/>
      <c r="BU122" s="870"/>
      <c r="BV122" s="870">
        <v>26491832</v>
      </c>
      <c r="BW122" s="870"/>
      <c r="BX122" s="870"/>
      <c r="BY122" s="870"/>
      <c r="BZ122" s="870"/>
      <c r="CA122" s="870">
        <v>28130165</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11750</v>
      </c>
      <c r="AB123" s="814"/>
      <c r="AC123" s="814"/>
      <c r="AD123" s="814"/>
      <c r="AE123" s="815"/>
      <c r="AF123" s="816">
        <v>11750</v>
      </c>
      <c r="AG123" s="814"/>
      <c r="AH123" s="814"/>
      <c r="AI123" s="814"/>
      <c r="AJ123" s="815"/>
      <c r="AK123" s="816">
        <v>11750</v>
      </c>
      <c r="AL123" s="814"/>
      <c r="AM123" s="814"/>
      <c r="AN123" s="814"/>
      <c r="AO123" s="815"/>
      <c r="AP123" s="784">
        <v>0.1</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115.2</v>
      </c>
      <c r="BR123" s="862"/>
      <c r="BS123" s="862"/>
      <c r="BT123" s="862"/>
      <c r="BU123" s="862"/>
      <c r="BV123" s="862">
        <v>130.9</v>
      </c>
      <c r="BW123" s="862"/>
      <c r="BX123" s="862"/>
      <c r="BY123" s="862"/>
      <c r="BZ123" s="862"/>
      <c r="CA123" s="862">
        <v>142.80000000000001</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1099</v>
      </c>
      <c r="AB127" s="814"/>
      <c r="AC127" s="814"/>
      <c r="AD127" s="814"/>
      <c r="AE127" s="815"/>
      <c r="AF127" s="816">
        <v>899</v>
      </c>
      <c r="AG127" s="814"/>
      <c r="AH127" s="814"/>
      <c r="AI127" s="814"/>
      <c r="AJ127" s="815"/>
      <c r="AK127" s="816">
        <v>699</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108</v>
      </c>
      <c r="BG127" s="791"/>
      <c r="BH127" s="791"/>
      <c r="BI127" s="791"/>
      <c r="BJ127" s="791"/>
      <c r="BK127" s="791"/>
      <c r="BL127" s="792"/>
      <c r="BM127" s="790">
        <v>13.06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377321</v>
      </c>
      <c r="AB128" s="754"/>
      <c r="AC128" s="754"/>
      <c r="AD128" s="754"/>
      <c r="AE128" s="755"/>
      <c r="AF128" s="756">
        <v>360559</v>
      </c>
      <c r="AG128" s="754"/>
      <c r="AH128" s="754"/>
      <c r="AI128" s="754"/>
      <c r="AJ128" s="755"/>
      <c r="AK128" s="756">
        <v>377102</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108</v>
      </c>
      <c r="BG128" s="821"/>
      <c r="BH128" s="821"/>
      <c r="BI128" s="821"/>
      <c r="BJ128" s="821"/>
      <c r="BK128" s="821"/>
      <c r="BL128" s="822"/>
      <c r="BM128" s="820">
        <v>18.059999999999999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11655549</v>
      </c>
      <c r="AB129" s="814"/>
      <c r="AC129" s="814"/>
      <c r="AD129" s="814"/>
      <c r="AE129" s="815"/>
      <c r="AF129" s="816">
        <v>11725460</v>
      </c>
      <c r="AG129" s="814"/>
      <c r="AH129" s="814"/>
      <c r="AI129" s="814"/>
      <c r="AJ129" s="815"/>
      <c r="AK129" s="816">
        <v>11951266</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2015859</v>
      </c>
      <c r="AB130" s="814"/>
      <c r="AC130" s="814"/>
      <c r="AD130" s="814"/>
      <c r="AE130" s="815"/>
      <c r="AF130" s="816">
        <v>2052439</v>
      </c>
      <c r="AG130" s="814"/>
      <c r="AH130" s="814"/>
      <c r="AI130" s="814"/>
      <c r="AJ130" s="815"/>
      <c r="AK130" s="816">
        <v>1954913</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142.80000000000001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9639690</v>
      </c>
      <c r="AB131" s="747"/>
      <c r="AC131" s="747"/>
      <c r="AD131" s="747"/>
      <c r="AE131" s="748"/>
      <c r="AF131" s="749">
        <v>9673021</v>
      </c>
      <c r="AG131" s="747"/>
      <c r="AH131" s="747"/>
      <c r="AI131" s="747"/>
      <c r="AJ131" s="748"/>
      <c r="AK131" s="749">
        <v>9996353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11.958849300000001</v>
      </c>
      <c r="AB132" s="770"/>
      <c r="AC132" s="770"/>
      <c r="AD132" s="770"/>
      <c r="AE132" s="771"/>
      <c r="AF132" s="772">
        <v>11.677203159999999</v>
      </c>
      <c r="AG132" s="770"/>
      <c r="AH132" s="770"/>
      <c r="AI132" s="770"/>
      <c r="AJ132" s="771"/>
      <c r="AK132" s="772">
        <v>12.628115469999999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10.9</v>
      </c>
      <c r="AB133" s="779"/>
      <c r="AC133" s="779"/>
      <c r="AD133" s="779"/>
      <c r="AE133" s="780"/>
      <c r="AF133" s="778">
        <v>11.4</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52" t="s">
        <v>466</v>
      </c>
      <c r="L7" s="254"/>
      <c r="M7" s="255" t="s">
        <v>467</v>
      </c>
      <c r="N7" s="256"/>
    </row>
    <row r="8" spans="1:16" x14ac:dyDescent="0.15">
      <c r="A8" s="248"/>
      <c r="B8" s="244"/>
      <c r="C8" s="244"/>
      <c r="D8" s="244"/>
      <c r="E8" s="244"/>
      <c r="F8" s="244"/>
      <c r="G8" s="257"/>
      <c r="H8" s="258"/>
      <c r="I8" s="258"/>
      <c r="J8" s="259"/>
      <c r="K8" s="1153"/>
      <c r="L8" s="260" t="s">
        <v>468</v>
      </c>
      <c r="M8" s="261" t="s">
        <v>469</v>
      </c>
      <c r="N8" s="262" t="s">
        <v>470</v>
      </c>
    </row>
    <row r="9" spans="1:16" x14ac:dyDescent="0.15">
      <c r="A9" s="248"/>
      <c r="B9" s="244"/>
      <c r="C9" s="244"/>
      <c r="D9" s="244"/>
      <c r="E9" s="244"/>
      <c r="F9" s="244"/>
      <c r="G9" s="1166" t="s">
        <v>471</v>
      </c>
      <c r="H9" s="1167"/>
      <c r="I9" s="1167"/>
      <c r="J9" s="1168"/>
      <c r="K9" s="263">
        <v>3626653</v>
      </c>
      <c r="L9" s="264">
        <v>70808</v>
      </c>
      <c r="M9" s="265">
        <v>62416</v>
      </c>
      <c r="N9" s="266">
        <v>13.4</v>
      </c>
    </row>
    <row r="10" spans="1:16" x14ac:dyDescent="0.15">
      <c r="A10" s="248"/>
      <c r="B10" s="244"/>
      <c r="C10" s="244"/>
      <c r="D10" s="244"/>
      <c r="E10" s="244"/>
      <c r="F10" s="244"/>
      <c r="G10" s="1166" t="s">
        <v>472</v>
      </c>
      <c r="H10" s="1167"/>
      <c r="I10" s="1167"/>
      <c r="J10" s="1168"/>
      <c r="K10" s="267">
        <v>281028</v>
      </c>
      <c r="L10" s="268">
        <v>5487</v>
      </c>
      <c r="M10" s="269">
        <v>5506</v>
      </c>
      <c r="N10" s="270">
        <v>-0.3</v>
      </c>
    </row>
    <row r="11" spans="1:16" ht="13.5" customHeight="1" x14ac:dyDescent="0.15">
      <c r="A11" s="248"/>
      <c r="B11" s="244"/>
      <c r="C11" s="244"/>
      <c r="D11" s="244"/>
      <c r="E11" s="244"/>
      <c r="F11" s="244"/>
      <c r="G11" s="1166" t="s">
        <v>473</v>
      </c>
      <c r="H11" s="1167"/>
      <c r="I11" s="1167"/>
      <c r="J11" s="1168"/>
      <c r="K11" s="267">
        <v>517794</v>
      </c>
      <c r="L11" s="268">
        <v>10110</v>
      </c>
      <c r="M11" s="269">
        <v>5414</v>
      </c>
      <c r="N11" s="270">
        <v>86.7</v>
      </c>
    </row>
    <row r="12" spans="1:16" ht="13.5" customHeight="1" x14ac:dyDescent="0.15">
      <c r="A12" s="248"/>
      <c r="B12" s="244"/>
      <c r="C12" s="244"/>
      <c r="D12" s="244"/>
      <c r="E12" s="244"/>
      <c r="F12" s="244"/>
      <c r="G12" s="1166" t="s">
        <v>474</v>
      </c>
      <c r="H12" s="1167"/>
      <c r="I12" s="1167"/>
      <c r="J12" s="1168"/>
      <c r="K12" s="267">
        <v>15987</v>
      </c>
      <c r="L12" s="268">
        <v>312</v>
      </c>
      <c r="M12" s="269">
        <v>1117</v>
      </c>
      <c r="N12" s="270">
        <v>-72.099999999999994</v>
      </c>
    </row>
    <row r="13" spans="1:16" ht="13.5" customHeight="1" x14ac:dyDescent="0.15">
      <c r="A13" s="248"/>
      <c r="B13" s="244"/>
      <c r="C13" s="244"/>
      <c r="D13" s="244"/>
      <c r="E13" s="244"/>
      <c r="F13" s="244"/>
      <c r="G13" s="1166" t="s">
        <v>475</v>
      </c>
      <c r="H13" s="1167"/>
      <c r="I13" s="1167"/>
      <c r="J13" s="1168"/>
      <c r="K13" s="267" t="s">
        <v>476</v>
      </c>
      <c r="L13" s="268" t="s">
        <v>476</v>
      </c>
      <c r="M13" s="269">
        <v>0</v>
      </c>
      <c r="N13" s="270" t="s">
        <v>476</v>
      </c>
    </row>
    <row r="14" spans="1:16" ht="13.5" customHeight="1" x14ac:dyDescent="0.15">
      <c r="A14" s="248"/>
      <c r="B14" s="244"/>
      <c r="C14" s="244"/>
      <c r="D14" s="244"/>
      <c r="E14" s="244"/>
      <c r="F14" s="244"/>
      <c r="G14" s="1166" t="s">
        <v>477</v>
      </c>
      <c r="H14" s="1167"/>
      <c r="I14" s="1167"/>
      <c r="J14" s="1168"/>
      <c r="K14" s="267" t="s">
        <v>476</v>
      </c>
      <c r="L14" s="268" t="s">
        <v>476</v>
      </c>
      <c r="M14" s="269">
        <v>2298</v>
      </c>
      <c r="N14" s="270" t="s">
        <v>476</v>
      </c>
    </row>
    <row r="15" spans="1:16" ht="13.5" customHeight="1" x14ac:dyDescent="0.15">
      <c r="A15" s="248"/>
      <c r="B15" s="244"/>
      <c r="C15" s="244"/>
      <c r="D15" s="244"/>
      <c r="E15" s="244"/>
      <c r="F15" s="244"/>
      <c r="G15" s="1166" t="s">
        <v>478</v>
      </c>
      <c r="H15" s="1167"/>
      <c r="I15" s="1167"/>
      <c r="J15" s="1168"/>
      <c r="K15" s="267">
        <v>89743</v>
      </c>
      <c r="L15" s="268">
        <v>1752</v>
      </c>
      <c r="M15" s="269">
        <v>1592</v>
      </c>
      <c r="N15" s="270">
        <v>10.1</v>
      </c>
    </row>
    <row r="16" spans="1:16" x14ac:dyDescent="0.15">
      <c r="A16" s="248"/>
      <c r="B16" s="244"/>
      <c r="C16" s="244"/>
      <c r="D16" s="244"/>
      <c r="E16" s="244"/>
      <c r="F16" s="244"/>
      <c r="G16" s="1169" t="s">
        <v>479</v>
      </c>
      <c r="H16" s="1170"/>
      <c r="I16" s="1170"/>
      <c r="J16" s="1171"/>
      <c r="K16" s="268">
        <v>-462567</v>
      </c>
      <c r="L16" s="268">
        <v>-9031</v>
      </c>
      <c r="M16" s="269">
        <v>-6284</v>
      </c>
      <c r="N16" s="270">
        <v>43.7</v>
      </c>
    </row>
    <row r="17" spans="1:16" x14ac:dyDescent="0.15">
      <c r="A17" s="248"/>
      <c r="B17" s="244"/>
      <c r="C17" s="244"/>
      <c r="D17" s="244"/>
      <c r="E17" s="244"/>
      <c r="F17" s="244"/>
      <c r="G17" s="1169" t="s">
        <v>166</v>
      </c>
      <c r="H17" s="1170"/>
      <c r="I17" s="1170"/>
      <c r="J17" s="1171"/>
      <c r="K17" s="268">
        <v>4068638</v>
      </c>
      <c r="L17" s="268">
        <v>79438</v>
      </c>
      <c r="M17" s="269">
        <v>72059</v>
      </c>
      <c r="N17" s="270">
        <v>10.199999999999999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63" t="s">
        <v>484</v>
      </c>
      <c r="H21" s="1164"/>
      <c r="I21" s="1164"/>
      <c r="J21" s="1165"/>
      <c r="K21" s="280">
        <v>7.87</v>
      </c>
      <c r="L21" s="281">
        <v>7.1</v>
      </c>
      <c r="M21" s="282">
        <v>0.77</v>
      </c>
      <c r="N21" s="249"/>
      <c r="O21" s="283"/>
      <c r="P21" s="279"/>
    </row>
    <row r="22" spans="1:16" s="284" customFormat="1" x14ac:dyDescent="0.15">
      <c r="A22" s="279"/>
      <c r="B22" s="249"/>
      <c r="C22" s="249"/>
      <c r="D22" s="249"/>
      <c r="E22" s="249"/>
      <c r="F22" s="249"/>
      <c r="G22" s="1163" t="s">
        <v>485</v>
      </c>
      <c r="H22" s="1164"/>
      <c r="I22" s="1164"/>
      <c r="J22" s="1165"/>
      <c r="K22" s="285">
        <v>98.4</v>
      </c>
      <c r="L22" s="286">
        <v>98.4</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52" t="s">
        <v>466</v>
      </c>
      <c r="L30" s="254"/>
      <c r="M30" s="255" t="s">
        <v>467</v>
      </c>
      <c r="N30" s="256"/>
    </row>
    <row r="31" spans="1:16" x14ac:dyDescent="0.15">
      <c r="A31" s="248"/>
      <c r="B31" s="244"/>
      <c r="C31" s="244"/>
      <c r="D31" s="244"/>
      <c r="E31" s="244"/>
      <c r="F31" s="244"/>
      <c r="G31" s="257"/>
      <c r="H31" s="258"/>
      <c r="I31" s="258"/>
      <c r="J31" s="259"/>
      <c r="K31" s="1153"/>
      <c r="L31" s="260" t="s">
        <v>468</v>
      </c>
      <c r="M31" s="261" t="s">
        <v>469</v>
      </c>
      <c r="N31" s="262" t="s">
        <v>470</v>
      </c>
    </row>
    <row r="32" spans="1:16" ht="27" customHeight="1" x14ac:dyDescent="0.15">
      <c r="A32" s="248"/>
      <c r="B32" s="244"/>
      <c r="C32" s="244"/>
      <c r="D32" s="244"/>
      <c r="E32" s="244"/>
      <c r="F32" s="244"/>
      <c r="G32" s="1154" t="s">
        <v>489</v>
      </c>
      <c r="H32" s="1155"/>
      <c r="I32" s="1155"/>
      <c r="J32" s="1156"/>
      <c r="K32" s="294">
        <v>2607499</v>
      </c>
      <c r="L32" s="294">
        <v>50910</v>
      </c>
      <c r="M32" s="295">
        <v>39864</v>
      </c>
      <c r="N32" s="296">
        <v>27.7</v>
      </c>
    </row>
    <row r="33" spans="1:16" ht="13.5" customHeight="1" x14ac:dyDescent="0.15">
      <c r="A33" s="248"/>
      <c r="B33" s="244"/>
      <c r="C33" s="244"/>
      <c r="D33" s="244"/>
      <c r="E33" s="244"/>
      <c r="F33" s="244"/>
      <c r="G33" s="1154" t="s">
        <v>490</v>
      </c>
      <c r="H33" s="1155"/>
      <c r="I33" s="1155"/>
      <c r="J33" s="1156"/>
      <c r="K33" s="294" t="s">
        <v>476</v>
      </c>
      <c r="L33" s="294" t="s">
        <v>476</v>
      </c>
      <c r="M33" s="295">
        <v>3</v>
      </c>
      <c r="N33" s="296" t="s">
        <v>476</v>
      </c>
    </row>
    <row r="34" spans="1:16" ht="27" customHeight="1" x14ac:dyDescent="0.15">
      <c r="A34" s="248"/>
      <c r="B34" s="244"/>
      <c r="C34" s="244"/>
      <c r="D34" s="244"/>
      <c r="E34" s="244"/>
      <c r="F34" s="244"/>
      <c r="G34" s="1154" t="s">
        <v>491</v>
      </c>
      <c r="H34" s="1155"/>
      <c r="I34" s="1155"/>
      <c r="J34" s="1156"/>
      <c r="K34" s="294" t="s">
        <v>476</v>
      </c>
      <c r="L34" s="294" t="s">
        <v>476</v>
      </c>
      <c r="M34" s="295">
        <v>79</v>
      </c>
      <c r="N34" s="296" t="s">
        <v>476</v>
      </c>
    </row>
    <row r="35" spans="1:16" ht="27" customHeight="1" x14ac:dyDescent="0.15">
      <c r="A35" s="248"/>
      <c r="B35" s="244"/>
      <c r="C35" s="244"/>
      <c r="D35" s="244"/>
      <c r="E35" s="244"/>
      <c r="F35" s="244"/>
      <c r="G35" s="1154" t="s">
        <v>492</v>
      </c>
      <c r="H35" s="1155"/>
      <c r="I35" s="1155"/>
      <c r="J35" s="1156"/>
      <c r="K35" s="294">
        <v>820657</v>
      </c>
      <c r="L35" s="294">
        <v>16023</v>
      </c>
      <c r="M35" s="295">
        <v>14090</v>
      </c>
      <c r="N35" s="296">
        <v>13.7</v>
      </c>
    </row>
    <row r="36" spans="1:16" ht="27" customHeight="1" x14ac:dyDescent="0.15">
      <c r="A36" s="248"/>
      <c r="B36" s="244"/>
      <c r="C36" s="244"/>
      <c r="D36" s="244"/>
      <c r="E36" s="244"/>
      <c r="F36" s="244"/>
      <c r="G36" s="1154" t="s">
        <v>493</v>
      </c>
      <c r="H36" s="1155"/>
      <c r="I36" s="1155"/>
      <c r="J36" s="1156"/>
      <c r="K36" s="294">
        <v>122509</v>
      </c>
      <c r="L36" s="294">
        <v>2392</v>
      </c>
      <c r="M36" s="295">
        <v>1791</v>
      </c>
      <c r="N36" s="296">
        <v>33.6</v>
      </c>
    </row>
    <row r="37" spans="1:16" ht="13.5" customHeight="1" x14ac:dyDescent="0.15">
      <c r="A37" s="248"/>
      <c r="B37" s="244"/>
      <c r="C37" s="244"/>
      <c r="D37" s="244"/>
      <c r="E37" s="244"/>
      <c r="F37" s="244"/>
      <c r="G37" s="1154" t="s">
        <v>494</v>
      </c>
      <c r="H37" s="1155"/>
      <c r="I37" s="1155"/>
      <c r="J37" s="1156"/>
      <c r="K37" s="294">
        <v>42545</v>
      </c>
      <c r="L37" s="294">
        <v>831</v>
      </c>
      <c r="M37" s="295">
        <v>866</v>
      </c>
      <c r="N37" s="296">
        <v>-4</v>
      </c>
    </row>
    <row r="38" spans="1:16" ht="27" customHeight="1" x14ac:dyDescent="0.15">
      <c r="A38" s="248"/>
      <c r="B38" s="244"/>
      <c r="C38" s="244"/>
      <c r="D38" s="244"/>
      <c r="E38" s="244"/>
      <c r="F38" s="244"/>
      <c r="G38" s="1157" t="s">
        <v>495</v>
      </c>
      <c r="H38" s="1158"/>
      <c r="I38" s="1158"/>
      <c r="J38" s="1159"/>
      <c r="K38" s="297">
        <v>1156</v>
      </c>
      <c r="L38" s="297">
        <v>23</v>
      </c>
      <c r="M38" s="298">
        <v>3</v>
      </c>
      <c r="N38" s="299">
        <v>666.7</v>
      </c>
      <c r="O38" s="293"/>
    </row>
    <row r="39" spans="1:16" x14ac:dyDescent="0.15">
      <c r="A39" s="248"/>
      <c r="B39" s="244"/>
      <c r="C39" s="244"/>
      <c r="D39" s="244"/>
      <c r="E39" s="244"/>
      <c r="F39" s="244"/>
      <c r="G39" s="1157" t="s">
        <v>496</v>
      </c>
      <c r="H39" s="1158"/>
      <c r="I39" s="1158"/>
      <c r="J39" s="1159"/>
      <c r="K39" s="300">
        <v>-377102</v>
      </c>
      <c r="L39" s="300">
        <v>-7363</v>
      </c>
      <c r="M39" s="301">
        <v>-5541</v>
      </c>
      <c r="N39" s="302">
        <v>32.9</v>
      </c>
      <c r="O39" s="293"/>
    </row>
    <row r="40" spans="1:16" ht="27" customHeight="1" x14ac:dyDescent="0.15">
      <c r="A40" s="248"/>
      <c r="B40" s="244"/>
      <c r="C40" s="244"/>
      <c r="D40" s="244"/>
      <c r="E40" s="244"/>
      <c r="F40" s="244"/>
      <c r="G40" s="1154" t="s">
        <v>497</v>
      </c>
      <c r="H40" s="1155"/>
      <c r="I40" s="1155"/>
      <c r="J40" s="1156"/>
      <c r="K40" s="300">
        <v>-1954913</v>
      </c>
      <c r="L40" s="300">
        <v>-38168</v>
      </c>
      <c r="M40" s="301">
        <v>-36202</v>
      </c>
      <c r="N40" s="302">
        <v>5.4</v>
      </c>
      <c r="O40" s="293"/>
    </row>
    <row r="41" spans="1:16" x14ac:dyDescent="0.15">
      <c r="A41" s="248"/>
      <c r="B41" s="244"/>
      <c r="C41" s="244"/>
      <c r="D41" s="244"/>
      <c r="E41" s="244"/>
      <c r="F41" s="244"/>
      <c r="G41" s="1160" t="s">
        <v>277</v>
      </c>
      <c r="H41" s="1161"/>
      <c r="I41" s="1161"/>
      <c r="J41" s="1162"/>
      <c r="K41" s="294">
        <v>1262351</v>
      </c>
      <c r="L41" s="300">
        <v>24647</v>
      </c>
      <c r="M41" s="301">
        <v>14952</v>
      </c>
      <c r="N41" s="302">
        <v>64.8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7" t="s">
        <v>466</v>
      </c>
      <c r="J49" s="1149" t="s">
        <v>501</v>
      </c>
      <c r="K49" s="1150"/>
      <c r="L49" s="1150"/>
      <c r="M49" s="1150"/>
      <c r="N49" s="1151"/>
    </row>
    <row r="50" spans="1:14" x14ac:dyDescent="0.15">
      <c r="A50" s="248"/>
      <c r="B50" s="244"/>
      <c r="C50" s="244"/>
      <c r="D50" s="244"/>
      <c r="E50" s="244"/>
      <c r="F50" s="244"/>
      <c r="G50" s="312"/>
      <c r="H50" s="313"/>
      <c r="I50" s="1148"/>
      <c r="J50" s="314" t="s">
        <v>502</v>
      </c>
      <c r="K50" s="315" t="s">
        <v>503</v>
      </c>
      <c r="L50" s="316" t="s">
        <v>504</v>
      </c>
      <c r="M50" s="317" t="s">
        <v>505</v>
      </c>
      <c r="N50" s="318" t="s">
        <v>506</v>
      </c>
    </row>
    <row r="51" spans="1:14" x14ac:dyDescent="0.15">
      <c r="A51" s="248"/>
      <c r="B51" s="244"/>
      <c r="C51" s="244"/>
      <c r="D51" s="244"/>
      <c r="E51" s="244"/>
      <c r="F51" s="244"/>
      <c r="G51" s="310" t="s">
        <v>507</v>
      </c>
      <c r="H51" s="311"/>
      <c r="I51" s="319">
        <v>2488995</v>
      </c>
      <c r="J51" s="320">
        <v>47525</v>
      </c>
      <c r="K51" s="321">
        <v>42.5</v>
      </c>
      <c r="L51" s="322">
        <v>48103</v>
      </c>
      <c r="M51" s="323">
        <v>8.9</v>
      </c>
      <c r="N51" s="324">
        <v>33.6</v>
      </c>
    </row>
    <row r="52" spans="1:14" x14ac:dyDescent="0.15">
      <c r="A52" s="248"/>
      <c r="B52" s="244"/>
      <c r="C52" s="244"/>
      <c r="D52" s="244"/>
      <c r="E52" s="244"/>
      <c r="F52" s="244"/>
      <c r="G52" s="325"/>
      <c r="H52" s="326" t="s">
        <v>508</v>
      </c>
      <c r="I52" s="327">
        <v>1396285</v>
      </c>
      <c r="J52" s="328">
        <v>26661</v>
      </c>
      <c r="K52" s="329">
        <v>41.3</v>
      </c>
      <c r="L52" s="330">
        <v>22640</v>
      </c>
      <c r="M52" s="331">
        <v>-9.1999999999999993</v>
      </c>
      <c r="N52" s="332">
        <v>50.5</v>
      </c>
    </row>
    <row r="53" spans="1:14" x14ac:dyDescent="0.15">
      <c r="A53" s="248"/>
      <c r="B53" s="244"/>
      <c r="C53" s="244"/>
      <c r="D53" s="244"/>
      <c r="E53" s="244"/>
      <c r="F53" s="244"/>
      <c r="G53" s="310" t="s">
        <v>509</v>
      </c>
      <c r="H53" s="311"/>
      <c r="I53" s="319">
        <v>1850325</v>
      </c>
      <c r="J53" s="320">
        <v>35195</v>
      </c>
      <c r="K53" s="321">
        <v>-25.9</v>
      </c>
      <c r="L53" s="322">
        <v>45761</v>
      </c>
      <c r="M53" s="323">
        <v>-4.9000000000000004</v>
      </c>
      <c r="N53" s="324">
        <v>-21</v>
      </c>
    </row>
    <row r="54" spans="1:14" x14ac:dyDescent="0.15">
      <c r="A54" s="248"/>
      <c r="B54" s="244"/>
      <c r="C54" s="244"/>
      <c r="D54" s="244"/>
      <c r="E54" s="244"/>
      <c r="F54" s="244"/>
      <c r="G54" s="325"/>
      <c r="H54" s="326" t="s">
        <v>508</v>
      </c>
      <c r="I54" s="327">
        <v>833492</v>
      </c>
      <c r="J54" s="328">
        <v>15854</v>
      </c>
      <c r="K54" s="329">
        <v>-40.5</v>
      </c>
      <c r="L54" s="330">
        <v>24777</v>
      </c>
      <c r="M54" s="331">
        <v>9.4</v>
      </c>
      <c r="N54" s="332">
        <v>-49.9</v>
      </c>
    </row>
    <row r="55" spans="1:14" x14ac:dyDescent="0.15">
      <c r="A55" s="248"/>
      <c r="B55" s="244"/>
      <c r="C55" s="244"/>
      <c r="D55" s="244"/>
      <c r="E55" s="244"/>
      <c r="F55" s="244"/>
      <c r="G55" s="310" t="s">
        <v>510</v>
      </c>
      <c r="H55" s="311"/>
      <c r="I55" s="319">
        <v>2697317</v>
      </c>
      <c r="J55" s="320">
        <v>51559</v>
      </c>
      <c r="K55" s="321">
        <v>46.5</v>
      </c>
      <c r="L55" s="322">
        <v>56255</v>
      </c>
      <c r="M55" s="323">
        <v>22.9</v>
      </c>
      <c r="N55" s="324">
        <v>23.6</v>
      </c>
    </row>
    <row r="56" spans="1:14" x14ac:dyDescent="0.15">
      <c r="A56" s="248"/>
      <c r="B56" s="244"/>
      <c r="C56" s="244"/>
      <c r="D56" s="244"/>
      <c r="E56" s="244"/>
      <c r="F56" s="244"/>
      <c r="G56" s="325"/>
      <c r="H56" s="326" t="s">
        <v>508</v>
      </c>
      <c r="I56" s="327">
        <v>1834099</v>
      </c>
      <c r="J56" s="328">
        <v>35059</v>
      </c>
      <c r="K56" s="329">
        <v>121.1</v>
      </c>
      <c r="L56" s="330">
        <v>26957</v>
      </c>
      <c r="M56" s="331">
        <v>8.8000000000000007</v>
      </c>
      <c r="N56" s="332">
        <v>112.3</v>
      </c>
    </row>
    <row r="57" spans="1:14" x14ac:dyDescent="0.15">
      <c r="A57" s="248"/>
      <c r="B57" s="244"/>
      <c r="C57" s="244"/>
      <c r="D57" s="244"/>
      <c r="E57" s="244"/>
      <c r="F57" s="244"/>
      <c r="G57" s="310" t="s">
        <v>511</v>
      </c>
      <c r="H57" s="311"/>
      <c r="I57" s="319">
        <v>2978052</v>
      </c>
      <c r="J57" s="320">
        <v>57580</v>
      </c>
      <c r="K57" s="321">
        <v>11.7</v>
      </c>
      <c r="L57" s="322">
        <v>57944</v>
      </c>
      <c r="M57" s="323">
        <v>3</v>
      </c>
      <c r="N57" s="324">
        <v>8.6999999999999993</v>
      </c>
    </row>
    <row r="58" spans="1:14" x14ac:dyDescent="0.15">
      <c r="A58" s="248"/>
      <c r="B58" s="244"/>
      <c r="C58" s="244"/>
      <c r="D58" s="244"/>
      <c r="E58" s="244"/>
      <c r="F58" s="244"/>
      <c r="G58" s="325"/>
      <c r="H58" s="326" t="s">
        <v>508</v>
      </c>
      <c r="I58" s="327">
        <v>1752741</v>
      </c>
      <c r="J58" s="328">
        <v>33889</v>
      </c>
      <c r="K58" s="329">
        <v>-3.3</v>
      </c>
      <c r="L58" s="330">
        <v>29326</v>
      </c>
      <c r="M58" s="331">
        <v>8.8000000000000007</v>
      </c>
      <c r="N58" s="332">
        <v>-12.1</v>
      </c>
    </row>
    <row r="59" spans="1:14" x14ac:dyDescent="0.15">
      <c r="A59" s="248"/>
      <c r="B59" s="244"/>
      <c r="C59" s="244"/>
      <c r="D59" s="244"/>
      <c r="E59" s="244"/>
      <c r="F59" s="244"/>
      <c r="G59" s="310" t="s">
        <v>512</v>
      </c>
      <c r="H59" s="311"/>
      <c r="I59" s="319">
        <v>1919695</v>
      </c>
      <c r="J59" s="320">
        <v>37481</v>
      </c>
      <c r="K59" s="321">
        <v>-34.9</v>
      </c>
      <c r="L59" s="322">
        <v>54227</v>
      </c>
      <c r="M59" s="323">
        <v>-6.4</v>
      </c>
      <c r="N59" s="324">
        <v>-28.5</v>
      </c>
    </row>
    <row r="60" spans="1:14" x14ac:dyDescent="0.15">
      <c r="A60" s="248"/>
      <c r="B60" s="244"/>
      <c r="C60" s="244"/>
      <c r="D60" s="244"/>
      <c r="E60" s="244"/>
      <c r="F60" s="244"/>
      <c r="G60" s="325"/>
      <c r="H60" s="326" t="s">
        <v>508</v>
      </c>
      <c r="I60" s="333">
        <v>1095760</v>
      </c>
      <c r="J60" s="328">
        <v>21394</v>
      </c>
      <c r="K60" s="329">
        <v>-36.9</v>
      </c>
      <c r="L60" s="330">
        <v>29694</v>
      </c>
      <c r="M60" s="331">
        <v>1.3</v>
      </c>
      <c r="N60" s="332">
        <v>-38.200000000000003</v>
      </c>
    </row>
    <row r="61" spans="1:14" x14ac:dyDescent="0.15">
      <c r="A61" s="248"/>
      <c r="B61" s="244"/>
      <c r="C61" s="244"/>
      <c r="D61" s="244"/>
      <c r="E61" s="244"/>
      <c r="F61" s="244"/>
      <c r="G61" s="310" t="s">
        <v>513</v>
      </c>
      <c r="H61" s="334"/>
      <c r="I61" s="335">
        <v>2386877</v>
      </c>
      <c r="J61" s="336">
        <v>45868</v>
      </c>
      <c r="K61" s="337">
        <v>8</v>
      </c>
      <c r="L61" s="338">
        <v>52458</v>
      </c>
      <c r="M61" s="339">
        <v>4.7</v>
      </c>
      <c r="N61" s="324">
        <v>3.3</v>
      </c>
    </row>
    <row r="62" spans="1:14" x14ac:dyDescent="0.15">
      <c r="A62" s="248"/>
      <c r="B62" s="244"/>
      <c r="C62" s="244"/>
      <c r="D62" s="244"/>
      <c r="E62" s="244"/>
      <c r="F62" s="244"/>
      <c r="G62" s="325"/>
      <c r="H62" s="326" t="s">
        <v>508</v>
      </c>
      <c r="I62" s="327">
        <v>1382475</v>
      </c>
      <c r="J62" s="328">
        <v>26571</v>
      </c>
      <c r="K62" s="329">
        <v>16.3</v>
      </c>
      <c r="L62" s="330">
        <v>26679</v>
      </c>
      <c r="M62" s="331">
        <v>3.8</v>
      </c>
      <c r="N62" s="332">
        <v>12.5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9.4499999999999993</v>
      </c>
      <c r="G47" s="12">
        <v>8.93</v>
      </c>
      <c r="H47" s="12">
        <v>7.43</v>
      </c>
      <c r="I47" s="12">
        <v>7.65</v>
      </c>
      <c r="J47" s="13">
        <v>8.4499999999999993</v>
      </c>
    </row>
    <row r="48" spans="2:10" ht="57.75" customHeight="1" x14ac:dyDescent="0.15">
      <c r="B48" s="14"/>
      <c r="C48" s="1174" t="s">
        <v>4</v>
      </c>
      <c r="D48" s="1174"/>
      <c r="E48" s="1175"/>
      <c r="F48" s="15">
        <v>5</v>
      </c>
      <c r="G48" s="16">
        <v>5</v>
      </c>
      <c r="H48" s="16">
        <v>5.23</v>
      </c>
      <c r="I48" s="16">
        <v>6.14</v>
      </c>
      <c r="J48" s="17">
        <v>5.96</v>
      </c>
    </row>
    <row r="49" spans="2:10" ht="57.75" customHeight="1" thickBot="1" x14ac:dyDescent="0.2">
      <c r="B49" s="18"/>
      <c r="C49" s="1176" t="s">
        <v>5</v>
      </c>
      <c r="D49" s="1176"/>
      <c r="E49" s="1177"/>
      <c r="F49" s="19">
        <v>1.0900000000000001</v>
      </c>
      <c r="G49" s="20" t="s">
        <v>520</v>
      </c>
      <c r="H49" s="20" t="s">
        <v>521</v>
      </c>
      <c r="I49" s="20">
        <v>1.21</v>
      </c>
      <c r="J49" s="21">
        <v>0.87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2017-04-21T05:01:55Z</cp:lastPrinted>
  <dcterms:created xsi:type="dcterms:W3CDTF">2017-02-15T18:48:32Z</dcterms:created>
  <dcterms:modified xsi:type="dcterms:W3CDTF">2017-05-17T01:18:26Z</dcterms:modified>
  <cp:category/>
</cp:coreProperties>
</file>