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250" windowHeight="43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C36" i="9"/>
  <c r="CO35" i="9"/>
  <c r="CO36" i="9" s="1"/>
  <c r="BE35" i="9"/>
  <c r="C35" i="9"/>
  <c r="CO34" i="9"/>
  <c r="BW34" i="9"/>
  <c r="BW35" i="9" s="1"/>
  <c r="BW36" i="9" s="1"/>
  <c r="BW37" i="9" s="1"/>
  <c r="BW38" i="9" s="1"/>
  <c r="BW39" i="9" s="1"/>
  <c r="BW40" i="9" s="1"/>
  <c r="BW41" i="9" s="1"/>
  <c r="BW42" i="9" s="1"/>
  <c r="BW43" i="9" s="1"/>
  <c r="BE34" i="9"/>
  <c r="C34" i="9"/>
  <c r="U34" i="9" s="1"/>
  <c r="U35" i="9" s="1"/>
  <c r="U36" i="9" s="1"/>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<sst xmlns="http://schemas.openxmlformats.org/spreadsheetml/2006/main" count="1067" uniqueCount="568">
  <si>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</si>
  <si>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</si>
  <si>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</si>
  <si>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</si>
  <si>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</si>
  <si>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</si>
  <si>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</si>
  <si>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</si>
  <si>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</si>
  <si>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</si>
  <si>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</si>
  <si>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</si>
  <si>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</si>
  <si>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</si>
  <si>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</si>
  <si>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</si>
  <si>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</si>
  <si>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</si>
  <si>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</si>
  <si>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</si>
  <si>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</si>
  <si>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</si>
  <si>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</si>
  <si>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</si>
  <si>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</si>
  <si>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</si>
  <si>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</si>
  <si>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</si>
  <si>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</si>
  <si>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</si>
  <si>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</si>
  <si>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</si>
  <si>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</si>
  <si>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</si>
  <si>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</si>
  <si>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</si>
  <si>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</si>
  <si>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</si>
  <si>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</si>
  <si>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</si>
  <si>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</si>
  <si>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</si>
  <si>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</si>
  <si>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</si>
  <si>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</si>
  <si>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</si>
  <si>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</si>
  <si>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</si>
  <si>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</si>
  <si>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</si>
  <si>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</si>
  <si>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</si>
  <si>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</si>
  <si>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</si>
  <si>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</si>
  <si>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</si>
  <si>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</si>
  <si>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</si>
  <si>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</si>
  <si>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</si>
  <si>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</si>
  <si>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</si>
  <si>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</si>
  <si>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</si>
  <si>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</si>
  <si>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</si>
  <si>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</si>
  <si>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</si>
  <si>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</si>
  <si>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</si>
  <si>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</si>
  <si>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</si>
  <si>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</si>
  <si>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</si>
  <si>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</si>
  <si>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</si>
  <si>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</si>
  <si>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</si>
  <si>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</si>
  <si>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</si>
  <si>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</si>
  <si>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</si>
  <si>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</si>
  <si>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</si>
  <si>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</si>
  <si>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</si>
  <si>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</si>
  <si>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</si>
  <si>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</si>
  <si>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</si>
  <si>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</si>
  <si>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</si>
  <si>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</si>
  <si>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</si>
  <si>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</si>
  <si>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</si>
  <si>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</si>
  <si>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</si>
  <si>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</si>
  <si>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</si>
  <si>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</si>
  <si>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</si>
  <si>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</si>
  <si>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</si>
  <si>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</si>
  <si>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</si>
  <si>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</si>
  <si>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</si>
  <si>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</si>
  <si>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</si>
  <si>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</si>
  <si>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</si>
  <si>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</si>
  <si>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</si>
  <si>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</si>
  <si>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</si>
  <si>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</si>
  <si>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</si>
  <si>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</si>
  <si>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</si>
  <si>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</si>
  <si>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</si>
  <si>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</si>
  <si>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</si>
  <si>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</si>
  <si>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</si>
  <si>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</si>
  <si>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</si>
  <si>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</si>
  <si>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</si>
  <si>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</si>
  <si>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</si>
  <si>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</si>
  <si>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</si>
  <si>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</si>
  <si>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</si>
  <si>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</si>
  <si>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</si>
  <si>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</si>
  <si>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</si>
  <si>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</si>
  <si>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</si>
  <si>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</si>
  <si>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</si>
  <si>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</si>
  <si>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</si>
  <si>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</si>
  <si>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</si>
  <si>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</si>
  <si>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</si>
  <si>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</si>
  <si>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</si>
  <si>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</si>
  <si>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</si>
  <si>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</si>
  <si>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</si>
  <si>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</si>
  <si>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</si>
  <si>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</si>
  <si>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</si>
  <si>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</si>
  <si>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</si>
  <si>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</si>
  <si>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</si>
  <si>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</si>
  <si>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</si>
  <si>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</si>
  <si>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</si>
  <si>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</si>
  <si>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</si>
  <si>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</si>
  <si>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</si>
  <si>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</si>
  <si>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</si>
  <si>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</si>
  <si>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</si>
  <si>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</si>
  <si>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</si>
  <si>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</si>
  <si>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</si>
  <si>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</si>
  <si>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</si>
  <si>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</si>
  <si>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</si>
  <si>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</si>
  <si>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</si>
  <si>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</si>
  <si>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</si>
  <si>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</si>
  <si>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</si>
  <si>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</si>
  <si>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</si>
  <si>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長野県須坂市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</si>
  <si>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</si>
  <si>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</si>
  <si>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</si>
  <si>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</si>
  <si>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</si>
  <si>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</si>
  <si>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</si>
  <si>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</si>
  <si>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</si>
  <si>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</si>
  <si>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</si>
  <si>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</si>
  <si>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</si>
  <si>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</si>
  <si>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</si>
  <si>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</si>
  <si>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</si>
  <si>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</si>
  <si>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</si>
  <si>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</si>
  <si>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</si>
  <si>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</si>
  <si>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</si>
  <si>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</si>
  <si>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</si>
  <si>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</si>
  <si>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</si>
  <si>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</si>
  <si>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</si>
  <si>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</si>
  <si>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</si>
  <si>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</si>
  <si>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</si>
  <si>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</si>
  <si>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</si>
  <si>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</si>
  <si>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</si>
  <si>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</si>
  <si>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</si>
  <si>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</si>
  <si>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</si>
  <si>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</si>
  <si>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</si>
  <si>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</si>
  <si>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</si>
  <si>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</si>
  <si>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</si>
  <si>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</si>
  <si>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</si>
  <si>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</si>
  <si>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</si>
  <si>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</si>
  <si>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</si>
  <si>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</si>
  <si>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</si>
  <si>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</si>
  <si>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</si>
  <si>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</si>
  <si>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</si>
  <si>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</si>
  <si>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</si>
  <si>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</si>
  <si>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</si>
  <si>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</si>
  <si>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</si>
  <si>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</si>
  <si>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</si>
  <si>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</si>
  <si>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</si>
  <si>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</si>
  <si>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</si>
  <si>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</si>
  <si>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</si>
  <si>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</si>
  <si>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</si>
  <si>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</si>
  <si>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</si>
  <si>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</si>
  <si>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</si>
  <si>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</si>
  <si>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</si>
  <si>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</si>
  <si>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</si>
  <si>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</si>
  <si>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</si>
  <si>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</si>
  <si>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</si>
  <si>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</si>
  <si>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</si>
  <si>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</si>
  <si>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</si>
  <si>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</si>
  <si>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</si>
  <si>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</si>
  <si>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</si>
  <si>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</si>
  <si>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</si>
  <si>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</si>
  <si>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</si>
  <si>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</si>
  <si>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</si>
  <si>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</si>
  <si>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</si>
  <si>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</si>
  <si>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</si>
  <si>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</si>
  <si>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</si>
  <si>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</si>
  <si>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</si>
  <si>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</si>
  <si>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</si>
  <si>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</si>
  <si>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</si>
  <si>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</si>
  <si>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</si>
  <si>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</si>
  <si>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</si>
  <si>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</si>
  <si>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</si>
  <si>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</si>
  <si>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</si>
  <si>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</si>
  <si>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</si>
  <si>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</si>
  <si>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</si>
  <si>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</si>
  <si>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</si>
  <si>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</si>
  <si>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</si>
  <si>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</si>
  <si>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</si>
  <si>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</si>
  <si>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</si>
  <si>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</si>
  <si>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</si>
  <si>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</si>
  <si>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</si>
  <si>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</si>
  <si>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</si>
  <si>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</si>
  <si>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</si>
  <si>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</si>
  <si>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</si>
  <si>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</si>
  <si>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</si>
  <si>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</si>
  <si>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</si>
  <si>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長野県須坂市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</si>
  <si>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</si>
  <si>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</si>
  <si>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</si>
  <si>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</si>
  <si>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</si>
  <si>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</si>
  <si>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</si>
  <si>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</si>
  <si>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</si>
  <si>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</si>
  <si>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</si>
  <si>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</si>
  <si>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</si>
  <si>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</si>
  <si>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</si>
  <si>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</si>
  <si>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</si>
  <si>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</si>
  <si>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</si>
  <si>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</si>
  <si>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</si>
  <si>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</si>
  <si>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</si>
  <si>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</si>
  <si>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</si>
  <si>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</si>
  <si>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</si>
  <si>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</si>
  <si>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</si>
  <si>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</si>
  <si>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</si>
  <si>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</si>
  <si>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</si>
  <si>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</si>
  <si>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</si>
  <si>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</si>
  <si>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</si>
  <si>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</si>
  <si>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</si>
  <si>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</si>
  <si>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</si>
  <si>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</si>
  <si>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</si>
  <si>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</si>
  <si>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</si>
  <si>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</si>
  <si>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</si>
  <si>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</si>
  <si>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</si>
  <si>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</si>
  <si>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</si>
  <si>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</si>
  <si>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</si>
  <si>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</si>
  <si>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</si>
  <si>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</si>
  <si>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</si>
  <si>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</si>
  <si>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</si>
  <si>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</si>
  <si>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</si>
  <si>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</si>
  <si>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</si>
  <si>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</si>
  <si>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</si>
  <si>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</si>
  <si>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</si>
  <si>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</si>
  <si>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</si>
  <si>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</si>
  <si>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</si>
  <si>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</si>
  <si>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</si>
  <si>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</si>
  <si>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</si>
  <si>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</si>
  <si>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</si>
  <si>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</si>
  <si>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</si>
  <si>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</si>
  <si>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</si>
  <si>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</si>
  <si>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</si>
  <si>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</si>
  <si>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</si>
  <si>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</si>
  <si>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</si>
  <si>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</si>
  <si>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</si>
  <si>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</si>
  <si>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宅地造成事業会計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</si>
  <si>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</si>
  <si>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</si>
  <si>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</si>
  <si>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</si>
  <si>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</si>
  <si>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</si>
  <si>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</si>
  <si>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</si>
  <si>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</si>
  <si>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</si>
  <si>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</si>
  <si>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</si>
  <si>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</si>
  <si>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</si>
  <si>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</si>
  <si>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</si>
  <si>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</si>
  <si>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</si>
  <si>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</si>
  <si>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</si>
  <si>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</si>
  <si>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</si>
  <si>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</si>
  <si>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</si>
  <si>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</si>
  <si>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</si>
  <si>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</si>
  <si>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</si>
  <si>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</si>
  <si>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</si>
  <si>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</si>
  <si>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</si>
  <si>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</si>
  <si>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</si>
  <si>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</si>
  <si>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</si>
  <si>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</si>
  <si>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</si>
  <si>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</si>
  <si>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</si>
  <si>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</si>
  <si>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</si>
  <si>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</si>
  <si>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</si>
  <si>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</si>
  <si>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</si>
  <si>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</si>
  <si>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</si>
  <si>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</si>
  <si>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</si>
  <si>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</si>
  <si>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</si>
  <si>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</si>
  <si>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</si>
  <si>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</si>
  <si>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</si>
  <si>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</si>
  <si>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</si>
  <si>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</si>
  <si>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</si>
  <si>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</si>
  <si>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</si>
  <si>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</si>
  <si>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</si>
  <si>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</si>
  <si>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</si>
  <si>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</si>
  <si>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</si>
  <si>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</si>
  <si>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</si>
  <si>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</si>
  <si>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</si>
  <si>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</si>
  <si>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</si>
  <si>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</si>
  <si>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</si>
  <si>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</si>
  <si>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</si>
  <si>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</si>
  <si>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</si>
  <si>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</si>
  <si>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1.46</t>
  </si>
  <si>
    <t>▲ 1.21</t>
  </si>
  <si>
    <t>水道事業会計</t>
  </si>
  <si>
    <t>下水道事業会計</t>
  </si>
  <si>
    <t>一般会計</t>
  </si>
  <si>
    <t>宅地造成事業会計</t>
  </si>
  <si>
    <t>国民健康保険特別会計</t>
  </si>
  <si>
    <t>介護保険特別会計</t>
  </si>
  <si>
    <t>後期高齢者医療特別会計</t>
  </si>
  <si>
    <t>その他会計（赤字）</t>
  </si>
  <si>
    <t>その他会計（黒字）</t>
  </si>
  <si>
    <t>一般会計</t>
    <phoneticPr fontId="5"/>
  </si>
  <si>
    <t>-</t>
    <phoneticPr fontId="5"/>
  </si>
  <si>
    <t>国民健康保険特別会計</t>
    <phoneticPr fontId="5"/>
  </si>
  <si>
    <t>-</t>
    <phoneticPr fontId="2"/>
  </si>
  <si>
    <t>介護保険特別会計</t>
    <phoneticPr fontId="5"/>
  </si>
  <si>
    <t>後期高齢者医療特別会計</t>
    <phoneticPr fontId="5"/>
  </si>
  <si>
    <t>水道事業会計</t>
    <phoneticPr fontId="5"/>
  </si>
  <si>
    <t>-</t>
    <phoneticPr fontId="2"/>
  </si>
  <si>
    <t>法適用企業</t>
    <phoneticPr fontId="5"/>
  </si>
  <si>
    <t>下水道事業会計</t>
    <phoneticPr fontId="5"/>
  </si>
  <si>
    <t>　（公共下水道）</t>
    <rPh sb="2" eb="4">
      <t>コウキョウ</t>
    </rPh>
    <rPh sb="4" eb="7">
      <t>ゲスイドウ</t>
    </rPh>
    <phoneticPr fontId="2"/>
  </si>
  <si>
    <t>　（特定環境保全公共下水道）</t>
    <rPh sb="2" eb="4">
      <t>トクテイ</t>
    </rPh>
    <rPh sb="4" eb="6">
      <t>カンキョウ</t>
    </rPh>
    <rPh sb="6" eb="8">
      <t>ホゼン</t>
    </rPh>
    <rPh sb="8" eb="10">
      <t>コウキョウ</t>
    </rPh>
    <rPh sb="10" eb="13">
      <t>ゲスイドウ</t>
    </rPh>
    <phoneticPr fontId="2"/>
  </si>
  <si>
    <t>　（農業集落排水）</t>
    <rPh sb="2" eb="4">
      <t>ノウギョウ</t>
    </rPh>
    <rPh sb="4" eb="6">
      <t>シュウラク</t>
    </rPh>
    <rPh sb="6" eb="8">
      <t>ハイスイ</t>
    </rPh>
    <phoneticPr fontId="2"/>
  </si>
  <si>
    <t>宅地造成事業会計</t>
    <phoneticPr fontId="5"/>
  </si>
  <si>
    <t>介護サービス事業（想定企業会計）</t>
    <rPh sb="0" eb="2">
      <t>カイゴ</t>
    </rPh>
    <rPh sb="6" eb="8">
      <t>ジギョウ</t>
    </rPh>
    <rPh sb="9" eb="11">
      <t>ソウテイ</t>
    </rPh>
    <rPh sb="11" eb="13">
      <t>キギョウ</t>
    </rPh>
    <rPh sb="13" eb="15">
      <t>カイケイ</t>
    </rPh>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</si>
  <si>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</si>
  <si>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</si>
  <si>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rPh sb="2" eb="4">
      <t>ロウジン</t>
    </rPh>
    <rPh sb="4" eb="6">
      <t>フクシ</t>
    </rPh>
    <rPh sb="6" eb="8">
      <t>シセツ</t>
    </rPh>
    <rPh sb="8" eb="9">
      <t>トウ</t>
    </rPh>
    <rPh sb="9" eb="11">
      <t>ウンエイ</t>
    </rPh>
    <rPh sb="11" eb="13">
      <t>ジギョウ</t>
    </rPh>
    <rPh sb="13" eb="15">
      <t>トクベツ</t>
    </rPh>
    <rPh sb="15" eb="17">
      <t>カイケイ</t>
    </rPh>
    <phoneticPr fontId="2"/>
  </si>
  <si>
    <t>　（長野地域ふるさと事業特別会計）</t>
    <rPh sb="2" eb="4">
      <t>ナガノ</t>
    </rPh>
    <rPh sb="4" eb="6">
      <t>チイキ</t>
    </rPh>
    <rPh sb="10" eb="12">
      <t>ジギョウ</t>
    </rPh>
    <rPh sb="12" eb="14">
      <t>トクベツ</t>
    </rPh>
    <rPh sb="14" eb="16">
      <t>カイケイ</t>
    </rPh>
    <phoneticPr fontId="2"/>
  </si>
  <si>
    <t>　（ごみ処理施設事業特別会計）</t>
    <rPh sb="4" eb="6">
      <t>ショリ</t>
    </rPh>
    <rPh sb="6" eb="8">
      <t>シセツ</t>
    </rPh>
    <rPh sb="8" eb="10">
      <t>ジギョウ</t>
    </rPh>
    <rPh sb="10" eb="12">
      <t>トクベツ</t>
    </rPh>
    <rPh sb="12" eb="14">
      <t>カイケイ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</si>
  <si>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</si>
  <si>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須高行政事務組合</t>
    <rPh sb="0" eb="2">
      <t>スコウ</t>
    </rPh>
    <rPh sb="2" eb="4">
      <t>ギョウセイ</t>
    </rPh>
    <rPh sb="4" eb="6">
      <t>ジム</t>
    </rPh>
    <rPh sb="6" eb="8">
      <t>クミアイ</t>
    </rPh>
    <phoneticPr fontId="2"/>
  </si>
  <si>
    <t>長野県地方税滞納整理機構</t>
    <rPh sb="0" eb="3">
      <t>ナガノケン</t>
    </rPh>
    <rPh sb="3" eb="6">
      <t>チホウゼイ</t>
    </rPh>
    <rPh sb="6" eb="8">
      <t>タイノウ</t>
    </rPh>
    <rPh sb="8" eb="10">
      <t>セイリ</t>
    </rPh>
    <rPh sb="10" eb="12">
      <t>キコウ</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</si>
  <si>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</si>
  <si>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</si>
  <si>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</si>
  <si>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須坂市文化振興事業団</t>
    <rPh sb="0" eb="3">
      <t>スザカシ</t>
    </rPh>
    <rPh sb="3" eb="5">
      <t>ブンカ</t>
    </rPh>
    <rPh sb="5" eb="7">
      <t>シンコウ</t>
    </rPh>
    <rPh sb="7" eb="10">
      <t>ジギョウダン</t>
    </rPh>
    <phoneticPr fontId="2"/>
  </si>
  <si>
    <t>須坂市土地開発公社</t>
    <rPh sb="0" eb="3">
      <t>スザカシ</t>
    </rPh>
    <rPh sb="3" eb="5">
      <t>トチ</t>
    </rPh>
    <rPh sb="5" eb="7">
      <t>カイハツ</t>
    </rPh>
    <rPh sb="7" eb="9">
      <t>コウシャ</t>
    </rPh>
    <phoneticPr fontId="2"/>
  </si>
  <si>
    <t>須坂温泉</t>
    <rPh sb="0" eb="2">
      <t>スザカ</t>
    </rPh>
    <rPh sb="2" eb="4">
      <t>オンセン</t>
    </rPh>
    <phoneticPr fontId="2"/>
  </si>
  <si>
    <t>法非適用企業</t>
    <rPh sb="1" eb="2">
      <t>ヒ</t>
    </rPh>
    <phoneticPr fontId="5"/>
  </si>
  <si>
    <t>長野県県民交通災害共済組合</t>
    <rPh sb="0" eb="3">
      <t>ナガノケン</t>
    </rPh>
    <rPh sb="3" eb="5">
      <t>ケンミン</t>
    </rPh>
    <rPh sb="5" eb="7">
      <t>コウツウ</t>
    </rPh>
    <rPh sb="7" eb="9">
      <t>サイガイ</t>
    </rPh>
    <rPh sb="9" eb="11">
      <t>キョウサイ</t>
    </rPh>
    <rPh sb="11" eb="13">
      <t>クミアイ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</si>
  <si>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</si>
  <si>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</si>
  <si>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</si>
  <si>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</si>
  <si>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</si>
  <si>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</si>
  <si>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</si>
  <si>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</si>
  <si>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</si>
  <si>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</si>
  <si>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</si>
  <si>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</si>
  <si>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H25に分子である充当可能財源が増加したが、水道・下水道の地方債残高が大幅に減ったことにより大きく減少した。H26は地方債残高が増え、普通交付税及び臨時財政対策債が減少したため、H25と比較すると増加した。H27はほぼ横ばいである。H28以降はH31に38.9とピークを迎え、その後20.0ほどへ減少する見込みである。類似団体との比較ではすべての年度で平均を下回っている。
　実質公債費比率は、H23から減少しており、H26及びH27で7.9となっている。類似団体との比較ではすべての年度で平均を下回っている。H28以降はH33に元利償還金がピークを迎え、年々標準財政規模が減少していく見込みから、実質公債費比率はH34に11.4とピークを迎える見込みである。</t>
    <rPh sb="1" eb="3">
      <t>ショウライ</t>
    </rPh>
    <rPh sb="3" eb="5">
      <t>フタン</t>
    </rPh>
    <rPh sb="5" eb="7">
      <t>ヒリツ</t>
    </rPh>
    <rPh sb="55" eb="56">
      <t>オオ</t>
    </rPh>
    <rPh sb="67" eb="70">
      <t>チホウサイ</t>
    </rPh>
    <rPh sb="70" eb="72">
      <t>ザンダカ</t>
    </rPh>
    <rPh sb="73" eb="74">
      <t>フ</t>
    </rPh>
    <rPh sb="76" eb="78">
      <t>フツウ</t>
    </rPh>
    <rPh sb="78" eb="81">
      <t>コウフゼイ</t>
    </rPh>
    <rPh sb="81" eb="82">
      <t>オヨ</t>
    </rPh>
    <rPh sb="83" eb="85">
      <t>リンジ</t>
    </rPh>
    <rPh sb="85" eb="87">
      <t>ザイセイ</t>
    </rPh>
    <rPh sb="87" eb="89">
      <t>タイサク</t>
    </rPh>
    <rPh sb="89" eb="90">
      <t>サイ</t>
    </rPh>
    <rPh sb="91" eb="93">
      <t>ゲンショウ</t>
    </rPh>
    <rPh sb="102" eb="104">
      <t>ヒカク</t>
    </rPh>
    <rPh sb="107" eb="109">
      <t>ゾウカ</t>
    </rPh>
    <rPh sb="118" eb="119">
      <t>ヨコ</t>
    </rPh>
    <rPh sb="128" eb="130">
      <t>イコウ</t>
    </rPh>
    <rPh sb="144" eb="145">
      <t>ムカ</t>
    </rPh>
    <rPh sb="149" eb="150">
      <t>ゴ</t>
    </rPh>
    <rPh sb="157" eb="159">
      <t>ゲンショウ</t>
    </rPh>
    <rPh sb="161" eb="163">
      <t>ミコ</t>
    </rPh>
    <rPh sb="168" eb="170">
      <t>ルイジ</t>
    </rPh>
    <rPh sb="170" eb="172">
      <t>ダンタイ</t>
    </rPh>
    <rPh sb="174" eb="176">
      <t>ヒカク</t>
    </rPh>
    <rPh sb="182" eb="184">
      <t>ネンド</t>
    </rPh>
    <rPh sb="185" eb="187">
      <t>ヘイキン</t>
    </rPh>
    <rPh sb="188" eb="190">
      <t>シタマワ</t>
    </rPh>
    <rPh sb="197" eb="199">
      <t>ジッシツ</t>
    </rPh>
    <rPh sb="199" eb="202">
      <t>コウサイヒ</t>
    </rPh>
    <rPh sb="202" eb="204">
      <t>ヒリツ</t>
    </rPh>
    <rPh sb="211" eb="213">
      <t>ゲンショウ</t>
    </rPh>
    <rPh sb="221" eb="222">
      <t>オヨ</t>
    </rPh>
    <rPh sb="237" eb="239">
      <t>ルイジ</t>
    </rPh>
    <rPh sb="239" eb="241">
      <t>ダンタイ</t>
    </rPh>
    <rPh sb="243" eb="245">
      <t>ヒカク</t>
    </rPh>
    <rPh sb="251" eb="253">
      <t>ネンド</t>
    </rPh>
    <rPh sb="254" eb="256">
      <t>ヘイキン</t>
    </rPh>
    <rPh sb="257" eb="259">
      <t>シタマワ</t>
    </rPh>
    <rPh sb="267" eb="269">
      <t>イコウ</t>
    </rPh>
    <rPh sb="274" eb="276">
      <t>ガンリ</t>
    </rPh>
    <rPh sb="276" eb="279">
      <t>ショウカンキン</t>
    </rPh>
    <rPh sb="284" eb="285">
      <t>ムカ</t>
    </rPh>
    <rPh sb="287" eb="289">
      <t>ネンネン</t>
    </rPh>
    <rPh sb="289" eb="291">
      <t>ヒョウジュン</t>
    </rPh>
    <rPh sb="291" eb="293">
      <t>ザイセイ</t>
    </rPh>
    <rPh sb="293" eb="295">
      <t>キボ</t>
    </rPh>
    <rPh sb="296" eb="298">
      <t>ゲンショウ</t>
    </rPh>
    <rPh sb="302" eb="304">
      <t>ミコ</t>
    </rPh>
    <rPh sb="308" eb="310">
      <t>ジッシツ</t>
    </rPh>
    <rPh sb="310" eb="313">
      <t>コウサイヒ</t>
    </rPh>
    <rPh sb="313" eb="315">
      <t>ヒリツ</t>
    </rPh>
    <rPh sb="329" eb="330">
      <t>ムカ</t>
    </rPh>
    <rPh sb="332" eb="334">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</si>
</sst>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0" fontId="26" fillId="5" borderId="26" xfId="30" applyFont="1" applyFill="1" applyBorder="1" applyAlignment="1" applyProtection="1">
      <alignment horizontal="center" vertical="center"/>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0" xfId="30" applyFont="1" applyFill="1" applyProtection="1">
      <alignment vertical="center"/>
    </xf>
    <xf numFmtId="177" fontId="26" fillId="5" borderId="88"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5" borderId="38" xfId="30" applyFont="1" applyFill="1" applyBorder="1" applyAlignment="1" applyProtection="1">
      <alignment horizontal="left"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61215</c:v>
                </c:pt>
                <c:pt idx="1">
                  <c:v>61303</c:v>
                </c:pt>
                <c:pt idx="2">
                  <c:v>56776</c:v>
                </c:pt>
                <c:pt idx="3">
                  <c:v>77263</c:v>
                </c:pt>
                <c:pt idx="4">
                  <c:v>48316</c:v>
                </c:pt>
              </c:numCache>
            </c:numRef>
          </c:val>
          <c:smooth val="0"/>
        </c:ser>
        <c:dLbls>
          <c:showLegendKey val="0"/>
          <c:showVal val="0"/>
          <c:showCatName val="0"/>
          <c:showSerName val="0"/>
          <c:showPercent val="0"/>
          <c:showBubbleSize val="0"/>
        </c:dLbls>
        <c:marker val="1"/>
        <c:smooth val="0"/>
        <c:axId val="93429120"/>
        <c:axId val="93738496"/>
      </c:lineChart>
      <c:catAx>
        <c:axId val="93429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38496"/>
        <c:crosses val="autoZero"/>
        <c:auto val="1"/>
        <c:lblAlgn val="ctr"/>
        <c:lblOffset val="100"/>
        <c:tickLblSkip val="1"/>
        <c:tickMarkSkip val="1"/>
        <c:noMultiLvlLbl val="0"/>
      </c:catAx>
      <c:valAx>
        <c:axId val="937384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2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4.3600000000000003</c:v>
                </c:pt>
                <c:pt idx="1">
                  <c:v>4.38</c:v>
                </c:pt>
                <c:pt idx="2">
                  <c:v>4.28</c:v>
                </c:pt>
                <c:pt idx="3">
                  <c:v>4.1399999999999997</c:v>
                </c:pt>
                <c:pt idx="4">
                  <c:v>4.59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22.89</c:v>
                </c:pt>
                <c:pt idx="1">
                  <c:v>21.57</c:v>
                </c:pt>
                <c:pt idx="2">
                  <c:v>22.41</c:v>
                </c:pt>
                <c:pt idx="3">
                  <c:v>21.7</c:v>
                </c:pt>
                <c:pt idx="4">
                  <c:v>21.7</c:v>
                </c:pt>
              </c:numCache>
            </c:numRef>
          </c:val>
        </c:ser>
        <c:dLbls>
          <c:showLegendKey val="0"/>
          <c:showVal val="0"/>
          <c:showCatName val="0"/>
          <c:showSerName val="0"/>
          <c:showPercent val="0"/>
          <c:showBubbleSize val="0"/>
        </c:dLbls>
        <c:gapWidth val="250"/>
        <c:overlap val="100"/>
        <c:axId val="93506560"/>
        <c:axId val="93508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2.71</c:v>
                </c:pt>
                <c:pt idx="1">
                  <c:v>-1.46</c:v>
                </c:pt>
                <c:pt idx="2">
                  <c:v>1.02</c:v>
                </c:pt>
                <c:pt idx="3">
                  <c:v>-1.21</c:v>
                </c:pt>
                <c:pt idx="4">
                  <c:v>0.19</c:v>
                </c:pt>
              </c:numCache>
            </c:numRef>
          </c:val>
          <c:smooth val="0"/>
        </c:ser>
        <c:dLbls>
          <c:showLegendKey val="0"/>
          <c:showVal val="0"/>
          <c:showCatName val="0"/>
          <c:showSerName val="0"/>
          <c:showPercent val="0"/>
          <c:showBubbleSize val="0"/>
        </c:dLbls>
        <c:marker val="1"/>
        <c:smooth val="0"/>
        <c:axId val="93506560"/>
        <c:axId val="93508736"/>
      </c:lineChart>
      <c:catAx>
        <c:axId val="935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508736"/>
        <c:crosses val="autoZero"/>
        <c:auto val="1"/>
        <c:lblAlgn val="ctr"/>
        <c:lblOffset val="100"/>
        <c:tickLblSkip val="1"/>
        <c:tickMarkSkip val="1"/>
        <c:noMultiLvlLbl val="0"/>
      </c:catAx>
      <c:valAx>
        <c:axId val="9350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0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0.08</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0.1</c:v>
                </c:pt>
                <c:pt idx="4">
                  <c:v>#N/A</c:v>
                </c:pt>
                <c:pt idx="5">
                  <c:v>0</c:v>
                </c:pt>
                <c:pt idx="6">
                  <c:v>#N/A</c:v>
                </c:pt>
                <c:pt idx="7">
                  <c:v>0</c:v>
                </c:pt>
                <c:pt idx="8">
                  <c:v>#N/A</c:v>
                </c:pt>
                <c:pt idx="9">
                  <c:v>0.02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1.45</c:v>
                </c:pt>
                <c:pt idx="4">
                  <c:v>#N/A</c:v>
                </c:pt>
                <c:pt idx="5">
                  <c:v>1.04</c:v>
                </c:pt>
                <c:pt idx="6">
                  <c:v>#N/A</c:v>
                </c:pt>
                <c:pt idx="7">
                  <c:v>1.17</c:v>
                </c:pt>
                <c:pt idx="8">
                  <c:v>#N/A</c:v>
                </c:pt>
                <c:pt idx="9">
                  <c:v>1.1100000000000001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c:v>
                </c:pt>
                <c:pt idx="2">
                  <c:v>#N/A</c:v>
                </c:pt>
                <c:pt idx="3">
                  <c:v>2.4500000000000002</c:v>
                </c:pt>
                <c:pt idx="4">
                  <c:v>#N/A</c:v>
                </c:pt>
                <c:pt idx="5">
                  <c:v>0.67</c:v>
                </c:pt>
                <c:pt idx="6">
                  <c:v>#N/A</c:v>
                </c:pt>
                <c:pt idx="7">
                  <c:v>1.1100000000000001</c:v>
                </c:pt>
                <c:pt idx="8">
                  <c:v>#N/A</c:v>
                </c:pt>
                <c:pt idx="9">
                  <c:v>1.19</c:v>
                </c:pt>
              </c:numCache>
            </c:numRef>
          </c:val>
        </c:ser>
        <c:ser>
          <c:idx val="6"/>
          <c:order val="6"/>
          <c:tx>
            <c:strRef>
              <c:f>データシート!$A$33</c:f>
              <c:strCache>
                <c:ptCount val="1"/>
                <c:pt idx="0">
                  <c:v>宅地造成事業会計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3.42</c:v>
                </c:pt>
                <c:pt idx="2">
                  <c:v>#N/A</c:v>
                </c:pt>
                <c:pt idx="3">
                  <c:v>4.59</c:v>
                </c:pt>
                <c:pt idx="4">
                  <c:v>#N/A</c:v>
                </c:pt>
                <c:pt idx="5">
                  <c:v>4.5</c:v>
                </c:pt>
                <c:pt idx="6">
                  <c:v>#N/A</c:v>
                </c:pt>
                <c:pt idx="7">
                  <c:v>4.47</c:v>
                </c:pt>
                <c:pt idx="8">
                  <c:v>#N/A</c:v>
                </c:pt>
                <c:pt idx="9">
                  <c:v>4.46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4.3499999999999996</c:v>
                </c:pt>
                <c:pt idx="2">
                  <c:v>#N/A</c:v>
                </c:pt>
                <c:pt idx="3">
                  <c:v>4.37</c:v>
                </c:pt>
                <c:pt idx="4">
                  <c:v>#N/A</c:v>
                </c:pt>
                <c:pt idx="5">
                  <c:v>4.28</c:v>
                </c:pt>
                <c:pt idx="6">
                  <c:v>#N/A</c:v>
                </c:pt>
                <c:pt idx="7">
                  <c:v>4.1399999999999997</c:v>
                </c:pt>
                <c:pt idx="8">
                  <c:v>#N/A</c:v>
                </c:pt>
                <c:pt idx="9">
                  <c:v>4.58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3.31</c:v>
                </c:pt>
                <c:pt idx="2">
                  <c:v>#N/A</c:v>
                </c:pt>
                <c:pt idx="3">
                  <c:v>4.95</c:v>
                </c:pt>
                <c:pt idx="4">
                  <c:v>#N/A</c:v>
                </c:pt>
                <c:pt idx="5">
                  <c:v>6.47</c:v>
                </c:pt>
                <c:pt idx="6">
                  <c:v>#N/A</c:v>
                </c:pt>
                <c:pt idx="7">
                  <c:v>8.25</c:v>
                </c:pt>
                <c:pt idx="8">
                  <c:v>#N/A</c:v>
                </c:pt>
                <c:pt idx="9">
                  <c:v>9.7100000000000009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10.46</c:v>
                </c:pt>
                <c:pt idx="2">
                  <c:v>#N/A</c:v>
                </c:pt>
                <c:pt idx="3">
                  <c:v>10.5</c:v>
                </c:pt>
                <c:pt idx="4">
                  <c:v>#N/A</c:v>
                </c:pt>
                <c:pt idx="5">
                  <c:v>12.02</c:v>
                </c:pt>
                <c:pt idx="6">
                  <c:v>#N/A</c:v>
                </c:pt>
                <c:pt idx="7">
                  <c:v>12.85</c:v>
                </c:pt>
                <c:pt idx="8">
                  <c:v>#N/A</c:v>
                </c:pt>
                <c:pt idx="9">
                  <c:v>12.2</c:v>
                </c:pt>
              </c:numCache>
            </c:numRef>
          </c:val>
        </c:ser>
        <c:dLbls>
          <c:showLegendKey val="0"/>
          <c:showVal val="0"/>
          <c:showCatName val="0"/>
          <c:showSerName val="0"/>
          <c:showPercent val="0"/>
          <c:showBubbleSize val="0"/>
        </c:dLbls>
        <c:gapWidth val="150"/>
        <c:overlap val="100"/>
        <c:axId val="3421312"/>
        <c:axId val="3422848"/>
      </c:barChart>
      <c:catAx>
        <c:axId val="342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2848"/>
        <c:crosses val="autoZero"/>
        <c:auto val="1"/>
        <c:lblAlgn val="ctr"/>
        <c:lblOffset val="100"/>
        <c:tickLblSkip val="1"/>
        <c:tickMarkSkip val="1"/>
        <c:noMultiLvlLbl val="0"/>
      </c:catAx>
      <c:valAx>
        <c:axId val="342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2363</c:v>
                </c:pt>
                <c:pt idx="5">
                  <c:v>2359</c:v>
                </c:pt>
                <c:pt idx="8">
                  <c:v>2372</c:v>
                </c:pt>
                <c:pt idx="11">
                  <c:v>2398</c:v>
                </c:pt>
                <c:pt idx="14">
                  <c:v>2274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67</c:v>
                </c:pt>
                <c:pt idx="3">
                  <c:v>72</c:v>
                </c:pt>
                <c:pt idx="6">
                  <c:v>94</c:v>
                </c:pt>
                <c:pt idx="9">
                  <c:v>93</c:v>
                </c:pt>
                <c:pt idx="12">
                  <c:v>79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46</c:v>
                </c:pt>
                <c:pt idx="3">
                  <c:v>45</c:v>
                </c:pt>
                <c:pt idx="6">
                  <c:v>44</c:v>
                </c:pt>
                <c:pt idx="9">
                  <c:v>48</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1160</c:v>
                </c:pt>
                <c:pt idx="3">
                  <c:v>1183</c:v>
                </c:pt>
                <c:pt idx="6">
                  <c:v>1173</c:v>
                </c:pt>
                <c:pt idx="9">
                  <c:v>1185</c:v>
                </c:pt>
                <c:pt idx="12">
                  <c:v>1185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17</c:v>
                </c:pt>
                <c:pt idx="3">
                  <c:v>17</c:v>
                </c:pt>
                <c:pt idx="6">
                  <c:v>17</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1962</c:v>
                </c:pt>
                <c:pt idx="3">
                  <c:v>1865</c:v>
                </c:pt>
                <c:pt idx="6">
                  <c:v>1865</c:v>
                </c:pt>
                <c:pt idx="9">
                  <c:v>1832</c:v>
                </c:pt>
                <c:pt idx="12">
                  <c:v>1804</c:v>
                </c:pt>
              </c:numCache>
            </c:numRef>
          </c:val>
        </c:ser>
        <c:dLbls>
          <c:showLegendKey val="0"/>
          <c:showVal val="0"/>
          <c:showCatName val="0"/>
          <c:showSerName val="0"/>
          <c:showPercent val="0"/>
          <c:showBubbleSize val="0"/>
        </c:dLbls>
        <c:gapWidth val="100"/>
        <c:overlap val="100"/>
        <c:axId val="80236928"/>
        <c:axId val="8023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889</c:v>
                </c:pt>
                <c:pt idx="2">
                  <c:v>#N/A</c:v>
                </c:pt>
                <c:pt idx="3">
                  <c:v>#N/A</c:v>
                </c:pt>
                <c:pt idx="4">
                  <c:v>823</c:v>
                </c:pt>
                <c:pt idx="5">
                  <c:v>#N/A</c:v>
                </c:pt>
                <c:pt idx="6">
                  <c:v>#N/A</c:v>
                </c:pt>
                <c:pt idx="7">
                  <c:v>821</c:v>
                </c:pt>
                <c:pt idx="8">
                  <c:v>#N/A</c:v>
                </c:pt>
                <c:pt idx="9">
                  <c:v>#N/A</c:v>
                </c:pt>
                <c:pt idx="10">
                  <c:v>760</c:v>
                </c:pt>
                <c:pt idx="11">
                  <c:v>#N/A</c:v>
                </c:pt>
                <c:pt idx="12">
                  <c:v>#N/A</c:v>
                </c:pt>
                <c:pt idx="13">
                  <c:v>836</c:v>
                </c:pt>
                <c:pt idx="14">
                  <c:v>#N/A</c:v>
                </c:pt>
              </c:numCache>
            </c:numRef>
          </c:val>
          <c:smooth val="0"/>
        </c:ser>
        <c:dLbls>
          <c:showLegendKey val="0"/>
          <c:showVal val="0"/>
          <c:showCatName val="0"/>
          <c:showSerName val="0"/>
          <c:showPercent val="0"/>
          <c:showBubbleSize val="0"/>
        </c:dLbls>
        <c:marker val="1"/>
        <c:smooth val="0"/>
        <c:axId val="80236928"/>
        <c:axId val="80238848"/>
      </c:lineChart>
      <c:catAx>
        <c:axId val="8023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238848"/>
        <c:crosses val="autoZero"/>
        <c:auto val="1"/>
        <c:lblAlgn val="ctr"/>
        <c:lblOffset val="100"/>
        <c:tickLblSkip val="1"/>
        <c:tickMarkSkip val="1"/>
        <c:noMultiLvlLbl val="0"/>
      </c:catAx>
      <c:valAx>
        <c:axId val="8023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23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24937</c:v>
                </c:pt>
                <c:pt idx="5">
                  <c:v>25020</c:v>
                </c:pt>
                <c:pt idx="8">
                  <c:v>25390</c:v>
                </c:pt>
                <c:pt idx="11">
                  <c:v>24820</c:v>
                </c:pt>
                <c:pt idx="14">
                  <c:v>24577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4168</c:v>
                </c:pt>
                <c:pt idx="5">
                  <c:v>4013</c:v>
                </c:pt>
                <c:pt idx="8">
                  <c:v>3876</c:v>
                </c:pt>
                <c:pt idx="11">
                  <c:v>3712</c:v>
                </c:pt>
                <c:pt idx="14">
                  <c:v>2848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6186</c:v>
                </c:pt>
                <c:pt idx="5">
                  <c:v>5920</c:v>
                </c:pt>
                <c:pt idx="8">
                  <c:v>5953</c:v>
                </c:pt>
                <c:pt idx="11">
                  <c:v>5776</c:v>
                </c:pt>
                <c:pt idx="14">
                  <c:v>6386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35</c:v>
                </c:pt>
                <c:pt idx="3">
                  <c:v>30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4289</c:v>
                </c:pt>
                <c:pt idx="3">
                  <c:v>4150</c:v>
                </c:pt>
                <c:pt idx="6">
                  <c:v>4122</c:v>
                </c:pt>
                <c:pt idx="9">
                  <c:v>3765</c:v>
                </c:pt>
                <c:pt idx="12">
                  <c:v>3571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244</c:v>
                </c:pt>
                <c:pt idx="3">
                  <c:v>203</c:v>
                </c:pt>
                <c:pt idx="6">
                  <c:v>164</c:v>
                </c:pt>
                <c:pt idx="9">
                  <c:v>118</c:v>
                </c:pt>
                <c:pt idx="12">
                  <c:v>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17893</c:v>
                </c:pt>
                <c:pt idx="3">
                  <c:v>17614</c:v>
                </c:pt>
                <c:pt idx="6">
                  <c:v>17216</c:v>
                </c:pt>
                <c:pt idx="9">
                  <c:v>16908</c:v>
                </c:pt>
                <c:pt idx="12">
                  <c:v>16444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397</c:v>
                </c:pt>
                <c:pt idx="3">
                  <c:v>519</c:v>
                </c:pt>
                <c:pt idx="6">
                  <c:v>462</c:v>
                </c:pt>
                <c:pt idx="9">
                  <c:v>378</c:v>
                </c:pt>
                <c:pt idx="12">
                  <c:v>306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15893</c:v>
                </c:pt>
                <c:pt idx="3">
                  <c:v>16111</c:v>
                </c:pt>
                <c:pt idx="6">
                  <c:v>16071</c:v>
                </c:pt>
                <c:pt idx="9">
                  <c:v>17026</c:v>
                </c:pt>
                <c:pt idx="12">
                  <c:v>17279</c:v>
                </c:pt>
              </c:numCache>
            </c:numRef>
          </c:val>
        </c:ser>
        <c:dLbls>
          <c:showLegendKey val="0"/>
          <c:showVal val="0"/>
          <c:showCatName val="0"/>
          <c:showSerName val="0"/>
          <c:showPercent val="0"/>
          <c:showBubbleSize val="0"/>
        </c:dLbls>
        <c:gapWidth val="100"/>
        <c:overlap val="100"/>
        <c:axId val="93532544"/>
        <c:axId val="9353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3461</c:v>
                </c:pt>
                <c:pt idx="2">
                  <c:v>#N/A</c:v>
                </c:pt>
                <c:pt idx="3">
                  <c:v>#N/A</c:v>
                </c:pt>
                <c:pt idx="4">
                  <c:v>3674</c:v>
                </c:pt>
                <c:pt idx="5">
                  <c:v>#N/A</c:v>
                </c:pt>
                <c:pt idx="6">
                  <c:v>#N/A</c:v>
                </c:pt>
                <c:pt idx="7">
                  <c:v>2816</c:v>
                </c:pt>
                <c:pt idx="8">
                  <c:v>#N/A</c:v>
                </c:pt>
                <c:pt idx="9">
                  <c:v>#N/A</c:v>
                </c:pt>
                <c:pt idx="10">
                  <c:v>3887</c:v>
                </c:pt>
                <c:pt idx="11">
                  <c:v>#N/A</c:v>
                </c:pt>
                <c:pt idx="12">
                  <c:v>#N/A</c:v>
                </c:pt>
                <c:pt idx="13">
                  <c:v>3867</c:v>
                </c:pt>
                <c:pt idx="14">
                  <c:v>#N/A</c:v>
                </c:pt>
              </c:numCache>
            </c:numRef>
          </c:val>
          <c:smooth val="0"/>
        </c:ser>
        <c:dLbls>
          <c:showLegendKey val="0"/>
          <c:showVal val="0"/>
          <c:showCatName val="0"/>
          <c:showSerName val="0"/>
          <c:showPercent val="0"/>
          <c:showBubbleSize val="0"/>
        </c:dLbls>
        <c:marker val="1"/>
        <c:smooth val="0"/>
        <c:axId val="93532544"/>
        <c:axId val="93534464"/>
      </c:lineChart>
      <c:catAx>
        <c:axId val="9353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534464"/>
        <c:crosses val="autoZero"/>
        <c:auto val="1"/>
        <c:lblAlgn val="ctr"/>
        <c:lblOffset val="100"/>
        <c:tickLblSkip val="1"/>
        <c:tickMarkSkip val="1"/>
        <c:noMultiLvlLbl val="0"/>
      </c:catAx>
      <c:valAx>
        <c:axId val="9353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3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483520"/>
        <c:axId val="107485440"/>
      </c:scatterChart>
      <c:valAx>
        <c:axId val="1074835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485440"/>
        <c:crosses val="autoZero"/>
        <c:crossBetween val="midCat"/>
      </c:valAx>
      <c:valAx>
        <c:axId val="107485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83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4.5171070442460083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1.82398540811673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8.6999999999999993</c:v>
                </c:pt>
                <c:pt idx="1">
                  <c:v>8.4</c:v>
                </c:pt>
                <c:pt idx="2">
                  <c:v>8.1999999999999993</c:v>
                </c:pt>
                <c:pt idx="3">
                  <c:v>7.9</c:v>
                </c:pt>
                <c:pt idx="4">
                  <c:v>7.9</c:v>
                </c:pt>
              </c:numCache>
            </c:numRef>
          </c:xVal>
          <c:yVal>
            <c:numRef>
              <c:f>公会計指標分析・財政指標組合せ分析表!$K$73:$O$73</c:f>
              <c:numCache>
                <c:formatCode>#,##0.0;"▲ "#,##0.0</c:formatCode>
                <c:ptCount val="5"/>
                <c:pt idx="0">
                  <c:v>34</c:v>
                </c:pt>
                <c:pt idx="1">
                  <c:v>36.4</c:v>
                </c:pt>
                <c:pt idx="2">
                  <c:v>27.5</c:v>
                </c:pt>
                <c:pt idx="3">
                  <c:v>38.700000000000003</c:v>
                </c:pt>
                <c:pt idx="4">
                  <c:v>38.5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07517440"/>
        <c:axId val="107519360"/>
      </c:scatterChart>
      <c:valAx>
        <c:axId val="107517440"/>
        <c:scaling>
          <c:orientation val="minMax"/>
          <c:max val="11.4"/>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519360"/>
        <c:crosses val="autoZero"/>
        <c:crossBetween val="midCat"/>
      </c:valAx>
      <c:valAx>
        <c:axId val="107519360"/>
        <c:scaling>
          <c:orientation val="minMax"/>
          <c:max val="77"/>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517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普通会計の元利償還金については、ほぼ横ばいで推移しているが、今後は臨時財政対策債の増などにより増加すると見込まれる。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今後については、元利償還金は増加見込みであり、普通交付税も増加を見込めないことから、実質公債費比率の分子については９～１１億円前後を推移する見込みである。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前年度と比較してほぼ横ばいであるが、一般会計の地方債現在高が増加したものの、公営企業債繰入見込額が減少したことが減少要因である。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公営企業債の現在高は減少していく見込みであり、また、公共施設の大規模改修等により充当可能基金は減少していくが、一般会計債の現在高も減少見込みのため、将来負担比率の分子は横ばいから減少傾向の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51,633
51,151
149.67
21,914,542
21,293,907
548,373
11,948,528
17,259,409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51,633
51,151
149.67
21,914,542
21,293,907
548,373
11,948,528
17,259,409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51,633
51,151
149.67
21,914,542
21,293,907
548,373
11,948,528
17,259,409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51,633
51,151
149.67
21,914,542
21,293,907
548,373
11,948,528
17,259,409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須坂市の市民一人あたりの市税収入は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であり、他市に比べ一般財源の中心である市税が少ない状況である。また、総面積のうち約７割を山林が占めており、最も安定的な税目である固定資産税が少ないことなどから、従来から財政基盤が弱い傾向がある。ここ数年においては指数に大きな変更はないが、全国・県・類似団体平均は上回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年度は地方消費税交付金の増等による基準財政収入額の伸びにより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ポイント改善している。引き続き第４次行財政改革チャレンジプランにおいて、収納率の向上等歳入の確保に取り組むとしている。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136525</xdr:rowOff>
    </xdr:to>
    <xdr:cxnSp macro="">
      <xdr:nvCxnSpPr>
        <xdr:cNvPr id="71" name="直線コネクタ 70"/>
        <xdr:cNvCxnSpPr/>
      </xdr:nvCxnSpPr>
      <xdr:spPr>
        <a:xfrm flipV="1">
          <a:off x="3225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136525</xdr:rowOff>
    </xdr:to>
    <xdr:cxnSp macro="">
      <xdr:nvCxnSpPr>
        <xdr:cNvPr id="74" name="直線コネクタ 73"/>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2" name="テキスト ボックス 91"/>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経常的収入（一般財源）については、地方交付税</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や地方税が</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減少</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したものの、地方消費税交付金の増</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などにより、対前年度比</a:t>
          </a:r>
          <a:r>
            <a:rPr kumimoji="0"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し</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た。しかしながら、</a:t>
          </a:r>
          <a:r>
            <a:rPr kumimoji="0" lang="ja-JP" altLang="ja-JP" sz="1300" b="0" i="0" u="none" strike="noStrike" kern="0" cap="none" spc="0" normalizeH="0" baseline="0" noProof="0">
              <a:ln>
                <a:noFill/>
              </a:ln>
              <a:solidFill>
                <a:prstClr val="black"/>
              </a:solidFill>
              <a:effectLst/>
              <a:uLnTx/>
              <a:uFillTx/>
              <a:latin typeface="+mn-lt"/>
              <a:ea typeface="+mn-ea"/>
              <a:cs typeface="+mn-cs"/>
            </a:rPr>
            <a:t>経常的支出に充当</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した一般財源は、</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人件費や公債費</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が</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減少</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したものの、</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物件費や扶助費</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が</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したことにより対前年度比</a:t>
          </a:r>
          <a:r>
            <a:rPr kumimoji="0"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増加し</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、経常収支比率は対前年度比</a:t>
          </a:r>
          <a:r>
            <a:rPr kumimoji="0"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ポ</a:t>
          </a:r>
          <a:r>
            <a:rPr kumimoji="0" lang="ja-JP" altLang="ja-JP" sz="1300" b="0" i="0" u="none" strike="noStrike" kern="0" cap="none" spc="0" normalizeH="0" baseline="0" noProof="0">
              <a:ln>
                <a:noFill/>
              </a:ln>
              <a:solidFill>
                <a:prstClr val="black"/>
              </a:solidFill>
              <a:effectLst/>
              <a:uLnTx/>
              <a:uFillTx/>
              <a:latin typeface="+mn-lt"/>
              <a:ea typeface="+mn-ea"/>
              <a:cs typeface="+mn-cs"/>
            </a:rPr>
            <a:t>イント増加となった。</a:t>
          </a:r>
          <a:r>
            <a:rPr kumimoji="0" lang="en-US" altLang="ja-JP" sz="1300" b="0" i="0" u="none" strike="noStrike" kern="0" cap="none" spc="0" normalizeH="0" baseline="0" noProof="0">
              <a:ln>
                <a:noFill/>
              </a:ln>
              <a:solidFill>
                <a:prstClr val="black"/>
              </a:solidFill>
              <a:effectLst/>
              <a:uLnTx/>
              <a:uFillTx/>
              <a:latin typeface="+mn-lt"/>
              <a:ea typeface="+mn-ea"/>
              <a:cs typeface="+mn-cs"/>
            </a:rPr>
            <a:t>H27</a:t>
          </a:r>
          <a:r>
            <a:rPr kumimoji="0" lang="ja-JP" altLang="en-US" sz="1300" b="0" i="0" u="none" strike="noStrike" kern="0" cap="none" spc="0" normalizeH="0" baseline="0" noProof="0">
              <a:ln>
                <a:noFill/>
              </a:ln>
              <a:solidFill>
                <a:prstClr val="black"/>
              </a:solidFill>
              <a:effectLst/>
              <a:uLnTx/>
              <a:uFillTx/>
              <a:latin typeface="+mn-lt"/>
              <a:ea typeface="+mn-ea"/>
              <a:cs typeface="+mn-cs"/>
            </a:rPr>
            <a:t>の</a:t>
          </a:r>
          <a:r>
            <a:rPr kumimoji="0" lang="en-US" altLang="ja-JP" sz="1300" b="0" i="0" u="none" strike="noStrike" kern="0" cap="none" spc="0" normalizeH="0" baseline="0" noProof="0">
              <a:ln>
                <a:noFill/>
              </a:ln>
              <a:solidFill>
                <a:prstClr val="black"/>
              </a:solidFill>
              <a:effectLst/>
              <a:uLnTx/>
              <a:uFillTx/>
              <a:latin typeface="+mn-lt"/>
              <a:ea typeface="+mn-ea"/>
              <a:cs typeface="+mn-cs"/>
            </a:rPr>
            <a:t>92.0</a:t>
          </a:r>
          <a:r>
            <a:rPr kumimoji="0" lang="ja-JP" altLang="en-US" sz="1300" b="0" i="0" u="none" strike="noStrike" kern="0" cap="none" spc="0" normalizeH="0" baseline="0" noProof="0">
              <a:ln>
                <a:noFill/>
              </a:ln>
              <a:solidFill>
                <a:prstClr val="black"/>
              </a:solidFill>
              <a:effectLst/>
              <a:uLnTx/>
              <a:uFillTx/>
              <a:latin typeface="+mn-lt"/>
              <a:ea typeface="+mn-ea"/>
              <a:cs typeface="+mn-cs"/>
            </a:rPr>
            <a:t>％は県内</a:t>
          </a:r>
          <a:r>
            <a:rPr kumimoji="0" lang="en-US" altLang="ja-JP" sz="1300" b="0" i="0" u="none" strike="noStrike" kern="0" cap="none" spc="0" normalizeH="0" baseline="0" noProof="0">
              <a:ln>
                <a:noFill/>
              </a:ln>
              <a:solidFill>
                <a:prstClr val="black"/>
              </a:solidFill>
              <a:effectLst/>
              <a:uLnTx/>
              <a:uFillTx/>
              <a:latin typeface="+mn-lt"/>
              <a:ea typeface="+mn-ea"/>
              <a:cs typeface="+mn-cs"/>
            </a:rPr>
            <a:t>77</a:t>
          </a:r>
          <a:r>
            <a:rPr kumimoji="0" lang="ja-JP" altLang="en-US" sz="1300" b="0" i="0" u="none" strike="noStrike" kern="0" cap="none" spc="0" normalizeH="0" baseline="0" noProof="0">
              <a:ln>
                <a:noFill/>
              </a:ln>
              <a:solidFill>
                <a:prstClr val="black"/>
              </a:solidFill>
              <a:effectLst/>
              <a:uLnTx/>
              <a:uFillTx/>
              <a:latin typeface="+mn-lt"/>
              <a:ea typeface="+mn-ea"/>
              <a:cs typeface="+mn-cs"/>
            </a:rPr>
            <a:t>市町村中最下位となった。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今後も、行財政改革チャレンジプランに基づき、事務事業の見直しなどによる経常経費の削減や歳入の増に取り組む。</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125549</xdr:rowOff>
    </xdr:from>
    <xdr:to>
      <xdr:col>7</xdr:col>
      <xdr:colOff>152400</xdr:colOff>
      <xdr:row>64</xdr:row>
      <xdr:rowOff>132443</xdr:rowOff>
    </xdr:to>
    <xdr:cxnSp macro="">
      <xdr:nvCxnSpPr>
        <xdr:cNvPr id="133" name="直線コネクタ 132"/>
        <xdr:cNvCxnSpPr/>
      </xdr:nvCxnSpPr>
      <xdr:spPr>
        <a:xfrm>
          <a:off x="4114800" y="1109834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103959</xdr:rowOff>
    </xdr:from>
    <xdr:to>
      <xdr:col>6</xdr:col>
      <xdr:colOff>0</xdr:colOff>
      <xdr:row>64</xdr:row>
      <xdr:rowOff>125549</xdr:rowOff>
    </xdr:to>
    <xdr:cxnSp macro="">
      <xdr:nvCxnSpPr>
        <xdr:cNvPr id="136" name="直線コネクタ 135"/>
        <xdr:cNvCxnSpPr/>
      </xdr:nvCxnSpPr>
      <xdr:spPr>
        <a:xfrm>
          <a:off x="3225800" y="1090530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103959</xdr:rowOff>
    </xdr:from>
    <xdr:to>
      <xdr:col>4</xdr:col>
      <xdr:colOff>482600</xdr:colOff>
      <xdr:row>64</xdr:row>
      <xdr:rowOff>49712</xdr:rowOff>
    </xdr:to>
    <xdr:cxnSp macro="">
      <xdr:nvCxnSpPr>
        <xdr:cNvPr id="139" name="直線コネクタ 138"/>
        <xdr:cNvCxnSpPr/>
      </xdr:nvCxnSpPr>
      <xdr:spPr>
        <a:xfrm flipV="1">
          <a:off x="2336800" y="1090530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21227</xdr:rowOff>
    </xdr:from>
    <xdr:to>
      <xdr:col>3</xdr:col>
      <xdr:colOff>279400</xdr:colOff>
      <xdr:row>64</xdr:row>
      <xdr:rowOff>49712</xdr:rowOff>
    </xdr:to>
    <xdr:cxnSp macro="">
      <xdr:nvCxnSpPr>
        <xdr:cNvPr id="142" name="直線コネクタ 141"/>
        <xdr:cNvCxnSpPr/>
      </xdr:nvCxnSpPr>
      <xdr:spPr>
        <a:xfrm>
          <a:off x="1447800" y="10822577"/>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81643</xdr:rowOff>
    </xdr:from>
    <xdr:to>
      <xdr:col>7</xdr:col>
      <xdr:colOff>203200</xdr:colOff>
      <xdr:row>65</xdr:row>
      <xdr:rowOff>11793</xdr:rowOff>
    </xdr:to>
    <xdr:sp macro="" textlink="">
      <xdr:nvSpPr>
        <xdr:cNvPr id="152" name="円/楕円 151"/>
        <xdr:cNvSpPr/>
      </xdr:nvSpPr>
      <xdr:spPr>
        <a:xfrm>
          <a:off x="4902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53720</xdr:rowOff>
    </xdr:from>
    <xdr:ext cx="762000" cy="259045"/>
    <xdr:sp macro="" textlink="">
      <xdr:nvSpPr>
        <xdr:cNvPr id="153" name="財政構造の弾力性該当値テキスト"/>
        <xdr:cNvSpPr txBox="1"/>
      </xdr:nvSpPr>
      <xdr:spPr>
        <a:xfrm>
          <a:off x="5041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74749</xdr:rowOff>
    </xdr:from>
    <xdr:to>
      <xdr:col>6</xdr:col>
      <xdr:colOff>50800</xdr:colOff>
      <xdr:row>65</xdr:row>
      <xdr:rowOff>4899</xdr:rowOff>
    </xdr:to>
    <xdr:sp macro="" textlink="">
      <xdr:nvSpPr>
        <xdr:cNvPr id="154" name="円/楕円 153"/>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161126</xdr:rowOff>
    </xdr:from>
    <xdr:ext cx="736600" cy="259045"/>
    <xdr:sp macro="" textlink="">
      <xdr:nvSpPr>
        <xdr:cNvPr id="155" name="テキスト ボックス 154"/>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53159</xdr:rowOff>
    </xdr:from>
    <xdr:to>
      <xdr:col>4</xdr:col>
      <xdr:colOff>533400</xdr:colOff>
      <xdr:row>63</xdr:row>
      <xdr:rowOff>154759</xdr:rowOff>
    </xdr:to>
    <xdr:sp macro="" textlink="">
      <xdr:nvSpPr>
        <xdr:cNvPr id="156" name="円/楕円 155"/>
        <xdr:cNvSpPr/>
      </xdr:nvSpPr>
      <xdr:spPr>
        <a:xfrm>
          <a:off x="3175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164936</xdr:rowOff>
    </xdr:from>
    <xdr:ext cx="762000" cy="259045"/>
    <xdr:sp macro="" textlink="">
      <xdr:nvSpPr>
        <xdr:cNvPr id="157" name="テキスト ボックス 156"/>
        <xdr:cNvSpPr txBox="1"/>
      </xdr:nvSpPr>
      <xdr:spPr>
        <a:xfrm>
          <a:off x="2844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170362</xdr:rowOff>
    </xdr:from>
    <xdr:to>
      <xdr:col>3</xdr:col>
      <xdr:colOff>330200</xdr:colOff>
      <xdr:row>64</xdr:row>
      <xdr:rowOff>100512</xdr:rowOff>
    </xdr:to>
    <xdr:sp macro="" textlink="">
      <xdr:nvSpPr>
        <xdr:cNvPr id="158" name="円/楕円 157"/>
        <xdr:cNvSpPr/>
      </xdr:nvSpPr>
      <xdr:spPr>
        <a:xfrm>
          <a:off x="2286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85289</xdr:rowOff>
    </xdr:from>
    <xdr:ext cx="762000" cy="259045"/>
    <xdr:sp macro="" textlink="">
      <xdr:nvSpPr>
        <xdr:cNvPr id="159" name="テキスト ボックス 158"/>
        <xdr:cNvSpPr txBox="1"/>
      </xdr:nvSpPr>
      <xdr:spPr>
        <a:xfrm>
          <a:off x="1955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141877</xdr:rowOff>
    </xdr:from>
    <xdr:to>
      <xdr:col>2</xdr:col>
      <xdr:colOff>127000</xdr:colOff>
      <xdr:row>63</xdr:row>
      <xdr:rowOff>72027</xdr:rowOff>
    </xdr:to>
    <xdr:sp macro="" textlink="">
      <xdr:nvSpPr>
        <xdr:cNvPr id="160" name="円/楕円 159"/>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82204</xdr:rowOff>
    </xdr:from>
    <xdr:ext cx="762000" cy="259045"/>
    <xdr:sp macro="" textlink="">
      <xdr:nvSpPr>
        <xdr:cNvPr id="161" name="テキスト ボックス 160"/>
        <xdr:cNvSpPr txBox="1"/>
      </xdr:nvSpPr>
      <xdr:spPr>
        <a:xfrm>
          <a:off x="1066800" y="105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[136,531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人勧実施による人件費の増加や、賃金等の増加に伴う物件費の増加などにより、人口１人当たり決算額は増加となった。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類似団体平均は下回っているものの、全国・県平均ともに上回っており、特に人件費と物件費は近隣町村の消防業務を受託しているなどの特殊要因によるところが大きい。</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12294</xdr:rowOff>
    </xdr:from>
    <xdr:to>
      <xdr:col>7</xdr:col>
      <xdr:colOff>152400</xdr:colOff>
      <xdr:row>81</xdr:row>
      <xdr:rowOff>12644</xdr:rowOff>
    </xdr:to>
    <xdr:cxnSp macro="">
      <xdr:nvCxnSpPr>
        <xdr:cNvPr id="197" name="直線コネクタ 196"/>
        <xdr:cNvCxnSpPr/>
      </xdr:nvCxnSpPr>
      <xdr:spPr>
        <a:xfrm>
          <a:off x="4114800" y="13899744"/>
          <a:ext cx="8382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168872</xdr:rowOff>
    </xdr:from>
    <xdr:ext cx="762000" cy="259045"/>
    <xdr:sp macro="" textlink="">
      <xdr:nvSpPr>
        <xdr:cNvPr id="198" name="人件費・物件費等の状況平均値テキスト"/>
        <xdr:cNvSpPr txBox="1"/>
      </xdr:nvSpPr>
      <xdr:spPr>
        <a:xfrm>
          <a:off x="5041900" y="13884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8218</xdr:rowOff>
    </xdr:from>
    <xdr:to>
      <xdr:col>6</xdr:col>
      <xdr:colOff>0</xdr:colOff>
      <xdr:row>81</xdr:row>
      <xdr:rowOff>12294</xdr:rowOff>
    </xdr:to>
    <xdr:cxnSp macro="">
      <xdr:nvCxnSpPr>
        <xdr:cNvPr id="200" name="直線コネクタ 199"/>
        <xdr:cNvCxnSpPr/>
      </xdr:nvCxnSpPr>
      <xdr:spPr>
        <a:xfrm>
          <a:off x="3225800" y="13895668"/>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7192</xdr:rowOff>
    </xdr:from>
    <xdr:to>
      <xdr:col>4</xdr:col>
      <xdr:colOff>482600</xdr:colOff>
      <xdr:row>81</xdr:row>
      <xdr:rowOff>8218</xdr:rowOff>
    </xdr:to>
    <xdr:cxnSp macro="">
      <xdr:nvCxnSpPr>
        <xdr:cNvPr id="203" name="直線コネクタ 202"/>
        <xdr:cNvCxnSpPr/>
      </xdr:nvCxnSpPr>
      <xdr:spPr>
        <a:xfrm>
          <a:off x="2336800" y="13894642"/>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6041</xdr:rowOff>
    </xdr:from>
    <xdr:to>
      <xdr:col>3</xdr:col>
      <xdr:colOff>279400</xdr:colOff>
      <xdr:row>81</xdr:row>
      <xdr:rowOff>7192</xdr:rowOff>
    </xdr:to>
    <xdr:cxnSp macro="">
      <xdr:nvCxnSpPr>
        <xdr:cNvPr id="206" name="直線コネクタ 205"/>
        <xdr:cNvCxnSpPr/>
      </xdr:nvCxnSpPr>
      <xdr:spPr>
        <a:xfrm>
          <a:off x="1447800" y="13893491"/>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133294</xdr:rowOff>
    </xdr:from>
    <xdr:to>
      <xdr:col>7</xdr:col>
      <xdr:colOff>203200</xdr:colOff>
      <xdr:row>81</xdr:row>
      <xdr:rowOff>63444</xdr:rowOff>
    </xdr:to>
    <xdr:sp macro="" textlink="">
      <xdr:nvSpPr>
        <xdr:cNvPr id="216" name="円/楕円 215"/>
        <xdr:cNvSpPr/>
      </xdr:nvSpPr>
      <xdr:spPr>
        <a:xfrm>
          <a:off x="4902200" y="138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54571</xdr:rowOff>
    </xdr:from>
    <xdr:ext cx="762000" cy="259045"/>
    <xdr:sp macro="" textlink="">
      <xdr:nvSpPr>
        <xdr:cNvPr id="217" name="人件費・物件費等の状況該当値テキスト"/>
        <xdr:cNvSpPr txBox="1"/>
      </xdr:nvSpPr>
      <xdr:spPr>
        <a:xfrm>
          <a:off x="5041900" y="1377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136,531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132944</xdr:rowOff>
    </xdr:from>
    <xdr:to>
      <xdr:col>6</xdr:col>
      <xdr:colOff>50800</xdr:colOff>
      <xdr:row>81</xdr:row>
      <xdr:rowOff>63094</xdr:rowOff>
    </xdr:to>
    <xdr:sp macro="" textlink="">
      <xdr:nvSpPr>
        <xdr:cNvPr id="218" name="円/楕円 217"/>
        <xdr:cNvSpPr/>
      </xdr:nvSpPr>
      <xdr:spPr>
        <a:xfrm>
          <a:off x="4064000" y="1384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47871</xdr:rowOff>
    </xdr:from>
    <xdr:ext cx="736600" cy="259045"/>
    <xdr:sp macro="" textlink="">
      <xdr:nvSpPr>
        <xdr:cNvPr id="219" name="テキスト ボックス 218"/>
        <xdr:cNvSpPr txBox="1"/>
      </xdr:nvSpPr>
      <xdr:spPr>
        <a:xfrm>
          <a:off x="3733800" y="13935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136,226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128868</xdr:rowOff>
    </xdr:from>
    <xdr:to>
      <xdr:col>4</xdr:col>
      <xdr:colOff>533400</xdr:colOff>
      <xdr:row>81</xdr:row>
      <xdr:rowOff>59018</xdr:rowOff>
    </xdr:to>
    <xdr:sp macro="" textlink="">
      <xdr:nvSpPr>
        <xdr:cNvPr id="220" name="円/楕円 219"/>
        <xdr:cNvSpPr/>
      </xdr:nvSpPr>
      <xdr:spPr>
        <a:xfrm>
          <a:off x="3175000" y="138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43795</xdr:rowOff>
    </xdr:from>
    <xdr:ext cx="762000" cy="259045"/>
    <xdr:sp macro="" textlink="">
      <xdr:nvSpPr>
        <xdr:cNvPr id="221" name="テキスト ボックス 220"/>
        <xdr:cNvSpPr txBox="1"/>
      </xdr:nvSpPr>
      <xdr:spPr>
        <a:xfrm>
          <a:off x="2844800" y="139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127842</xdr:rowOff>
    </xdr:from>
    <xdr:to>
      <xdr:col>3</xdr:col>
      <xdr:colOff>330200</xdr:colOff>
      <xdr:row>81</xdr:row>
      <xdr:rowOff>57992</xdr:rowOff>
    </xdr:to>
    <xdr:sp macro="" textlink="">
      <xdr:nvSpPr>
        <xdr:cNvPr id="222" name="円/楕円 221"/>
        <xdr:cNvSpPr/>
      </xdr:nvSpPr>
      <xdr:spPr>
        <a:xfrm>
          <a:off x="2286000" y="138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42769</xdr:rowOff>
    </xdr:from>
    <xdr:ext cx="762000" cy="259045"/>
    <xdr:sp macro="" textlink="">
      <xdr:nvSpPr>
        <xdr:cNvPr id="223" name="テキスト ボックス 222"/>
        <xdr:cNvSpPr txBox="1"/>
      </xdr:nvSpPr>
      <xdr:spPr>
        <a:xfrm>
          <a:off x="1955800" y="1393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131,785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126691</xdr:rowOff>
    </xdr:from>
    <xdr:to>
      <xdr:col>2</xdr:col>
      <xdr:colOff>127000</xdr:colOff>
      <xdr:row>81</xdr:row>
      <xdr:rowOff>56841</xdr:rowOff>
    </xdr:to>
    <xdr:sp macro="" textlink="">
      <xdr:nvSpPr>
        <xdr:cNvPr id="224" name="円/楕円 223"/>
        <xdr:cNvSpPr/>
      </xdr:nvSpPr>
      <xdr:spPr>
        <a:xfrm>
          <a:off x="1397000" y="13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41618</xdr:rowOff>
    </xdr:from>
    <xdr:ext cx="762000" cy="259045"/>
    <xdr:sp macro="" textlink="">
      <xdr:nvSpPr>
        <xdr:cNvPr id="225" name="テキスト ボックス 224"/>
        <xdr:cNvSpPr txBox="1"/>
      </xdr:nvSpPr>
      <xdr:spPr>
        <a:xfrm>
          <a:off x="1066800" y="139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第４次行財政改革チャレンジプランに基づく人件費の削減や、職員年齢構成の改善を行っている。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年度は国家公務員の給与費削減の影響により上昇しているが、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年度は、国家公務員と同等の給与費削減措置を行った。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年度については、給料表上の引上率の相違により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上昇しているが、現業職員の任用替えなどによる職員構成の変動により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減少しており、前年と同数値となっている。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84</xdr:row>
      <xdr:rowOff>90593</xdr:rowOff>
    </xdr:to>
    <xdr:cxnSp macro="">
      <xdr:nvCxnSpPr>
        <xdr:cNvPr id="259" name="直線コネクタ 258"/>
        <xdr:cNvCxnSpPr/>
      </xdr:nvCxnSpPr>
      <xdr:spPr>
        <a:xfrm>
          <a:off x="16179800" y="144923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90593</xdr:rowOff>
    </xdr:to>
    <xdr:cxnSp macro="">
      <xdr:nvCxnSpPr>
        <xdr:cNvPr id="262" name="直線コネクタ 261"/>
        <xdr:cNvCxnSpPr/>
      </xdr:nvCxnSpPr>
      <xdr:spPr>
        <a:xfrm>
          <a:off x="15290800" y="144763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32173</xdr:rowOff>
    </xdr:to>
    <xdr:cxnSp macro="">
      <xdr:nvCxnSpPr>
        <xdr:cNvPr id="265" name="直線コネクタ 264"/>
        <xdr:cNvCxnSpPr/>
      </xdr:nvCxnSpPr>
      <xdr:spPr>
        <a:xfrm flipV="1">
          <a:off x="14401800" y="1447630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32173</xdr:rowOff>
    </xdr:from>
    <xdr:to>
      <xdr:col>21</xdr:col>
      <xdr:colOff>0</xdr:colOff>
      <xdr:row>88</xdr:row>
      <xdr:rowOff>72389</xdr:rowOff>
    </xdr:to>
    <xdr:cxnSp macro="">
      <xdr:nvCxnSpPr>
        <xdr:cNvPr id="268" name="直線コネクタ 267"/>
        <xdr:cNvCxnSpPr/>
      </xdr:nvCxnSpPr>
      <xdr:spPr>
        <a:xfrm flipV="1">
          <a:off x="13512800" y="151197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8" name="円/楕円 277"/>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11870</xdr:rowOff>
    </xdr:from>
    <xdr:ext cx="762000" cy="259045"/>
    <xdr:sp macro="" textlink="">
      <xdr:nvSpPr>
        <xdr:cNvPr id="279" name="給与水準   （国との比較）該当値テキスト"/>
        <xdr:cNvSpPr txBox="1"/>
      </xdr:nvSpPr>
      <xdr:spPr>
        <a:xfrm>
          <a:off x="17106900" y="1441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80" name="円/楕円 279"/>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126170</xdr:rowOff>
    </xdr:from>
    <xdr:ext cx="736600" cy="259045"/>
    <xdr:sp macro="" textlink="">
      <xdr:nvSpPr>
        <xdr:cNvPr id="281" name="テキスト ボックス 280"/>
        <xdr:cNvSpPr txBox="1"/>
      </xdr:nvSpPr>
      <xdr:spPr>
        <a:xfrm>
          <a:off x="15798800" y="1452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82" name="円/楕円 281"/>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3" name="テキスト ボックス 282"/>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4" name="円/楕円 283"/>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85" name="テキスト ボックス 284"/>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6" name="円/楕円 285"/>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107966</xdr:rowOff>
    </xdr:from>
    <xdr:ext cx="762000" cy="259045"/>
    <xdr:sp macro="" textlink="">
      <xdr:nvSpPr>
        <xdr:cNvPr id="287" name="テキスト ボックス 286"/>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年度まで定員適正化計画に基づき職員の削減を実施してきた。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年度以降については市の総合計画前期基本計画に基づき５年間で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人）の目標に対し、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人）を削減した。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年度以降については、後期基本計画に基づき５年間で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人）削減を目標に職員数の適正化に取り組んでいく。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当市においては、近隣町村の消防業務を受託しているなどの特殊要因があるため、全国・県・類似団体平均を上回っている。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73418</xdr:rowOff>
    </xdr:from>
    <xdr:to>
      <xdr:col>24</xdr:col>
      <xdr:colOff>558800</xdr:colOff>
      <xdr:row>61</xdr:row>
      <xdr:rowOff>75716</xdr:rowOff>
    </xdr:to>
    <xdr:cxnSp macro="">
      <xdr:nvCxnSpPr>
        <xdr:cNvPr id="324" name="直線コネクタ 323"/>
        <xdr:cNvCxnSpPr/>
      </xdr:nvCxnSpPr>
      <xdr:spPr>
        <a:xfrm>
          <a:off x="16179800" y="1053186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73418</xdr:rowOff>
    </xdr:from>
    <xdr:to>
      <xdr:col>23</xdr:col>
      <xdr:colOff>406400</xdr:colOff>
      <xdr:row>61</xdr:row>
      <xdr:rowOff>82610</xdr:rowOff>
    </xdr:to>
    <xdr:cxnSp macro="">
      <xdr:nvCxnSpPr>
        <xdr:cNvPr id="327" name="直線コネクタ 326"/>
        <xdr:cNvCxnSpPr/>
      </xdr:nvCxnSpPr>
      <xdr:spPr>
        <a:xfrm flipV="1">
          <a:off x="15290800" y="1053186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82610</xdr:rowOff>
    </xdr:from>
    <xdr:to>
      <xdr:col>22</xdr:col>
      <xdr:colOff>203200</xdr:colOff>
      <xdr:row>61</xdr:row>
      <xdr:rowOff>92952</xdr:rowOff>
    </xdr:to>
    <xdr:cxnSp macro="">
      <xdr:nvCxnSpPr>
        <xdr:cNvPr id="330" name="直線コネクタ 329"/>
        <xdr:cNvCxnSpPr/>
      </xdr:nvCxnSpPr>
      <xdr:spPr>
        <a:xfrm flipV="1">
          <a:off x="14401800" y="1054106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90654</xdr:rowOff>
    </xdr:from>
    <xdr:to>
      <xdr:col>21</xdr:col>
      <xdr:colOff>0</xdr:colOff>
      <xdr:row>61</xdr:row>
      <xdr:rowOff>92952</xdr:rowOff>
    </xdr:to>
    <xdr:cxnSp macro="">
      <xdr:nvCxnSpPr>
        <xdr:cNvPr id="333" name="直線コネクタ 332"/>
        <xdr:cNvCxnSpPr/>
      </xdr:nvCxnSpPr>
      <xdr:spPr>
        <a:xfrm>
          <a:off x="13512800" y="1054910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24916</xdr:rowOff>
    </xdr:from>
    <xdr:to>
      <xdr:col>24</xdr:col>
      <xdr:colOff>609600</xdr:colOff>
      <xdr:row>61</xdr:row>
      <xdr:rowOff>126516</xdr:rowOff>
    </xdr:to>
    <xdr:sp macro="" textlink="">
      <xdr:nvSpPr>
        <xdr:cNvPr id="343" name="円/楕円 342"/>
        <xdr:cNvSpPr/>
      </xdr:nvSpPr>
      <xdr:spPr>
        <a:xfrm>
          <a:off x="169672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168443</xdr:rowOff>
    </xdr:from>
    <xdr:ext cx="762000" cy="259045"/>
    <xdr:sp macro="" textlink="">
      <xdr:nvSpPr>
        <xdr:cNvPr id="344" name="定員管理の状況該当値テキスト"/>
        <xdr:cNvSpPr txBox="1"/>
      </xdr:nvSpPr>
      <xdr:spPr>
        <a:xfrm>
          <a:off x="17106900" y="104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22618</xdr:rowOff>
    </xdr:from>
    <xdr:to>
      <xdr:col>23</xdr:col>
      <xdr:colOff>457200</xdr:colOff>
      <xdr:row>61</xdr:row>
      <xdr:rowOff>124218</xdr:rowOff>
    </xdr:to>
    <xdr:sp macro="" textlink="">
      <xdr:nvSpPr>
        <xdr:cNvPr id="345" name="円/楕円 344"/>
        <xdr:cNvSpPr/>
      </xdr:nvSpPr>
      <xdr:spPr>
        <a:xfrm>
          <a:off x="16129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108995</xdr:rowOff>
    </xdr:from>
    <xdr:ext cx="736600" cy="259045"/>
    <xdr:sp macro="" textlink="">
      <xdr:nvSpPr>
        <xdr:cNvPr id="346" name="テキスト ボックス 345"/>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31810</xdr:rowOff>
    </xdr:from>
    <xdr:to>
      <xdr:col>22</xdr:col>
      <xdr:colOff>254000</xdr:colOff>
      <xdr:row>61</xdr:row>
      <xdr:rowOff>133410</xdr:rowOff>
    </xdr:to>
    <xdr:sp macro="" textlink="">
      <xdr:nvSpPr>
        <xdr:cNvPr id="347" name="円/楕円 346"/>
        <xdr:cNvSpPr/>
      </xdr:nvSpPr>
      <xdr:spPr>
        <a:xfrm>
          <a:off x="15240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118187</xdr:rowOff>
    </xdr:from>
    <xdr:ext cx="762000" cy="259045"/>
    <xdr:sp macro="" textlink="">
      <xdr:nvSpPr>
        <xdr:cNvPr id="348" name="テキスト ボックス 347"/>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42152</xdr:rowOff>
    </xdr:from>
    <xdr:to>
      <xdr:col>21</xdr:col>
      <xdr:colOff>50800</xdr:colOff>
      <xdr:row>61</xdr:row>
      <xdr:rowOff>143752</xdr:rowOff>
    </xdr:to>
    <xdr:sp macro="" textlink="">
      <xdr:nvSpPr>
        <xdr:cNvPr id="349" name="円/楕円 348"/>
        <xdr:cNvSpPr/>
      </xdr:nvSpPr>
      <xdr:spPr>
        <a:xfrm>
          <a:off x="14351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128529</xdr:rowOff>
    </xdr:from>
    <xdr:ext cx="762000" cy="259045"/>
    <xdr:sp macro="" textlink="">
      <xdr:nvSpPr>
        <xdr:cNvPr id="350" name="テキスト ボックス 349"/>
        <xdr:cNvSpPr txBox="1"/>
      </xdr:nvSpPr>
      <xdr:spPr>
        <a:xfrm>
          <a:off x="14020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39854</xdr:rowOff>
    </xdr:from>
    <xdr:to>
      <xdr:col>19</xdr:col>
      <xdr:colOff>533400</xdr:colOff>
      <xdr:row>61</xdr:row>
      <xdr:rowOff>141454</xdr:rowOff>
    </xdr:to>
    <xdr:sp macro="" textlink="">
      <xdr:nvSpPr>
        <xdr:cNvPr id="351" name="円/楕円 350"/>
        <xdr:cNvSpPr/>
      </xdr:nvSpPr>
      <xdr:spPr>
        <a:xfrm>
          <a:off x="13462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126231</xdr:rowOff>
    </xdr:from>
    <xdr:ext cx="762000" cy="259045"/>
    <xdr:sp macro="" textlink="">
      <xdr:nvSpPr>
        <xdr:cNvPr id="352" name="テキスト ボックス 351"/>
        <xdr:cNvSpPr txBox="1"/>
      </xdr:nvSpPr>
      <xdr:spPr>
        <a:xfrm>
          <a:off x="13131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分子は、元利償還金等が微減だが基準財政需要額算入額が減少しているため、増加しているが、分母は普通交付税や臨財債等が減少しているものの、全体は微減であり、比率としては前年と同数値であった。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県平均を上回っているものの、類似団体平均は下回っており、できるかぎり健全財政を堅持していくこととするが、今後も元利償還金は増加見込みであり、普通交付税等も増加を見込めないことから、比率は増加に転ずると予想してい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154577</xdr:rowOff>
    </xdr:from>
    <xdr:to>
      <xdr:col>24</xdr:col>
      <xdr:colOff>558800</xdr:colOff>
      <xdr:row>40</xdr:row>
      <xdr:rowOff>154577</xdr:rowOff>
    </xdr:to>
    <xdr:cxnSp macro="">
      <xdr:nvCxnSpPr>
        <xdr:cNvPr id="387" name="直線コネクタ 386"/>
        <xdr:cNvCxnSpPr/>
      </xdr:nvCxnSpPr>
      <xdr:spPr>
        <a:xfrm>
          <a:off x="16179800" y="7012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154577</xdr:rowOff>
    </xdr:from>
    <xdr:to>
      <xdr:col>23</xdr:col>
      <xdr:colOff>406400</xdr:colOff>
      <xdr:row>41</xdr:row>
      <xdr:rowOff>3810</xdr:rowOff>
    </xdr:to>
    <xdr:cxnSp macro="">
      <xdr:nvCxnSpPr>
        <xdr:cNvPr id="390" name="直線コネクタ 389"/>
        <xdr:cNvCxnSpPr/>
      </xdr:nvCxnSpPr>
      <xdr:spPr>
        <a:xfrm flipV="1">
          <a:off x="15290800" y="70125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17599</xdr:rowOff>
    </xdr:to>
    <xdr:cxnSp macro="">
      <xdr:nvCxnSpPr>
        <xdr:cNvPr id="393" name="直線コネクタ 392"/>
        <xdr:cNvCxnSpPr/>
      </xdr:nvCxnSpPr>
      <xdr:spPr>
        <a:xfrm flipV="1">
          <a:off x="14401800" y="70332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17599</xdr:rowOff>
    </xdr:from>
    <xdr:to>
      <xdr:col>21</xdr:col>
      <xdr:colOff>0</xdr:colOff>
      <xdr:row>41</xdr:row>
      <xdr:rowOff>38281</xdr:rowOff>
    </xdr:to>
    <xdr:cxnSp macro="">
      <xdr:nvCxnSpPr>
        <xdr:cNvPr id="396" name="直線コネクタ 395"/>
        <xdr:cNvCxnSpPr/>
      </xdr:nvCxnSpPr>
      <xdr:spPr>
        <a:xfrm flipV="1">
          <a:off x="13512800" y="70470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103777</xdr:rowOff>
    </xdr:from>
    <xdr:to>
      <xdr:col>24</xdr:col>
      <xdr:colOff>609600</xdr:colOff>
      <xdr:row>41</xdr:row>
      <xdr:rowOff>33927</xdr:rowOff>
    </xdr:to>
    <xdr:sp macro="" textlink="">
      <xdr:nvSpPr>
        <xdr:cNvPr id="406" name="円/楕円 405"/>
        <xdr:cNvSpPr/>
      </xdr:nvSpPr>
      <xdr:spPr>
        <a:xfrm>
          <a:off x="169672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120304</xdr:rowOff>
    </xdr:from>
    <xdr:ext cx="762000" cy="259045"/>
    <xdr:sp macro="" textlink="">
      <xdr:nvSpPr>
        <xdr:cNvPr id="407" name="公債費負担の状況該当値テキスト"/>
        <xdr:cNvSpPr txBox="1"/>
      </xdr:nvSpPr>
      <xdr:spPr>
        <a:xfrm>
          <a:off x="17106900" y="680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103777</xdr:rowOff>
    </xdr:from>
    <xdr:to>
      <xdr:col>23</xdr:col>
      <xdr:colOff>457200</xdr:colOff>
      <xdr:row>41</xdr:row>
      <xdr:rowOff>33927</xdr:rowOff>
    </xdr:to>
    <xdr:sp macro="" textlink="">
      <xdr:nvSpPr>
        <xdr:cNvPr id="408" name="円/楕円 407"/>
        <xdr:cNvSpPr/>
      </xdr:nvSpPr>
      <xdr:spPr>
        <a:xfrm>
          <a:off x="16129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409" name="テキスト ボックス 408"/>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10" name="円/楕円 40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11" name="テキスト ボックス 410"/>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138249</xdr:rowOff>
    </xdr:from>
    <xdr:to>
      <xdr:col>21</xdr:col>
      <xdr:colOff>50800</xdr:colOff>
      <xdr:row>41</xdr:row>
      <xdr:rowOff>68399</xdr:rowOff>
    </xdr:to>
    <xdr:sp macro="" textlink="">
      <xdr:nvSpPr>
        <xdr:cNvPr id="412" name="円/楕円 411"/>
        <xdr:cNvSpPr/>
      </xdr:nvSpPr>
      <xdr:spPr>
        <a:xfrm>
          <a:off x="14351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78576</xdr:rowOff>
    </xdr:from>
    <xdr:ext cx="762000" cy="259045"/>
    <xdr:sp macro="" textlink="">
      <xdr:nvSpPr>
        <xdr:cNvPr id="413" name="テキスト ボックス 412"/>
        <xdr:cNvSpPr txBox="1"/>
      </xdr:nvSpPr>
      <xdr:spPr>
        <a:xfrm>
          <a:off x="14020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158931</xdr:rowOff>
    </xdr:from>
    <xdr:to>
      <xdr:col>19</xdr:col>
      <xdr:colOff>533400</xdr:colOff>
      <xdr:row>41</xdr:row>
      <xdr:rowOff>89081</xdr:rowOff>
    </xdr:to>
    <xdr:sp macro="" textlink="">
      <xdr:nvSpPr>
        <xdr:cNvPr id="414" name="円/楕円 413"/>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99258</xdr:rowOff>
    </xdr:from>
    <xdr:ext cx="762000" cy="259045"/>
    <xdr:sp macro="" textlink="">
      <xdr:nvSpPr>
        <xdr:cNvPr id="415" name="テキスト ボックス 414"/>
        <xdr:cNvSpPr txBox="1"/>
      </xdr:nvSpPr>
      <xdr:spPr>
        <a:xfrm>
          <a:off x="13131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分子は、将来負担額は公営企業債繰入見込額及び退職者数の減に伴う退職手当負担見込額等により減少し、分母は、普通交付税及び臨財債の減により減少したため、将来負担比率は減少となった。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県平均は上回っているが、全国・類似団体平均はいずれも下回っているため、今後も健全財政を堅持していくこととするが、長野広域連合への負担金の増や今後予定されている公共施設の大規模改修等により、充当可能基金が減少するため上昇すると思われ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108585</xdr:rowOff>
    </xdr:from>
    <xdr:to>
      <xdr:col>24</xdr:col>
      <xdr:colOff>558800</xdr:colOff>
      <xdr:row>15</xdr:row>
      <xdr:rowOff>110194</xdr:rowOff>
    </xdr:to>
    <xdr:cxnSp macro="">
      <xdr:nvCxnSpPr>
        <xdr:cNvPr id="449" name="直線コネクタ 448"/>
        <xdr:cNvCxnSpPr/>
      </xdr:nvCxnSpPr>
      <xdr:spPr>
        <a:xfrm flipV="1">
          <a:off x="16179800" y="2680335"/>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20108</xdr:rowOff>
    </xdr:from>
    <xdr:to>
      <xdr:col>23</xdr:col>
      <xdr:colOff>406400</xdr:colOff>
      <xdr:row>15</xdr:row>
      <xdr:rowOff>110194</xdr:rowOff>
    </xdr:to>
    <xdr:cxnSp macro="">
      <xdr:nvCxnSpPr>
        <xdr:cNvPr id="452" name="直線コネクタ 451"/>
        <xdr:cNvCxnSpPr/>
      </xdr:nvCxnSpPr>
      <xdr:spPr>
        <a:xfrm>
          <a:off x="15290800" y="2591858"/>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20108</xdr:rowOff>
    </xdr:from>
    <xdr:to>
      <xdr:col>22</xdr:col>
      <xdr:colOff>203200</xdr:colOff>
      <xdr:row>15</xdr:row>
      <xdr:rowOff>91694</xdr:rowOff>
    </xdr:to>
    <xdr:cxnSp macro="">
      <xdr:nvCxnSpPr>
        <xdr:cNvPr id="455" name="直線コネクタ 454"/>
        <xdr:cNvCxnSpPr/>
      </xdr:nvCxnSpPr>
      <xdr:spPr>
        <a:xfrm flipV="1">
          <a:off x="14401800" y="2591858"/>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72390</xdr:rowOff>
    </xdr:from>
    <xdr:to>
      <xdr:col>21</xdr:col>
      <xdr:colOff>0</xdr:colOff>
      <xdr:row>15</xdr:row>
      <xdr:rowOff>91694</xdr:rowOff>
    </xdr:to>
    <xdr:cxnSp macro="">
      <xdr:nvCxnSpPr>
        <xdr:cNvPr id="458" name="直線コネクタ 457"/>
        <xdr:cNvCxnSpPr/>
      </xdr:nvCxnSpPr>
      <xdr:spPr>
        <a:xfrm>
          <a:off x="13512800" y="26441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57785</xdr:rowOff>
    </xdr:from>
    <xdr:to>
      <xdr:col>24</xdr:col>
      <xdr:colOff>609600</xdr:colOff>
      <xdr:row>15</xdr:row>
      <xdr:rowOff>159385</xdr:rowOff>
    </xdr:to>
    <xdr:sp macro="" textlink="">
      <xdr:nvSpPr>
        <xdr:cNvPr id="468" name="円/楕円 467"/>
        <xdr:cNvSpPr/>
      </xdr:nvSpPr>
      <xdr:spPr>
        <a:xfrm>
          <a:off x="169672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74312</xdr:rowOff>
    </xdr:from>
    <xdr:ext cx="762000" cy="259045"/>
    <xdr:sp macro="" textlink="">
      <xdr:nvSpPr>
        <xdr:cNvPr id="469" name="将来負担の状況該当値テキスト"/>
        <xdr:cNvSpPr txBox="1"/>
      </xdr:nvSpPr>
      <xdr:spPr>
        <a:xfrm>
          <a:off x="17106900" y="247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59394</xdr:rowOff>
    </xdr:from>
    <xdr:to>
      <xdr:col>23</xdr:col>
      <xdr:colOff>457200</xdr:colOff>
      <xdr:row>15</xdr:row>
      <xdr:rowOff>160994</xdr:rowOff>
    </xdr:to>
    <xdr:sp macro="" textlink="">
      <xdr:nvSpPr>
        <xdr:cNvPr id="470" name="円/楕円 469"/>
        <xdr:cNvSpPr/>
      </xdr:nvSpPr>
      <xdr:spPr>
        <a:xfrm>
          <a:off x="16129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171171</xdr:rowOff>
    </xdr:from>
    <xdr:ext cx="736600" cy="259045"/>
    <xdr:sp macro="" textlink="">
      <xdr:nvSpPr>
        <xdr:cNvPr id="471" name="テキスト ボックス 470"/>
        <xdr:cNvSpPr txBox="1"/>
      </xdr:nvSpPr>
      <xdr:spPr>
        <a:xfrm>
          <a:off x="15798800" y="2400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140758</xdr:rowOff>
    </xdr:from>
    <xdr:to>
      <xdr:col>22</xdr:col>
      <xdr:colOff>254000</xdr:colOff>
      <xdr:row>15</xdr:row>
      <xdr:rowOff>70908</xdr:rowOff>
    </xdr:to>
    <xdr:sp macro="" textlink="">
      <xdr:nvSpPr>
        <xdr:cNvPr id="472" name="円/楕円 471"/>
        <xdr:cNvSpPr/>
      </xdr:nvSpPr>
      <xdr:spPr>
        <a:xfrm>
          <a:off x="15240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81085</xdr:rowOff>
    </xdr:from>
    <xdr:ext cx="762000" cy="259045"/>
    <xdr:sp macro="" textlink="">
      <xdr:nvSpPr>
        <xdr:cNvPr id="473" name="テキスト ボックス 472"/>
        <xdr:cNvSpPr txBox="1"/>
      </xdr:nvSpPr>
      <xdr:spPr>
        <a:xfrm>
          <a:off x="14909800" y="23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40894</xdr:rowOff>
    </xdr:from>
    <xdr:to>
      <xdr:col>21</xdr:col>
      <xdr:colOff>50800</xdr:colOff>
      <xdr:row>15</xdr:row>
      <xdr:rowOff>142494</xdr:rowOff>
    </xdr:to>
    <xdr:sp macro="" textlink="">
      <xdr:nvSpPr>
        <xdr:cNvPr id="474" name="円/楕円 473"/>
        <xdr:cNvSpPr/>
      </xdr:nvSpPr>
      <xdr:spPr>
        <a:xfrm>
          <a:off x="14351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152671</xdr:rowOff>
    </xdr:from>
    <xdr:ext cx="762000" cy="259045"/>
    <xdr:sp macro="" textlink="">
      <xdr:nvSpPr>
        <xdr:cNvPr id="475" name="テキスト ボックス 474"/>
        <xdr:cNvSpPr txBox="1"/>
      </xdr:nvSpPr>
      <xdr:spPr>
        <a:xfrm>
          <a:off x="14020800" y="238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21590</xdr:rowOff>
    </xdr:from>
    <xdr:to>
      <xdr:col>19</xdr:col>
      <xdr:colOff>533400</xdr:colOff>
      <xdr:row>15</xdr:row>
      <xdr:rowOff>123190</xdr:rowOff>
    </xdr:to>
    <xdr:sp macro="" textlink="">
      <xdr:nvSpPr>
        <xdr:cNvPr id="476" name="円/楕円 475"/>
        <xdr:cNvSpPr/>
      </xdr:nvSpPr>
      <xdr:spPr>
        <a:xfrm>
          <a:off x="13462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133367</xdr:rowOff>
    </xdr:from>
    <xdr:ext cx="762000" cy="259045"/>
    <xdr:sp macro="" textlink="">
      <xdr:nvSpPr>
        <xdr:cNvPr id="477" name="テキスト ボックス 476"/>
        <xdr:cNvSpPr txBox="1"/>
      </xdr:nvSpPr>
      <xdr:spPr>
        <a:xfrm>
          <a:off x="13131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51,633
51,151
149.67
21,914,542
21,293,907
548,373
11,948,528
17,259,409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市の総合計画</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に基づく職員の削減等により</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、人件費は減少傾向にあるが、</a:t>
          </a:r>
          <a:r>
            <a:rPr kumimoji="0"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年度は退職者数の減などにより減少した。</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また、近隣町村の消防業務を受託しているなどの特殊要因があるため、全国・県</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　</a:t>
          </a:r>
          <a:r>
            <a:rPr kumimoji="0" lang="en-US" altLang="ja-JP" sz="1300" b="0" i="0" u="none" strike="noStrike" kern="0" cap="none" spc="0" normalizeH="0" baseline="0" noProof="0">
              <a:ln>
                <a:noFill/>
              </a:ln>
              <a:solidFill>
                <a:prstClr val="black"/>
              </a:solidFill>
              <a:effectLst/>
              <a:uLnTx/>
              <a:uFillTx/>
              <a:latin typeface="ＭＳ Ｐゴシック"/>
              <a:ea typeface="+mn-ea"/>
              <a:cs typeface="+mn-cs"/>
            </a:rPr>
            <a:t>H28</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年度以降も市の総合計画に沿って職員数の適正化や、</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第４次</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行財政改革チャレンジプランによる</a:t>
          </a: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時間外勤務手当等の</a:t>
          </a:r>
          <a:r>
            <a:rPr kumimoji="0" lang="ja-JP" altLang="ja-JP" sz="1300" b="0" i="0" u="none" strike="noStrike" kern="0" cap="none" spc="0" normalizeH="0" baseline="0" noProof="0">
              <a:ln>
                <a:noFill/>
              </a:ln>
              <a:solidFill>
                <a:prstClr val="black"/>
              </a:solidFill>
              <a:effectLst/>
              <a:uLnTx/>
              <a:uFillTx/>
              <a:latin typeface="ＭＳ Ｐゴシック"/>
              <a:ea typeface="+mn-ea"/>
              <a:cs typeface="+mn-cs"/>
            </a:rPr>
            <a:t>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1270</xdr:rowOff>
    </xdr:to>
    <xdr:cxnSp macro="">
      <xdr:nvCxnSpPr>
        <xdr:cNvPr id="66" name="直線コネクタ 65"/>
        <xdr:cNvCxnSpPr/>
      </xdr:nvCxnSpPr>
      <xdr:spPr>
        <a:xfrm flipV="1">
          <a:off x="3987800" y="6291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1270</xdr:rowOff>
    </xdr:to>
    <xdr:cxnSp macro="">
      <xdr:nvCxnSpPr>
        <xdr:cNvPr id="69" name="直線コネクタ 68"/>
        <xdr:cNvCxnSpPr/>
      </xdr:nvCxnSpPr>
      <xdr:spPr>
        <a:xfrm>
          <a:off x="3098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37</xdr:row>
      <xdr:rowOff>1270</xdr:rowOff>
    </xdr:to>
    <xdr:cxnSp macro="">
      <xdr:nvCxnSpPr>
        <xdr:cNvPr id="72" name="直線コネクタ 71"/>
        <xdr:cNvCxnSpPr/>
      </xdr:nvCxnSpPr>
      <xdr:spPr>
        <a:xfrm flipV="1">
          <a:off x="2209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1270</xdr:rowOff>
    </xdr:to>
    <xdr:cxnSp macro="">
      <xdr:nvCxnSpPr>
        <xdr:cNvPr id="75" name="直線コネクタ 74"/>
        <xdr:cNvCxnSpPr/>
      </xdr:nvCxnSpPr>
      <xdr:spPr>
        <a:xfrm>
          <a:off x="1320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7" name="円/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8" name="テキスト ボックス 87"/>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物件費は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年度から全国・県・類似団体平均を上回っている。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年度については、賃金等の増加により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年度と比べ</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ポイント上昇した。物件費の縮減については、今後の大きな課題となっているが、サマーレビューの実施や第４次行財政改革チャレンジプランに基づきさらなる経常経費の削減に努めていく。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6350</xdr:rowOff>
    </xdr:from>
    <xdr:to>
      <xdr:col>24</xdr:col>
      <xdr:colOff>31750</xdr:colOff>
      <xdr:row>19</xdr:row>
      <xdr:rowOff>31750</xdr:rowOff>
    </xdr:to>
    <xdr:cxnSp macro="">
      <xdr:nvCxnSpPr>
        <xdr:cNvPr id="127" name="直線コネクタ 126"/>
        <xdr:cNvCxnSpPr/>
      </xdr:nvCxnSpPr>
      <xdr:spPr>
        <a:xfrm>
          <a:off x="15671800" y="3263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19</xdr:row>
      <xdr:rowOff>6350</xdr:rowOff>
    </xdr:to>
    <xdr:cxnSp macro="">
      <xdr:nvCxnSpPr>
        <xdr:cNvPr id="130" name="直線コネクタ 129"/>
        <xdr:cNvCxnSpPr/>
      </xdr:nvCxnSpPr>
      <xdr:spPr>
        <a:xfrm>
          <a:off x="14782800" y="311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120650</xdr:rowOff>
    </xdr:from>
    <xdr:to>
      <xdr:col>21</xdr:col>
      <xdr:colOff>361950</xdr:colOff>
      <xdr:row>18</xdr:row>
      <xdr:rowOff>25400</xdr:rowOff>
    </xdr:to>
    <xdr:cxnSp macro="">
      <xdr:nvCxnSpPr>
        <xdr:cNvPr id="133" name="直線コネクタ 132"/>
        <xdr:cNvCxnSpPr/>
      </xdr:nvCxnSpPr>
      <xdr:spPr>
        <a:xfrm>
          <a:off x="13893800" y="303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120650</xdr:rowOff>
    </xdr:to>
    <xdr:cxnSp macro="">
      <xdr:nvCxnSpPr>
        <xdr:cNvPr id="136" name="直線コネクタ 135"/>
        <xdr:cNvCxnSpPr/>
      </xdr:nvCxnSpPr>
      <xdr:spPr>
        <a:xfrm>
          <a:off x="13004800" y="294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6" name="円/楕円 145"/>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7"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127000</xdr:rowOff>
    </xdr:from>
    <xdr:to>
      <xdr:col>22</xdr:col>
      <xdr:colOff>615950</xdr:colOff>
      <xdr:row>19</xdr:row>
      <xdr:rowOff>57150</xdr:rowOff>
    </xdr:to>
    <xdr:sp macro="" textlink="">
      <xdr:nvSpPr>
        <xdr:cNvPr id="148" name="円/楕円 147"/>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41927</xdr:rowOff>
    </xdr:from>
    <xdr:ext cx="736600" cy="259045"/>
    <xdr:sp macro="" textlink="">
      <xdr:nvSpPr>
        <xdr:cNvPr id="149" name="テキスト ボックス 148"/>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50" name="円/楕円 149"/>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51" name="テキスト ボックス 150"/>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69850</xdr:rowOff>
    </xdr:from>
    <xdr:to>
      <xdr:col>20</xdr:col>
      <xdr:colOff>209550</xdr:colOff>
      <xdr:row>18</xdr:row>
      <xdr:rowOff>0</xdr:rowOff>
    </xdr:to>
    <xdr:sp macro="" textlink="">
      <xdr:nvSpPr>
        <xdr:cNvPr id="152" name="円/楕円 151"/>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156227</xdr:rowOff>
    </xdr:from>
    <xdr:ext cx="762000" cy="259045"/>
    <xdr:sp macro="" textlink="">
      <xdr:nvSpPr>
        <xdr:cNvPr id="153" name="テキスト ボックス 152"/>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4" name="円/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扶助費は全国平均よりは下回っているものの、県・類似団体平均では上回っている。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年度までは横ばいであったが、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年度以降は、市単独で予防接種費用助成を実施したことや生活保護費や支援費サービス事業などの影響により上昇している。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今後、資格審査の適正化等を進めていくことで増加傾向に歯止めをかけるよう努める。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56</xdr:row>
      <xdr:rowOff>12700</xdr:rowOff>
    </xdr:to>
    <xdr:cxnSp macro="">
      <xdr:nvCxnSpPr>
        <xdr:cNvPr id="190" name="直線コネクタ 189"/>
        <xdr:cNvCxnSpPr/>
      </xdr:nvCxnSpPr>
      <xdr:spPr>
        <a:xfrm>
          <a:off x="3987800" y="9559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129722</xdr:rowOff>
    </xdr:to>
    <xdr:cxnSp macro="">
      <xdr:nvCxnSpPr>
        <xdr:cNvPr id="193" name="直線コネクタ 192"/>
        <xdr:cNvCxnSpPr/>
      </xdr:nvCxnSpPr>
      <xdr:spPr>
        <a:xfrm>
          <a:off x="3098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129722</xdr:rowOff>
    </xdr:to>
    <xdr:cxnSp macro="">
      <xdr:nvCxnSpPr>
        <xdr:cNvPr id="196" name="直線コネクタ 195"/>
        <xdr:cNvCxnSpPr/>
      </xdr:nvCxnSpPr>
      <xdr:spPr>
        <a:xfrm flipV="1">
          <a:off x="2209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55</xdr:row>
      <xdr:rowOff>129722</xdr:rowOff>
    </xdr:to>
    <xdr:cxnSp macro="">
      <xdr:nvCxnSpPr>
        <xdr:cNvPr id="199" name="直線コネクタ 198"/>
        <xdr:cNvCxnSpPr/>
      </xdr:nvCxnSpPr>
      <xdr:spPr>
        <a:xfrm>
          <a:off x="1320800" y="9407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1" name="円/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212" name="テキスト ボックス 211"/>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5" name="円/楕円 214"/>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6" name="テキスト ボックス 215"/>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7" name="円/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18" name="テキスト ボックス 217"/>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その他については上水・下水道への繰出金が補助費に性質変更したことにより、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決算から全国・県・類似団体平均を下回っている。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しかしながら、国保会計、介護保険会計への繰出金が増加傾向にあるため、保険料の適正化等を図り、普通会計の負担を減らしていくよう努める。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161290</xdr:rowOff>
    </xdr:to>
    <xdr:cxnSp macro="">
      <xdr:nvCxnSpPr>
        <xdr:cNvPr id="251" name="直線コネクタ 250"/>
        <xdr:cNvCxnSpPr/>
      </xdr:nvCxnSpPr>
      <xdr:spPr>
        <a:xfrm>
          <a:off x="15671800" y="9560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130810</xdr:rowOff>
    </xdr:to>
    <xdr:cxnSp macro="">
      <xdr:nvCxnSpPr>
        <xdr:cNvPr id="254" name="直線コネクタ 253"/>
        <xdr:cNvCxnSpPr/>
      </xdr:nvCxnSpPr>
      <xdr:spPr>
        <a:xfrm>
          <a:off x="14782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130810</xdr:rowOff>
    </xdr:to>
    <xdr:cxnSp macro="">
      <xdr:nvCxnSpPr>
        <xdr:cNvPr id="257" name="直線コネクタ 256"/>
        <xdr:cNvCxnSpPr/>
      </xdr:nvCxnSpPr>
      <xdr:spPr>
        <a:xfrm flipV="1">
          <a:off x="13893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85090</xdr:rowOff>
    </xdr:from>
    <xdr:to>
      <xdr:col>20</xdr:col>
      <xdr:colOff>158750</xdr:colOff>
      <xdr:row>55</xdr:row>
      <xdr:rowOff>130810</xdr:rowOff>
    </xdr:to>
    <xdr:cxnSp macro="">
      <xdr:nvCxnSpPr>
        <xdr:cNvPr id="260" name="直線コネクタ 259"/>
        <xdr:cNvCxnSpPr/>
      </xdr:nvCxnSpPr>
      <xdr:spPr>
        <a:xfrm>
          <a:off x="13004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0" name="円/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2" name="円/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6" name="円/楕円 275"/>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7" name="テキスト ボックス 276"/>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78" name="円/楕円 277"/>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146067</xdr:rowOff>
    </xdr:from>
    <xdr:ext cx="762000" cy="259045"/>
    <xdr:sp macro="" textlink="">
      <xdr:nvSpPr>
        <xdr:cNvPr id="279" name="テキスト ボックス 278"/>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補助費については上水・下水道への繰出金が補助費に性質変更したことにより、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決算から全国・県・類似団体平均を上回っている。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年度は前年度と比べると横ばいとなっている。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今後も横ばいで推移していくと考えられるが、各種団体への負担金などさらなる見直しを図る。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42418</xdr:rowOff>
    </xdr:to>
    <xdr:cxnSp macro="">
      <xdr:nvCxnSpPr>
        <xdr:cNvPr id="309" name="直線コネクタ 308"/>
        <xdr:cNvCxnSpPr/>
      </xdr:nvCxnSpPr>
      <xdr:spPr>
        <a:xfrm>
          <a:off x="15671800" y="6386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42418</xdr:rowOff>
    </xdr:to>
    <xdr:cxnSp macro="">
      <xdr:nvCxnSpPr>
        <xdr:cNvPr id="312" name="直線コネクタ 311"/>
        <xdr:cNvCxnSpPr/>
      </xdr:nvCxnSpPr>
      <xdr:spPr>
        <a:xfrm>
          <a:off x="14782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46990</xdr:rowOff>
    </xdr:to>
    <xdr:cxnSp macro="">
      <xdr:nvCxnSpPr>
        <xdr:cNvPr id="315" name="直線コネクタ 314"/>
        <xdr:cNvCxnSpPr/>
      </xdr:nvCxnSpPr>
      <xdr:spPr>
        <a:xfrm flipV="1">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46990</xdr:rowOff>
    </xdr:to>
    <xdr:cxnSp macro="">
      <xdr:nvCxnSpPr>
        <xdr:cNvPr id="318" name="直線コネクタ 317"/>
        <xdr:cNvCxnSpPr/>
      </xdr:nvCxnSpPr>
      <xdr:spPr>
        <a:xfrm>
          <a:off x="13004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8" name="円/楕円 327"/>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9"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30" name="円/楕円 32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31" name="テキスト ボックス 33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32" name="円/楕円 331"/>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33" name="テキスト ボックス 33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4" name="円/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6" name="円/楕円 335"/>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7" name="テキスト ボックス 33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公債費については、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年度以降減少傾向であるが、今後は臨時財政対策債の増等により、増加傾向を見込んでいる。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今後も全国・県・類似団体平均を上回らないよう、健全財政を堅持していく。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65278</xdr:rowOff>
    </xdr:from>
    <xdr:to>
      <xdr:col>7</xdr:col>
      <xdr:colOff>15875</xdr:colOff>
      <xdr:row>75</xdr:row>
      <xdr:rowOff>92710</xdr:rowOff>
    </xdr:to>
    <xdr:cxnSp macro="">
      <xdr:nvCxnSpPr>
        <xdr:cNvPr id="368" name="直線コネクタ 367"/>
        <xdr:cNvCxnSpPr/>
      </xdr:nvCxnSpPr>
      <xdr:spPr>
        <a:xfrm flipV="1">
          <a:off x="3987800" y="129240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101854</xdr:rowOff>
    </xdr:to>
    <xdr:cxnSp macro="">
      <xdr:nvCxnSpPr>
        <xdr:cNvPr id="371" name="直線コネクタ 370"/>
        <xdr:cNvCxnSpPr/>
      </xdr:nvCxnSpPr>
      <xdr:spPr>
        <a:xfrm flipV="1">
          <a:off x="3098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101854</xdr:rowOff>
    </xdr:from>
    <xdr:to>
      <xdr:col>4</xdr:col>
      <xdr:colOff>346075</xdr:colOff>
      <xdr:row>75</xdr:row>
      <xdr:rowOff>147574</xdr:rowOff>
    </xdr:to>
    <xdr:cxnSp macro="">
      <xdr:nvCxnSpPr>
        <xdr:cNvPr id="374" name="直線コネクタ 373"/>
        <xdr:cNvCxnSpPr/>
      </xdr:nvCxnSpPr>
      <xdr:spPr>
        <a:xfrm flipV="1">
          <a:off x="2209800" y="129606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147574</xdr:rowOff>
    </xdr:from>
    <xdr:to>
      <xdr:col>3</xdr:col>
      <xdr:colOff>142875</xdr:colOff>
      <xdr:row>76</xdr:row>
      <xdr:rowOff>3556</xdr:rowOff>
    </xdr:to>
    <xdr:cxnSp macro="">
      <xdr:nvCxnSpPr>
        <xdr:cNvPr id="377" name="直線コネクタ 376"/>
        <xdr:cNvCxnSpPr/>
      </xdr:nvCxnSpPr>
      <xdr:spPr>
        <a:xfrm flipV="1">
          <a:off x="1320800" y="13006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14478</xdr:rowOff>
    </xdr:from>
    <xdr:to>
      <xdr:col>7</xdr:col>
      <xdr:colOff>66675</xdr:colOff>
      <xdr:row>75</xdr:row>
      <xdr:rowOff>116078</xdr:rowOff>
    </xdr:to>
    <xdr:sp macro="" textlink="">
      <xdr:nvSpPr>
        <xdr:cNvPr id="387" name="円/楕円 386"/>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31005</xdr:rowOff>
    </xdr:from>
    <xdr:ext cx="762000" cy="259045"/>
    <xdr:sp macro="" textlink="">
      <xdr:nvSpPr>
        <xdr:cNvPr id="388" name="公債費該当値テキスト"/>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9" name="円/楕円 388"/>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90" name="テキスト ボックス 389"/>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51054</xdr:rowOff>
    </xdr:from>
    <xdr:to>
      <xdr:col>4</xdr:col>
      <xdr:colOff>396875</xdr:colOff>
      <xdr:row>75</xdr:row>
      <xdr:rowOff>152654</xdr:rowOff>
    </xdr:to>
    <xdr:sp macro="" textlink="">
      <xdr:nvSpPr>
        <xdr:cNvPr id="391" name="円/楕円 390"/>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162831</xdr:rowOff>
    </xdr:from>
    <xdr:ext cx="762000" cy="259045"/>
    <xdr:sp macro="" textlink="">
      <xdr:nvSpPr>
        <xdr:cNvPr id="392" name="テキスト ボックス 391"/>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96774</xdr:rowOff>
    </xdr:from>
    <xdr:to>
      <xdr:col>3</xdr:col>
      <xdr:colOff>193675</xdr:colOff>
      <xdr:row>76</xdr:row>
      <xdr:rowOff>26924</xdr:rowOff>
    </xdr:to>
    <xdr:sp macro="" textlink="">
      <xdr:nvSpPr>
        <xdr:cNvPr id="393" name="円/楕円 392"/>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37101</xdr:rowOff>
    </xdr:from>
    <xdr:ext cx="762000" cy="259045"/>
    <xdr:sp macro="" textlink="">
      <xdr:nvSpPr>
        <xdr:cNvPr id="394" name="テキスト ボックス 393"/>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124206</xdr:rowOff>
    </xdr:from>
    <xdr:to>
      <xdr:col>1</xdr:col>
      <xdr:colOff>676275</xdr:colOff>
      <xdr:row>76</xdr:row>
      <xdr:rowOff>54356</xdr:rowOff>
    </xdr:to>
    <xdr:sp macro="" textlink="">
      <xdr:nvSpPr>
        <xdr:cNvPr id="395" name="円/楕円 394"/>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64533</xdr:rowOff>
    </xdr:from>
    <xdr:ext cx="762000" cy="259045"/>
    <xdr:sp macro="" textlink="">
      <xdr:nvSpPr>
        <xdr:cNvPr id="396" name="テキスト ボックス 395"/>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公債費以外については、全国・県・類似団体平均よりも上回っているが、公債費ではそれぞれの平均を下回っているため、公債費以外の数値については高くなっている。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今後は第４次行財政改革チャレンジプランに基づく新規採用職員の抑制やサマーㇾビューによる事務事業の見直し等、経常経費の削減に取り組んでいく。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6986</xdr:rowOff>
    </xdr:from>
    <xdr:to>
      <xdr:col>24</xdr:col>
      <xdr:colOff>31750</xdr:colOff>
      <xdr:row>80</xdr:row>
      <xdr:rowOff>29845</xdr:rowOff>
    </xdr:to>
    <xdr:cxnSp macro="">
      <xdr:nvCxnSpPr>
        <xdr:cNvPr id="425" name="直線コネクタ 424"/>
        <xdr:cNvCxnSpPr/>
      </xdr:nvCxnSpPr>
      <xdr:spPr>
        <a:xfrm>
          <a:off x="15671800" y="137229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xdr:rowOff>
    </xdr:from>
    <xdr:to>
      <xdr:col>22</xdr:col>
      <xdr:colOff>565150</xdr:colOff>
      <xdr:row>80</xdr:row>
      <xdr:rowOff>6986</xdr:rowOff>
    </xdr:to>
    <xdr:cxnSp macro="">
      <xdr:nvCxnSpPr>
        <xdr:cNvPr id="428" name="直線コネクタ 427"/>
        <xdr:cNvCxnSpPr/>
      </xdr:nvCxnSpPr>
      <xdr:spPr>
        <a:xfrm>
          <a:off x="14782800" y="13557250"/>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xdr:rowOff>
    </xdr:from>
    <xdr:to>
      <xdr:col>21</xdr:col>
      <xdr:colOff>361950</xdr:colOff>
      <xdr:row>79</xdr:row>
      <xdr:rowOff>81280</xdr:rowOff>
    </xdr:to>
    <xdr:cxnSp macro="">
      <xdr:nvCxnSpPr>
        <xdr:cNvPr id="431" name="直線コネクタ 430"/>
        <xdr:cNvCxnSpPr/>
      </xdr:nvCxnSpPr>
      <xdr:spPr>
        <a:xfrm flipV="1">
          <a:off x="13893800" y="13557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79</xdr:row>
      <xdr:rowOff>81280</xdr:rowOff>
    </xdr:to>
    <xdr:cxnSp macro="">
      <xdr:nvCxnSpPr>
        <xdr:cNvPr id="434" name="直線コネクタ 433"/>
        <xdr:cNvCxnSpPr/>
      </xdr:nvCxnSpPr>
      <xdr:spPr>
        <a:xfrm>
          <a:off x="13004800" y="134429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150495</xdr:rowOff>
    </xdr:from>
    <xdr:to>
      <xdr:col>24</xdr:col>
      <xdr:colOff>82550</xdr:colOff>
      <xdr:row>80</xdr:row>
      <xdr:rowOff>80645</xdr:rowOff>
    </xdr:to>
    <xdr:sp macro="" textlink="">
      <xdr:nvSpPr>
        <xdr:cNvPr id="444" name="円/楕円 443"/>
        <xdr:cNvSpPr/>
      </xdr:nvSpPr>
      <xdr:spPr>
        <a:xfrm>
          <a:off x="16459200" y="13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122572</xdr:rowOff>
    </xdr:from>
    <xdr:ext cx="762000" cy="259045"/>
    <xdr:sp macro="" textlink="">
      <xdr:nvSpPr>
        <xdr:cNvPr id="445" name="公債費以外該当値テキスト"/>
        <xdr:cNvSpPr txBox="1"/>
      </xdr:nvSpPr>
      <xdr:spPr>
        <a:xfrm>
          <a:off x="165989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127636</xdr:rowOff>
    </xdr:from>
    <xdr:to>
      <xdr:col>22</xdr:col>
      <xdr:colOff>615950</xdr:colOff>
      <xdr:row>80</xdr:row>
      <xdr:rowOff>57786</xdr:rowOff>
    </xdr:to>
    <xdr:sp macro="" textlink="">
      <xdr:nvSpPr>
        <xdr:cNvPr id="446" name="円/楕円 445"/>
        <xdr:cNvSpPr/>
      </xdr:nvSpPr>
      <xdr:spPr>
        <a:xfrm>
          <a:off x="15621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42563</xdr:rowOff>
    </xdr:from>
    <xdr:ext cx="736600" cy="259045"/>
    <xdr:sp macro="" textlink="">
      <xdr:nvSpPr>
        <xdr:cNvPr id="447" name="テキスト ボックス 446"/>
        <xdr:cNvSpPr txBox="1"/>
      </xdr:nvSpPr>
      <xdr:spPr>
        <a:xfrm>
          <a:off x="15290800" y="1375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133350</xdr:rowOff>
    </xdr:from>
    <xdr:to>
      <xdr:col>21</xdr:col>
      <xdr:colOff>412750</xdr:colOff>
      <xdr:row>79</xdr:row>
      <xdr:rowOff>63500</xdr:rowOff>
    </xdr:to>
    <xdr:sp macro="" textlink="">
      <xdr:nvSpPr>
        <xdr:cNvPr id="448" name="円/楕円 447"/>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48277</xdr:rowOff>
    </xdr:from>
    <xdr:ext cx="762000" cy="259045"/>
    <xdr:sp macro="" textlink="">
      <xdr:nvSpPr>
        <xdr:cNvPr id="449" name="テキスト ボックス 448"/>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30480</xdr:rowOff>
    </xdr:from>
    <xdr:to>
      <xdr:col>20</xdr:col>
      <xdr:colOff>209550</xdr:colOff>
      <xdr:row>79</xdr:row>
      <xdr:rowOff>132080</xdr:rowOff>
    </xdr:to>
    <xdr:sp macro="" textlink="">
      <xdr:nvSpPr>
        <xdr:cNvPr id="450" name="円/楕円 449"/>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116857</xdr:rowOff>
    </xdr:from>
    <xdr:ext cx="762000" cy="259045"/>
    <xdr:sp macro="" textlink="">
      <xdr:nvSpPr>
        <xdr:cNvPr id="451" name="テキスト ボックス 450"/>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52" name="円/楕円 451"/>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53" name="テキスト ボックス 452"/>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長野県須坂市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96591</xdr:rowOff>
    </xdr:from>
    <xdr:to>
      <xdr:col>4</xdr:col>
      <xdr:colOff>1117600</xdr:colOff>
      <xdr:row>16</xdr:row>
      <xdr:rowOff>128040</xdr:rowOff>
    </xdr:to>
    <xdr:cxnSp macro="">
      <xdr:nvCxnSpPr>
        <xdr:cNvPr id="52" name="直線コネクタ 51"/>
        <xdr:cNvCxnSpPr/>
      </xdr:nvCxnSpPr>
      <xdr:spPr bwMode="auto">
        <a:xfrm flipV="1">
          <a:off x="5003800" y="2887416"/>
          <a:ext cx="6477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81368</xdr:rowOff>
    </xdr:from>
    <xdr:ext cx="762000" cy="259045"/>
    <xdr:sp macro="" textlink="">
      <xdr:nvSpPr>
        <xdr:cNvPr id="53" name="人口1人当たり決算額の推移平均値テキスト130"/>
        <xdr:cNvSpPr txBox="1"/>
      </xdr:nvSpPr>
      <xdr:spPr>
        <a:xfrm>
          <a:off x="5740400" y="287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128040</xdr:rowOff>
    </xdr:from>
    <xdr:to>
      <xdr:col>4</xdr:col>
      <xdr:colOff>469900</xdr:colOff>
      <xdr:row>17</xdr:row>
      <xdr:rowOff>9853</xdr:rowOff>
    </xdr:to>
    <xdr:cxnSp macro="">
      <xdr:nvCxnSpPr>
        <xdr:cNvPr id="55" name="直線コネクタ 54"/>
        <xdr:cNvCxnSpPr/>
      </xdr:nvCxnSpPr>
      <xdr:spPr bwMode="auto">
        <a:xfrm flipV="1">
          <a:off x="4305300" y="2918865"/>
          <a:ext cx="698500" cy="53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165203</xdr:rowOff>
    </xdr:from>
    <xdr:to>
      <xdr:col>3</xdr:col>
      <xdr:colOff>904875</xdr:colOff>
      <xdr:row>17</xdr:row>
      <xdr:rowOff>9853</xdr:rowOff>
    </xdr:to>
    <xdr:cxnSp macro="">
      <xdr:nvCxnSpPr>
        <xdr:cNvPr id="58" name="直線コネクタ 57"/>
        <xdr:cNvCxnSpPr/>
      </xdr:nvCxnSpPr>
      <xdr:spPr bwMode="auto">
        <a:xfrm>
          <a:off x="3606800" y="2956028"/>
          <a:ext cx="6985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150736</xdr:rowOff>
    </xdr:from>
    <xdr:to>
      <xdr:col>3</xdr:col>
      <xdr:colOff>206375</xdr:colOff>
      <xdr:row>16</xdr:row>
      <xdr:rowOff>165203</xdr:rowOff>
    </xdr:to>
    <xdr:cxnSp macro="">
      <xdr:nvCxnSpPr>
        <xdr:cNvPr id="61" name="直線コネクタ 60"/>
        <xdr:cNvCxnSpPr/>
      </xdr:nvCxnSpPr>
      <xdr:spPr bwMode="auto">
        <a:xfrm>
          <a:off x="2908300" y="2941561"/>
          <a:ext cx="698500" cy="1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45791</xdr:rowOff>
    </xdr:from>
    <xdr:to>
      <xdr:col>5</xdr:col>
      <xdr:colOff>34925</xdr:colOff>
      <xdr:row>16</xdr:row>
      <xdr:rowOff>147391</xdr:rowOff>
    </xdr:to>
    <xdr:sp macro="" textlink="">
      <xdr:nvSpPr>
        <xdr:cNvPr id="71" name="円/楕円 70"/>
        <xdr:cNvSpPr/>
      </xdr:nvSpPr>
      <xdr:spPr bwMode="auto">
        <a:xfrm>
          <a:off x="5600700" y="283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62318</xdr:rowOff>
    </xdr:from>
    <xdr:ext cx="762000" cy="259045"/>
    <xdr:sp macro="" textlink="">
      <xdr:nvSpPr>
        <xdr:cNvPr id="72" name="人口1人当たり決算額の推移該当値テキスト130"/>
        <xdr:cNvSpPr txBox="1"/>
      </xdr:nvSpPr>
      <xdr:spPr>
        <a:xfrm>
          <a:off x="5740400" y="268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77240</xdr:rowOff>
    </xdr:from>
    <xdr:to>
      <xdr:col>4</xdr:col>
      <xdr:colOff>520700</xdr:colOff>
      <xdr:row>17</xdr:row>
      <xdr:rowOff>7390</xdr:rowOff>
    </xdr:to>
    <xdr:sp macro="" textlink="">
      <xdr:nvSpPr>
        <xdr:cNvPr id="73" name="円/楕円 72"/>
        <xdr:cNvSpPr/>
      </xdr:nvSpPr>
      <xdr:spPr bwMode="auto">
        <a:xfrm>
          <a:off x="4953000" y="286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17567</xdr:rowOff>
    </xdr:from>
    <xdr:ext cx="736600" cy="259045"/>
    <xdr:sp macro="" textlink="">
      <xdr:nvSpPr>
        <xdr:cNvPr id="74" name="テキスト ボックス 73"/>
        <xdr:cNvSpPr txBox="1"/>
      </xdr:nvSpPr>
      <xdr:spPr>
        <a:xfrm>
          <a:off x="4622800" y="2636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130503</xdr:rowOff>
    </xdr:from>
    <xdr:to>
      <xdr:col>3</xdr:col>
      <xdr:colOff>955675</xdr:colOff>
      <xdr:row>17</xdr:row>
      <xdr:rowOff>60653</xdr:rowOff>
    </xdr:to>
    <xdr:sp macro="" textlink="">
      <xdr:nvSpPr>
        <xdr:cNvPr id="75" name="円/楕円 74"/>
        <xdr:cNvSpPr/>
      </xdr:nvSpPr>
      <xdr:spPr bwMode="auto">
        <a:xfrm>
          <a:off x="4254500" y="292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70830</xdr:rowOff>
    </xdr:from>
    <xdr:ext cx="762000" cy="259045"/>
    <xdr:sp macro="" textlink="">
      <xdr:nvSpPr>
        <xdr:cNvPr id="76" name="テキスト ボックス 75"/>
        <xdr:cNvSpPr txBox="1"/>
      </xdr:nvSpPr>
      <xdr:spPr>
        <a:xfrm>
          <a:off x="3924300" y="26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79,091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114403</xdr:rowOff>
    </xdr:from>
    <xdr:to>
      <xdr:col>3</xdr:col>
      <xdr:colOff>257175</xdr:colOff>
      <xdr:row>17</xdr:row>
      <xdr:rowOff>44553</xdr:rowOff>
    </xdr:to>
    <xdr:sp macro="" textlink="">
      <xdr:nvSpPr>
        <xdr:cNvPr id="77" name="円/楕円 76"/>
        <xdr:cNvSpPr/>
      </xdr:nvSpPr>
      <xdr:spPr bwMode="auto">
        <a:xfrm>
          <a:off x="3556000" y="290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54730</xdr:rowOff>
    </xdr:from>
    <xdr:ext cx="762000" cy="259045"/>
    <xdr:sp macro="" textlink="">
      <xdr:nvSpPr>
        <xdr:cNvPr id="78" name="テキスト ボックス 77"/>
        <xdr:cNvSpPr txBox="1"/>
      </xdr:nvSpPr>
      <xdr:spPr>
        <a:xfrm>
          <a:off x="3225800" y="26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99936</xdr:rowOff>
    </xdr:from>
    <xdr:to>
      <xdr:col>2</xdr:col>
      <xdr:colOff>692150</xdr:colOff>
      <xdr:row>17</xdr:row>
      <xdr:rowOff>30086</xdr:rowOff>
    </xdr:to>
    <xdr:sp macro="" textlink="">
      <xdr:nvSpPr>
        <xdr:cNvPr id="79" name="円/楕円 78"/>
        <xdr:cNvSpPr/>
      </xdr:nvSpPr>
      <xdr:spPr bwMode="auto">
        <a:xfrm>
          <a:off x="2857500" y="289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40263</xdr:rowOff>
    </xdr:from>
    <xdr:ext cx="762000" cy="259045"/>
    <xdr:sp macro="" textlink="">
      <xdr:nvSpPr>
        <xdr:cNvPr id="80" name="テキスト ボックス 79"/>
        <xdr:cNvSpPr txBox="1"/>
      </xdr:nvSpPr>
      <xdr:spPr>
        <a:xfrm>
          <a:off x="2527300" y="265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156329</xdr:rowOff>
    </xdr:from>
    <xdr:to>
      <xdr:col>4</xdr:col>
      <xdr:colOff>1117600</xdr:colOff>
      <xdr:row>37</xdr:row>
      <xdr:rowOff>21227</xdr:rowOff>
    </xdr:to>
    <xdr:cxnSp macro="">
      <xdr:nvCxnSpPr>
        <xdr:cNvPr id="112" name="直線コネクタ 111"/>
        <xdr:cNvCxnSpPr/>
      </xdr:nvCxnSpPr>
      <xdr:spPr bwMode="auto">
        <a:xfrm flipV="1">
          <a:off x="5003800" y="7109579"/>
          <a:ext cx="6477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167965</xdr:rowOff>
    </xdr:from>
    <xdr:to>
      <xdr:col>4</xdr:col>
      <xdr:colOff>469900</xdr:colOff>
      <xdr:row>37</xdr:row>
      <xdr:rowOff>21227</xdr:rowOff>
    </xdr:to>
    <xdr:cxnSp macro="">
      <xdr:nvCxnSpPr>
        <xdr:cNvPr id="115" name="直線コネクタ 114"/>
        <xdr:cNvCxnSpPr/>
      </xdr:nvCxnSpPr>
      <xdr:spPr bwMode="auto">
        <a:xfrm>
          <a:off x="4305300" y="7121215"/>
          <a:ext cx="698500" cy="2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167965</xdr:rowOff>
    </xdr:from>
    <xdr:to>
      <xdr:col>3</xdr:col>
      <xdr:colOff>904875</xdr:colOff>
      <xdr:row>36</xdr:row>
      <xdr:rowOff>169039</xdr:rowOff>
    </xdr:to>
    <xdr:cxnSp macro="">
      <xdr:nvCxnSpPr>
        <xdr:cNvPr id="118" name="直線コネクタ 117"/>
        <xdr:cNvCxnSpPr/>
      </xdr:nvCxnSpPr>
      <xdr:spPr bwMode="auto">
        <a:xfrm flipV="1">
          <a:off x="3606800" y="7121215"/>
          <a:ext cx="698500" cy="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139070</xdr:rowOff>
    </xdr:from>
    <xdr:to>
      <xdr:col>3</xdr:col>
      <xdr:colOff>206375</xdr:colOff>
      <xdr:row>36</xdr:row>
      <xdr:rowOff>169039</xdr:rowOff>
    </xdr:to>
    <xdr:cxnSp macro="">
      <xdr:nvCxnSpPr>
        <xdr:cNvPr id="121" name="直線コネクタ 120"/>
        <xdr:cNvCxnSpPr/>
      </xdr:nvCxnSpPr>
      <xdr:spPr bwMode="auto">
        <a:xfrm>
          <a:off x="2908300" y="7092320"/>
          <a:ext cx="698500" cy="2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105529</xdr:rowOff>
    </xdr:from>
    <xdr:to>
      <xdr:col>5</xdr:col>
      <xdr:colOff>34925</xdr:colOff>
      <xdr:row>37</xdr:row>
      <xdr:rowOff>35679</xdr:rowOff>
    </xdr:to>
    <xdr:sp macro="" textlink="">
      <xdr:nvSpPr>
        <xdr:cNvPr id="131" name="円/楕円 130"/>
        <xdr:cNvSpPr/>
      </xdr:nvSpPr>
      <xdr:spPr bwMode="auto">
        <a:xfrm>
          <a:off x="5600700" y="705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77606</xdr:rowOff>
    </xdr:from>
    <xdr:ext cx="762000" cy="259045"/>
    <xdr:sp macro="" textlink="">
      <xdr:nvSpPr>
        <xdr:cNvPr id="132" name="人口1人当たり決算額の推移該当値テキスト445"/>
        <xdr:cNvSpPr txBox="1"/>
      </xdr:nvSpPr>
      <xdr:spPr>
        <a:xfrm>
          <a:off x="5740400" y="703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141877</xdr:rowOff>
    </xdr:from>
    <xdr:to>
      <xdr:col>4</xdr:col>
      <xdr:colOff>520700</xdr:colOff>
      <xdr:row>37</xdr:row>
      <xdr:rowOff>72027</xdr:rowOff>
    </xdr:to>
    <xdr:sp macro="" textlink="">
      <xdr:nvSpPr>
        <xdr:cNvPr id="133" name="円/楕円 132"/>
        <xdr:cNvSpPr/>
      </xdr:nvSpPr>
      <xdr:spPr bwMode="auto">
        <a:xfrm>
          <a:off x="4953000" y="709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56804</xdr:rowOff>
    </xdr:from>
    <xdr:ext cx="736600" cy="259045"/>
    <xdr:sp macro="" textlink="">
      <xdr:nvSpPr>
        <xdr:cNvPr id="134" name="テキスト ボックス 133"/>
        <xdr:cNvSpPr txBox="1"/>
      </xdr:nvSpPr>
      <xdr:spPr>
        <a:xfrm>
          <a:off x="4622800" y="7181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117165</xdr:rowOff>
    </xdr:from>
    <xdr:to>
      <xdr:col>3</xdr:col>
      <xdr:colOff>955675</xdr:colOff>
      <xdr:row>37</xdr:row>
      <xdr:rowOff>47315</xdr:rowOff>
    </xdr:to>
    <xdr:sp macro="" textlink="">
      <xdr:nvSpPr>
        <xdr:cNvPr id="135" name="円/楕円 134"/>
        <xdr:cNvSpPr/>
      </xdr:nvSpPr>
      <xdr:spPr bwMode="auto">
        <a:xfrm>
          <a:off x="4254500" y="707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32092</xdr:rowOff>
    </xdr:from>
    <xdr:ext cx="762000" cy="259045"/>
    <xdr:sp macro="" textlink="">
      <xdr:nvSpPr>
        <xdr:cNvPr id="136" name="テキスト ボックス 135"/>
        <xdr:cNvSpPr txBox="1"/>
      </xdr:nvSpPr>
      <xdr:spPr>
        <a:xfrm>
          <a:off x="3924300" y="71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118239</xdr:rowOff>
    </xdr:from>
    <xdr:to>
      <xdr:col>3</xdr:col>
      <xdr:colOff>257175</xdr:colOff>
      <xdr:row>37</xdr:row>
      <xdr:rowOff>48389</xdr:rowOff>
    </xdr:to>
    <xdr:sp macro="" textlink="">
      <xdr:nvSpPr>
        <xdr:cNvPr id="137" name="円/楕円 136"/>
        <xdr:cNvSpPr/>
      </xdr:nvSpPr>
      <xdr:spPr bwMode="auto">
        <a:xfrm>
          <a:off x="3556000" y="707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33166</xdr:rowOff>
    </xdr:from>
    <xdr:ext cx="762000" cy="259045"/>
    <xdr:sp macro="" textlink="">
      <xdr:nvSpPr>
        <xdr:cNvPr id="138" name="テキスト ボックス 137"/>
        <xdr:cNvSpPr txBox="1"/>
      </xdr:nvSpPr>
      <xdr:spPr>
        <a:xfrm>
          <a:off x="3225800" y="715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88270</xdr:rowOff>
    </xdr:from>
    <xdr:to>
      <xdr:col>2</xdr:col>
      <xdr:colOff>692150</xdr:colOff>
      <xdr:row>37</xdr:row>
      <xdr:rowOff>18420</xdr:rowOff>
    </xdr:to>
    <xdr:sp macro="" textlink="">
      <xdr:nvSpPr>
        <xdr:cNvPr id="139" name="円/楕円 138"/>
        <xdr:cNvSpPr/>
      </xdr:nvSpPr>
      <xdr:spPr bwMode="auto">
        <a:xfrm>
          <a:off x="2857500" y="70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3197</xdr:rowOff>
    </xdr:from>
    <xdr:ext cx="762000" cy="259045"/>
    <xdr:sp macro="" textlink="">
      <xdr:nvSpPr>
        <xdr:cNvPr id="140" name="テキスト ボックス 139"/>
        <xdr:cNvSpPr txBox="1"/>
      </xdr:nvSpPr>
      <xdr:spPr>
        <a:xfrm>
          <a:off x="2527300" y="712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51,633
51,151
149.67
21,914,542
21,293,907
548,373
11,948,528
17,259,409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128270</xdr:rowOff>
    </xdr:from>
    <xdr:to>
      <xdr:col>6</xdr:col>
      <xdr:colOff>511175</xdr:colOff>
      <xdr:row>35</xdr:row>
      <xdr:rowOff>147491</xdr:rowOff>
    </xdr:to>
    <xdr:cxnSp macro="">
      <xdr:nvCxnSpPr>
        <xdr:cNvPr id="61" name="直線コネクタ 60"/>
        <xdr:cNvCxnSpPr/>
      </xdr:nvCxnSpPr>
      <xdr:spPr>
        <a:xfrm>
          <a:off x="3797300" y="6129020"/>
          <a:ext cx="8382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128270</xdr:rowOff>
    </xdr:from>
    <xdr:to>
      <xdr:col>5</xdr:col>
      <xdr:colOff>358775</xdr:colOff>
      <xdr:row>36</xdr:row>
      <xdr:rowOff>3054</xdr:rowOff>
    </xdr:to>
    <xdr:cxnSp macro="">
      <xdr:nvCxnSpPr>
        <xdr:cNvPr id="64" name="直線コネクタ 63"/>
        <xdr:cNvCxnSpPr/>
      </xdr:nvCxnSpPr>
      <xdr:spPr>
        <a:xfrm flipV="1">
          <a:off x="2908300" y="6129020"/>
          <a:ext cx="8890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144920</xdr:rowOff>
    </xdr:from>
    <xdr:to>
      <xdr:col>4</xdr:col>
      <xdr:colOff>155575</xdr:colOff>
      <xdr:row>36</xdr:row>
      <xdr:rowOff>3054</xdr:rowOff>
    </xdr:to>
    <xdr:cxnSp macro="">
      <xdr:nvCxnSpPr>
        <xdr:cNvPr id="67" name="直線コネクタ 66"/>
        <xdr:cNvCxnSpPr/>
      </xdr:nvCxnSpPr>
      <xdr:spPr>
        <a:xfrm>
          <a:off x="2019300" y="6145670"/>
          <a:ext cx="8890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138747</xdr:rowOff>
    </xdr:from>
    <xdr:to>
      <xdr:col>2</xdr:col>
      <xdr:colOff>638175</xdr:colOff>
      <xdr:row>35</xdr:row>
      <xdr:rowOff>144920</xdr:rowOff>
    </xdr:to>
    <xdr:cxnSp macro="">
      <xdr:nvCxnSpPr>
        <xdr:cNvPr id="70" name="直線コネクタ 69"/>
        <xdr:cNvCxnSpPr/>
      </xdr:nvCxnSpPr>
      <xdr:spPr>
        <a:xfrm>
          <a:off x="1130300" y="613949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96691</xdr:rowOff>
    </xdr:from>
    <xdr:to>
      <xdr:col>6</xdr:col>
      <xdr:colOff>561975</xdr:colOff>
      <xdr:row>36</xdr:row>
      <xdr:rowOff>26841</xdr:rowOff>
    </xdr:to>
    <xdr:sp macro="" textlink="">
      <xdr:nvSpPr>
        <xdr:cNvPr id="80" name="円/楕円 79"/>
        <xdr:cNvSpPr/>
      </xdr:nvSpPr>
      <xdr:spPr>
        <a:xfrm>
          <a:off x="4584700" y="60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75118</xdr:rowOff>
    </xdr:from>
    <xdr:ext cx="534377" cy="259045"/>
    <xdr:sp macro="" textlink="">
      <xdr:nvSpPr>
        <xdr:cNvPr id="81" name="人件費該当値テキスト"/>
        <xdr:cNvSpPr txBox="1"/>
      </xdr:nvSpPr>
      <xdr:spPr>
        <a:xfrm>
          <a:off x="4686300" y="60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77470</xdr:rowOff>
    </xdr:from>
    <xdr:to>
      <xdr:col>5</xdr:col>
      <xdr:colOff>409575</xdr:colOff>
      <xdr:row>36</xdr:row>
      <xdr:rowOff>7620</xdr:rowOff>
    </xdr:to>
    <xdr:sp macro="" textlink="">
      <xdr:nvSpPr>
        <xdr:cNvPr id="82" name="円/楕円 81"/>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24147</xdr:rowOff>
    </xdr:from>
    <xdr:ext cx="534377" cy="259045"/>
    <xdr:sp macro="" textlink="">
      <xdr:nvSpPr>
        <xdr:cNvPr id="83" name="テキスト ボックス 82"/>
        <xdr:cNvSpPr txBox="1"/>
      </xdr:nvSpPr>
      <xdr:spPr>
        <a:xfrm>
          <a:off x="3530111" y="58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123704</xdr:rowOff>
    </xdr:from>
    <xdr:to>
      <xdr:col>4</xdr:col>
      <xdr:colOff>206375</xdr:colOff>
      <xdr:row>36</xdr:row>
      <xdr:rowOff>53854</xdr:rowOff>
    </xdr:to>
    <xdr:sp macro="" textlink="">
      <xdr:nvSpPr>
        <xdr:cNvPr id="84" name="円/楕円 83"/>
        <xdr:cNvSpPr/>
      </xdr:nvSpPr>
      <xdr:spPr>
        <a:xfrm>
          <a:off x="2857500" y="61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70381</xdr:rowOff>
    </xdr:from>
    <xdr:ext cx="534377" cy="259045"/>
    <xdr:sp macro="" textlink="">
      <xdr:nvSpPr>
        <xdr:cNvPr id="85" name="テキスト ボックス 84"/>
        <xdr:cNvSpPr txBox="1"/>
      </xdr:nvSpPr>
      <xdr:spPr>
        <a:xfrm>
          <a:off x="2641111" y="58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94120</xdr:rowOff>
    </xdr:from>
    <xdr:to>
      <xdr:col>3</xdr:col>
      <xdr:colOff>3175</xdr:colOff>
      <xdr:row>36</xdr:row>
      <xdr:rowOff>24270</xdr:rowOff>
    </xdr:to>
    <xdr:sp macro="" textlink="">
      <xdr:nvSpPr>
        <xdr:cNvPr id="86" name="円/楕円 85"/>
        <xdr:cNvSpPr/>
      </xdr:nvSpPr>
      <xdr:spPr>
        <a:xfrm>
          <a:off x="1968500" y="60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40797</xdr:rowOff>
    </xdr:from>
    <xdr:ext cx="534377" cy="259045"/>
    <xdr:sp macro="" textlink="">
      <xdr:nvSpPr>
        <xdr:cNvPr id="87" name="テキスト ボックス 86"/>
        <xdr:cNvSpPr txBox="1"/>
      </xdr:nvSpPr>
      <xdr:spPr>
        <a:xfrm>
          <a:off x="1752111" y="587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87947</xdr:rowOff>
    </xdr:from>
    <xdr:to>
      <xdr:col>1</xdr:col>
      <xdr:colOff>485775</xdr:colOff>
      <xdr:row>36</xdr:row>
      <xdr:rowOff>18097</xdr:rowOff>
    </xdr:to>
    <xdr:sp macro="" textlink="">
      <xdr:nvSpPr>
        <xdr:cNvPr id="88" name="円/楕円 87"/>
        <xdr:cNvSpPr/>
      </xdr:nvSpPr>
      <xdr:spPr>
        <a:xfrm>
          <a:off x="1079500" y="60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34624</xdr:rowOff>
    </xdr:from>
    <xdr:ext cx="534377" cy="259045"/>
    <xdr:sp macro="" textlink="">
      <xdr:nvSpPr>
        <xdr:cNvPr id="89" name="テキスト ボックス 88"/>
        <xdr:cNvSpPr txBox="1"/>
      </xdr:nvSpPr>
      <xdr:spPr>
        <a:xfrm>
          <a:off x="863111" y="58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133034</xdr:rowOff>
    </xdr:from>
    <xdr:to>
      <xdr:col>6</xdr:col>
      <xdr:colOff>511175</xdr:colOff>
      <xdr:row>58</xdr:row>
      <xdr:rowOff>133318</xdr:rowOff>
    </xdr:to>
    <xdr:cxnSp macro="">
      <xdr:nvCxnSpPr>
        <xdr:cNvPr id="118" name="直線コネクタ 117"/>
        <xdr:cNvCxnSpPr/>
      </xdr:nvCxnSpPr>
      <xdr:spPr>
        <a:xfrm flipV="1">
          <a:off x="3797300" y="10077134"/>
          <a:ext cx="8382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133318</xdr:rowOff>
    </xdr:from>
    <xdr:to>
      <xdr:col>5</xdr:col>
      <xdr:colOff>358775</xdr:colOff>
      <xdr:row>58</xdr:row>
      <xdr:rowOff>137460</xdr:rowOff>
    </xdr:to>
    <xdr:cxnSp macro="">
      <xdr:nvCxnSpPr>
        <xdr:cNvPr id="121" name="直線コネクタ 120"/>
        <xdr:cNvCxnSpPr/>
      </xdr:nvCxnSpPr>
      <xdr:spPr>
        <a:xfrm flipV="1">
          <a:off x="2908300" y="10077418"/>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137460</xdr:rowOff>
    </xdr:from>
    <xdr:to>
      <xdr:col>4</xdr:col>
      <xdr:colOff>155575</xdr:colOff>
      <xdr:row>58</xdr:row>
      <xdr:rowOff>139046</xdr:rowOff>
    </xdr:to>
    <xdr:cxnSp macro="">
      <xdr:nvCxnSpPr>
        <xdr:cNvPr id="124" name="直線コネクタ 123"/>
        <xdr:cNvCxnSpPr/>
      </xdr:nvCxnSpPr>
      <xdr:spPr>
        <a:xfrm flipV="1">
          <a:off x="2019300" y="10081560"/>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138809</xdr:rowOff>
    </xdr:from>
    <xdr:to>
      <xdr:col>2</xdr:col>
      <xdr:colOff>638175</xdr:colOff>
      <xdr:row>58</xdr:row>
      <xdr:rowOff>139046</xdr:rowOff>
    </xdr:to>
    <xdr:cxnSp macro="">
      <xdr:nvCxnSpPr>
        <xdr:cNvPr id="127" name="直線コネクタ 126"/>
        <xdr:cNvCxnSpPr/>
      </xdr:nvCxnSpPr>
      <xdr:spPr>
        <a:xfrm>
          <a:off x="1130300" y="10082909"/>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82234</xdr:rowOff>
    </xdr:from>
    <xdr:to>
      <xdr:col>6</xdr:col>
      <xdr:colOff>561975</xdr:colOff>
      <xdr:row>59</xdr:row>
      <xdr:rowOff>12384</xdr:rowOff>
    </xdr:to>
    <xdr:sp macro="" textlink="">
      <xdr:nvSpPr>
        <xdr:cNvPr id="137" name="円/楕円 136"/>
        <xdr:cNvSpPr/>
      </xdr:nvSpPr>
      <xdr:spPr>
        <a:xfrm>
          <a:off x="4584700" y="100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82518</xdr:rowOff>
    </xdr:from>
    <xdr:to>
      <xdr:col>5</xdr:col>
      <xdr:colOff>409575</xdr:colOff>
      <xdr:row>59</xdr:row>
      <xdr:rowOff>12668</xdr:rowOff>
    </xdr:to>
    <xdr:sp macro="" textlink="">
      <xdr:nvSpPr>
        <xdr:cNvPr id="139" name="円/楕円 138"/>
        <xdr:cNvSpPr/>
      </xdr:nvSpPr>
      <xdr:spPr>
        <a:xfrm>
          <a:off x="3746500" y="100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29195</xdr:rowOff>
    </xdr:from>
    <xdr:ext cx="534377" cy="259045"/>
    <xdr:sp macro="" textlink="">
      <xdr:nvSpPr>
        <xdr:cNvPr id="140" name="テキスト ボックス 139"/>
        <xdr:cNvSpPr txBox="1"/>
      </xdr:nvSpPr>
      <xdr:spPr>
        <a:xfrm>
          <a:off x="3530111" y="98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86660</xdr:rowOff>
    </xdr:from>
    <xdr:to>
      <xdr:col>4</xdr:col>
      <xdr:colOff>206375</xdr:colOff>
      <xdr:row>59</xdr:row>
      <xdr:rowOff>16810</xdr:rowOff>
    </xdr:to>
    <xdr:sp macro="" textlink="">
      <xdr:nvSpPr>
        <xdr:cNvPr id="141" name="円/楕円 140"/>
        <xdr:cNvSpPr/>
      </xdr:nvSpPr>
      <xdr:spPr>
        <a:xfrm>
          <a:off x="2857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33337</xdr:rowOff>
    </xdr:from>
    <xdr:ext cx="534377" cy="259045"/>
    <xdr:sp macro="" textlink="">
      <xdr:nvSpPr>
        <xdr:cNvPr id="142" name="テキスト ボックス 141"/>
        <xdr:cNvSpPr txBox="1"/>
      </xdr:nvSpPr>
      <xdr:spPr>
        <a:xfrm>
          <a:off x="2641111" y="98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88246</xdr:rowOff>
    </xdr:from>
    <xdr:to>
      <xdr:col>3</xdr:col>
      <xdr:colOff>3175</xdr:colOff>
      <xdr:row>59</xdr:row>
      <xdr:rowOff>18396</xdr:rowOff>
    </xdr:to>
    <xdr:sp macro="" textlink="">
      <xdr:nvSpPr>
        <xdr:cNvPr id="143" name="円/楕円 142"/>
        <xdr:cNvSpPr/>
      </xdr:nvSpPr>
      <xdr:spPr>
        <a:xfrm>
          <a:off x="1968500" y="100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34923</xdr:rowOff>
    </xdr:from>
    <xdr:ext cx="534377" cy="259045"/>
    <xdr:sp macro="" textlink="">
      <xdr:nvSpPr>
        <xdr:cNvPr id="144" name="テキスト ボックス 143"/>
        <xdr:cNvSpPr txBox="1"/>
      </xdr:nvSpPr>
      <xdr:spPr>
        <a:xfrm>
          <a:off x="1752111" y="980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88009</xdr:rowOff>
    </xdr:from>
    <xdr:to>
      <xdr:col>1</xdr:col>
      <xdr:colOff>485775</xdr:colOff>
      <xdr:row>59</xdr:row>
      <xdr:rowOff>18159</xdr:rowOff>
    </xdr:to>
    <xdr:sp macro="" textlink="">
      <xdr:nvSpPr>
        <xdr:cNvPr id="145" name="円/楕円 144"/>
        <xdr:cNvSpPr/>
      </xdr:nvSpPr>
      <xdr:spPr>
        <a:xfrm>
          <a:off x="1079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34686</xdr:rowOff>
    </xdr:from>
    <xdr:ext cx="534377" cy="259045"/>
    <xdr:sp macro="" textlink="">
      <xdr:nvSpPr>
        <xdr:cNvPr id="146" name="テキスト ボックス 145"/>
        <xdr:cNvSpPr txBox="1"/>
      </xdr:nvSpPr>
      <xdr:spPr>
        <a:xfrm>
          <a:off x="863111" y="980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50088</xdr:rowOff>
    </xdr:from>
    <xdr:to>
      <xdr:col>6</xdr:col>
      <xdr:colOff>511175</xdr:colOff>
      <xdr:row>77</xdr:row>
      <xdr:rowOff>64080</xdr:rowOff>
    </xdr:to>
    <xdr:cxnSp macro="">
      <xdr:nvCxnSpPr>
        <xdr:cNvPr id="173" name="直線コネクタ 172"/>
        <xdr:cNvCxnSpPr/>
      </xdr:nvCxnSpPr>
      <xdr:spPr>
        <a:xfrm>
          <a:off x="3797300" y="13251738"/>
          <a:ext cx="838200" cy="1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113412</xdr:rowOff>
    </xdr:from>
    <xdr:to>
      <xdr:col>5</xdr:col>
      <xdr:colOff>358775</xdr:colOff>
      <xdr:row>77</xdr:row>
      <xdr:rowOff>50088</xdr:rowOff>
    </xdr:to>
    <xdr:cxnSp macro="">
      <xdr:nvCxnSpPr>
        <xdr:cNvPr id="176" name="直線コネクタ 175"/>
        <xdr:cNvCxnSpPr/>
      </xdr:nvCxnSpPr>
      <xdr:spPr>
        <a:xfrm>
          <a:off x="2908300" y="13143612"/>
          <a:ext cx="889000" cy="10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113412</xdr:rowOff>
    </xdr:from>
    <xdr:to>
      <xdr:col>4</xdr:col>
      <xdr:colOff>155575</xdr:colOff>
      <xdr:row>76</xdr:row>
      <xdr:rowOff>162835</xdr:rowOff>
    </xdr:to>
    <xdr:cxnSp macro="">
      <xdr:nvCxnSpPr>
        <xdr:cNvPr id="179" name="直線コネクタ 178"/>
        <xdr:cNvCxnSpPr/>
      </xdr:nvCxnSpPr>
      <xdr:spPr>
        <a:xfrm flipV="1">
          <a:off x="2019300" y="13143612"/>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162835</xdr:rowOff>
    </xdr:from>
    <xdr:to>
      <xdr:col>2</xdr:col>
      <xdr:colOff>638175</xdr:colOff>
      <xdr:row>77</xdr:row>
      <xdr:rowOff>107970</xdr:rowOff>
    </xdr:to>
    <xdr:cxnSp macro="">
      <xdr:nvCxnSpPr>
        <xdr:cNvPr id="182" name="直線コネクタ 181"/>
        <xdr:cNvCxnSpPr/>
      </xdr:nvCxnSpPr>
      <xdr:spPr>
        <a:xfrm flipV="1">
          <a:off x="1130300" y="13193035"/>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13280</xdr:rowOff>
    </xdr:from>
    <xdr:to>
      <xdr:col>6</xdr:col>
      <xdr:colOff>561975</xdr:colOff>
      <xdr:row>77</xdr:row>
      <xdr:rowOff>114880</xdr:rowOff>
    </xdr:to>
    <xdr:sp macro="" textlink="">
      <xdr:nvSpPr>
        <xdr:cNvPr id="192" name="円/楕円 191"/>
        <xdr:cNvSpPr/>
      </xdr:nvSpPr>
      <xdr:spPr>
        <a:xfrm>
          <a:off x="4584700" y="132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163157</xdr:rowOff>
    </xdr:from>
    <xdr:ext cx="469744" cy="259045"/>
    <xdr:sp macro="" textlink="">
      <xdr:nvSpPr>
        <xdr:cNvPr id="193" name="維持補修費該当値テキスト"/>
        <xdr:cNvSpPr txBox="1"/>
      </xdr:nvSpPr>
      <xdr:spPr>
        <a:xfrm>
          <a:off x="4686300" y="1319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170738</xdr:rowOff>
    </xdr:from>
    <xdr:to>
      <xdr:col>5</xdr:col>
      <xdr:colOff>409575</xdr:colOff>
      <xdr:row>77</xdr:row>
      <xdr:rowOff>100888</xdr:rowOff>
    </xdr:to>
    <xdr:sp macro="" textlink="">
      <xdr:nvSpPr>
        <xdr:cNvPr id="194" name="円/楕円 193"/>
        <xdr:cNvSpPr/>
      </xdr:nvSpPr>
      <xdr:spPr>
        <a:xfrm>
          <a:off x="3746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117415</xdr:rowOff>
    </xdr:from>
    <xdr:ext cx="469744" cy="259045"/>
    <xdr:sp macro="" textlink="">
      <xdr:nvSpPr>
        <xdr:cNvPr id="195" name="テキスト ボックス 194"/>
        <xdr:cNvSpPr txBox="1"/>
      </xdr:nvSpPr>
      <xdr:spPr>
        <a:xfrm>
          <a:off x="3562427" y="1297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62612</xdr:rowOff>
    </xdr:from>
    <xdr:to>
      <xdr:col>4</xdr:col>
      <xdr:colOff>206375</xdr:colOff>
      <xdr:row>76</xdr:row>
      <xdr:rowOff>164212</xdr:rowOff>
    </xdr:to>
    <xdr:sp macro="" textlink="">
      <xdr:nvSpPr>
        <xdr:cNvPr id="196" name="円/楕円 195"/>
        <xdr:cNvSpPr/>
      </xdr:nvSpPr>
      <xdr:spPr>
        <a:xfrm>
          <a:off x="2857500" y="130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9288</xdr:rowOff>
    </xdr:from>
    <xdr:ext cx="469744" cy="259045"/>
    <xdr:sp macro="" textlink="">
      <xdr:nvSpPr>
        <xdr:cNvPr id="197" name="テキスト ボックス 196"/>
        <xdr:cNvSpPr txBox="1"/>
      </xdr:nvSpPr>
      <xdr:spPr>
        <a:xfrm>
          <a:off x="2673427" y="128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112035</xdr:rowOff>
    </xdr:from>
    <xdr:to>
      <xdr:col>3</xdr:col>
      <xdr:colOff>3175</xdr:colOff>
      <xdr:row>77</xdr:row>
      <xdr:rowOff>42185</xdr:rowOff>
    </xdr:to>
    <xdr:sp macro="" textlink="">
      <xdr:nvSpPr>
        <xdr:cNvPr id="198" name="円/楕円 197"/>
        <xdr:cNvSpPr/>
      </xdr:nvSpPr>
      <xdr:spPr>
        <a:xfrm>
          <a:off x="1968500" y="131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58711</xdr:rowOff>
    </xdr:from>
    <xdr:ext cx="469744" cy="259045"/>
    <xdr:sp macro="" textlink="">
      <xdr:nvSpPr>
        <xdr:cNvPr id="199" name="テキスト ボックス 198"/>
        <xdr:cNvSpPr txBox="1"/>
      </xdr:nvSpPr>
      <xdr:spPr>
        <a:xfrm>
          <a:off x="1784427" y="1291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57170</xdr:rowOff>
    </xdr:from>
    <xdr:to>
      <xdr:col>1</xdr:col>
      <xdr:colOff>485775</xdr:colOff>
      <xdr:row>77</xdr:row>
      <xdr:rowOff>158770</xdr:rowOff>
    </xdr:to>
    <xdr:sp macro="" textlink="">
      <xdr:nvSpPr>
        <xdr:cNvPr id="200" name="円/楕円 199"/>
        <xdr:cNvSpPr/>
      </xdr:nvSpPr>
      <xdr:spPr>
        <a:xfrm>
          <a:off x="1079500" y="132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3847</xdr:rowOff>
    </xdr:from>
    <xdr:ext cx="469744" cy="259045"/>
    <xdr:sp macro="" textlink="">
      <xdr:nvSpPr>
        <xdr:cNvPr id="201" name="テキスト ボックス 200"/>
        <xdr:cNvSpPr txBox="1"/>
      </xdr:nvSpPr>
      <xdr:spPr>
        <a:xfrm>
          <a:off x="895427" y="1303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85979</xdr:rowOff>
    </xdr:from>
    <xdr:to>
      <xdr:col>6</xdr:col>
      <xdr:colOff>511175</xdr:colOff>
      <xdr:row>98</xdr:row>
      <xdr:rowOff>99009</xdr:rowOff>
    </xdr:to>
    <xdr:cxnSp macro="">
      <xdr:nvCxnSpPr>
        <xdr:cNvPr id="233" name="直線コネクタ 232"/>
        <xdr:cNvCxnSpPr/>
      </xdr:nvCxnSpPr>
      <xdr:spPr>
        <a:xfrm flipV="1">
          <a:off x="3797300" y="1688807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99009</xdr:rowOff>
    </xdr:from>
    <xdr:to>
      <xdr:col>5</xdr:col>
      <xdr:colOff>358775</xdr:colOff>
      <xdr:row>99</xdr:row>
      <xdr:rowOff>1152</xdr:rowOff>
    </xdr:to>
    <xdr:cxnSp macro="">
      <xdr:nvCxnSpPr>
        <xdr:cNvPr id="236" name="直線コネクタ 235"/>
        <xdr:cNvCxnSpPr/>
      </xdr:nvCxnSpPr>
      <xdr:spPr>
        <a:xfrm flipV="1">
          <a:off x="2908300" y="16901109"/>
          <a:ext cx="889000" cy="7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169990</xdr:rowOff>
    </xdr:from>
    <xdr:to>
      <xdr:col>4</xdr:col>
      <xdr:colOff>155575</xdr:colOff>
      <xdr:row>99</xdr:row>
      <xdr:rowOff>1152</xdr:rowOff>
    </xdr:to>
    <xdr:cxnSp macro="">
      <xdr:nvCxnSpPr>
        <xdr:cNvPr id="239" name="直線コネクタ 238"/>
        <xdr:cNvCxnSpPr/>
      </xdr:nvCxnSpPr>
      <xdr:spPr>
        <a:xfrm>
          <a:off x="2019300" y="1697209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169990</xdr:rowOff>
    </xdr:from>
    <xdr:to>
      <xdr:col>2</xdr:col>
      <xdr:colOff>638175</xdr:colOff>
      <xdr:row>99</xdr:row>
      <xdr:rowOff>17954</xdr:rowOff>
    </xdr:to>
    <xdr:cxnSp macro="">
      <xdr:nvCxnSpPr>
        <xdr:cNvPr id="242" name="直線コネクタ 241"/>
        <xdr:cNvCxnSpPr/>
      </xdr:nvCxnSpPr>
      <xdr:spPr>
        <a:xfrm flipV="1">
          <a:off x="1130300" y="16972090"/>
          <a:ext cx="8890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35179</xdr:rowOff>
    </xdr:from>
    <xdr:to>
      <xdr:col>6</xdr:col>
      <xdr:colOff>561975</xdr:colOff>
      <xdr:row>98</xdr:row>
      <xdr:rowOff>136779</xdr:rowOff>
    </xdr:to>
    <xdr:sp macro="" textlink="">
      <xdr:nvSpPr>
        <xdr:cNvPr id="252" name="円/楕円 251"/>
        <xdr:cNvSpPr/>
      </xdr:nvSpPr>
      <xdr:spPr>
        <a:xfrm>
          <a:off x="45847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13606</xdr:rowOff>
    </xdr:from>
    <xdr:ext cx="534377" cy="259045"/>
    <xdr:sp macro="" textlink="">
      <xdr:nvSpPr>
        <xdr:cNvPr id="253" name="扶助費該当値テキスト"/>
        <xdr:cNvSpPr txBox="1"/>
      </xdr:nvSpPr>
      <xdr:spPr>
        <a:xfrm>
          <a:off x="4686300" y="168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71,290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48209</xdr:rowOff>
    </xdr:from>
    <xdr:to>
      <xdr:col>5</xdr:col>
      <xdr:colOff>409575</xdr:colOff>
      <xdr:row>98</xdr:row>
      <xdr:rowOff>149809</xdr:rowOff>
    </xdr:to>
    <xdr:sp macro="" textlink="">
      <xdr:nvSpPr>
        <xdr:cNvPr id="254" name="円/楕円 253"/>
        <xdr:cNvSpPr/>
      </xdr:nvSpPr>
      <xdr:spPr>
        <a:xfrm>
          <a:off x="3746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140936</xdr:rowOff>
    </xdr:from>
    <xdr:ext cx="534377" cy="259045"/>
    <xdr:sp macro="" textlink="">
      <xdr:nvSpPr>
        <xdr:cNvPr id="255" name="テキスト ボックス 254"/>
        <xdr:cNvSpPr txBox="1"/>
      </xdr:nvSpPr>
      <xdr:spPr>
        <a:xfrm>
          <a:off x="3530111" y="169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121802</xdr:rowOff>
    </xdr:from>
    <xdr:to>
      <xdr:col>4</xdr:col>
      <xdr:colOff>206375</xdr:colOff>
      <xdr:row>99</xdr:row>
      <xdr:rowOff>51952</xdr:rowOff>
    </xdr:to>
    <xdr:sp macro="" textlink="">
      <xdr:nvSpPr>
        <xdr:cNvPr id="256" name="円/楕円 255"/>
        <xdr:cNvSpPr/>
      </xdr:nvSpPr>
      <xdr:spPr>
        <a:xfrm>
          <a:off x="2857500" y="169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43079</xdr:rowOff>
    </xdr:from>
    <xdr:ext cx="534377" cy="259045"/>
    <xdr:sp macro="" textlink="">
      <xdr:nvSpPr>
        <xdr:cNvPr id="257" name="テキスト ボックス 256"/>
        <xdr:cNvSpPr txBox="1"/>
      </xdr:nvSpPr>
      <xdr:spPr>
        <a:xfrm>
          <a:off x="2641111" y="170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119190</xdr:rowOff>
    </xdr:from>
    <xdr:to>
      <xdr:col>3</xdr:col>
      <xdr:colOff>3175</xdr:colOff>
      <xdr:row>99</xdr:row>
      <xdr:rowOff>49340</xdr:rowOff>
    </xdr:to>
    <xdr:sp macro="" textlink="">
      <xdr:nvSpPr>
        <xdr:cNvPr id="258" name="円/楕円 257"/>
        <xdr:cNvSpPr/>
      </xdr:nvSpPr>
      <xdr:spPr>
        <a:xfrm>
          <a:off x="1968500" y="169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40467</xdr:rowOff>
    </xdr:from>
    <xdr:ext cx="534377" cy="259045"/>
    <xdr:sp macro="" textlink="">
      <xdr:nvSpPr>
        <xdr:cNvPr id="259" name="テキスト ボックス 258"/>
        <xdr:cNvSpPr txBox="1"/>
      </xdr:nvSpPr>
      <xdr:spPr>
        <a:xfrm>
          <a:off x="1752111" y="1701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138604</xdr:rowOff>
    </xdr:from>
    <xdr:to>
      <xdr:col>1</xdr:col>
      <xdr:colOff>485775</xdr:colOff>
      <xdr:row>99</xdr:row>
      <xdr:rowOff>68754</xdr:rowOff>
    </xdr:to>
    <xdr:sp macro="" textlink="">
      <xdr:nvSpPr>
        <xdr:cNvPr id="260" name="円/楕円 259"/>
        <xdr:cNvSpPr/>
      </xdr:nvSpPr>
      <xdr:spPr>
        <a:xfrm>
          <a:off x="1079500" y="169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59881</xdr:rowOff>
    </xdr:from>
    <xdr:ext cx="534377" cy="259045"/>
    <xdr:sp macro="" textlink="">
      <xdr:nvSpPr>
        <xdr:cNvPr id="261" name="テキスト ボックス 260"/>
        <xdr:cNvSpPr txBox="1"/>
      </xdr:nvSpPr>
      <xdr:spPr>
        <a:xfrm>
          <a:off x="863111" y="170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1150</xdr:rowOff>
    </xdr:from>
    <xdr:to>
      <xdr:col>15</xdr:col>
      <xdr:colOff>180975</xdr:colOff>
      <xdr:row>36</xdr:row>
      <xdr:rowOff>53918</xdr:rowOff>
    </xdr:to>
    <xdr:cxnSp macro="">
      <xdr:nvCxnSpPr>
        <xdr:cNvPr id="291" name="直線コネクタ 290"/>
        <xdr:cNvCxnSpPr/>
      </xdr:nvCxnSpPr>
      <xdr:spPr>
        <a:xfrm>
          <a:off x="9639300" y="6173350"/>
          <a:ext cx="8382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1150</xdr:rowOff>
    </xdr:from>
    <xdr:to>
      <xdr:col>14</xdr:col>
      <xdr:colOff>28575</xdr:colOff>
      <xdr:row>37</xdr:row>
      <xdr:rowOff>11284</xdr:rowOff>
    </xdr:to>
    <xdr:cxnSp macro="">
      <xdr:nvCxnSpPr>
        <xdr:cNvPr id="294" name="直線コネクタ 293"/>
        <xdr:cNvCxnSpPr/>
      </xdr:nvCxnSpPr>
      <xdr:spPr>
        <a:xfrm flipV="1">
          <a:off x="8750300" y="6173350"/>
          <a:ext cx="889000" cy="18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169456</xdr:rowOff>
    </xdr:from>
    <xdr:to>
      <xdr:col>12</xdr:col>
      <xdr:colOff>511175</xdr:colOff>
      <xdr:row>37</xdr:row>
      <xdr:rowOff>11284</xdr:rowOff>
    </xdr:to>
    <xdr:cxnSp macro="">
      <xdr:nvCxnSpPr>
        <xdr:cNvPr id="297" name="直線コネクタ 296"/>
        <xdr:cNvCxnSpPr/>
      </xdr:nvCxnSpPr>
      <xdr:spPr>
        <a:xfrm>
          <a:off x="7861300" y="6341656"/>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169456</xdr:rowOff>
    </xdr:from>
    <xdr:to>
      <xdr:col>11</xdr:col>
      <xdr:colOff>307975</xdr:colOff>
      <xdr:row>37</xdr:row>
      <xdr:rowOff>12217</xdr:rowOff>
    </xdr:to>
    <xdr:cxnSp macro="">
      <xdr:nvCxnSpPr>
        <xdr:cNvPr id="300" name="直線コネクタ 299"/>
        <xdr:cNvCxnSpPr/>
      </xdr:nvCxnSpPr>
      <xdr:spPr>
        <a:xfrm flipV="1">
          <a:off x="6972300" y="6341656"/>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3118</xdr:rowOff>
    </xdr:from>
    <xdr:to>
      <xdr:col>15</xdr:col>
      <xdr:colOff>231775</xdr:colOff>
      <xdr:row>36</xdr:row>
      <xdr:rowOff>104718</xdr:rowOff>
    </xdr:to>
    <xdr:sp macro="" textlink="">
      <xdr:nvSpPr>
        <xdr:cNvPr id="310" name="円/楕円 309"/>
        <xdr:cNvSpPr/>
      </xdr:nvSpPr>
      <xdr:spPr>
        <a:xfrm>
          <a:off x="10426700" y="61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152995</xdr:rowOff>
    </xdr:from>
    <xdr:ext cx="534377" cy="259045"/>
    <xdr:sp macro="" textlink="">
      <xdr:nvSpPr>
        <xdr:cNvPr id="311" name="補助費等該当値テキスト"/>
        <xdr:cNvSpPr txBox="1"/>
      </xdr:nvSpPr>
      <xdr:spPr>
        <a:xfrm>
          <a:off x="10528300" y="6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46,503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121800</xdr:rowOff>
    </xdr:from>
    <xdr:to>
      <xdr:col>14</xdr:col>
      <xdr:colOff>79375</xdr:colOff>
      <xdr:row>36</xdr:row>
      <xdr:rowOff>51950</xdr:rowOff>
    </xdr:to>
    <xdr:sp macro="" textlink="">
      <xdr:nvSpPr>
        <xdr:cNvPr id="312" name="円/楕円 311"/>
        <xdr:cNvSpPr/>
      </xdr:nvSpPr>
      <xdr:spPr>
        <a:xfrm>
          <a:off x="9588500" y="61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68477</xdr:rowOff>
    </xdr:from>
    <xdr:ext cx="534377" cy="259045"/>
    <xdr:sp macro="" textlink="">
      <xdr:nvSpPr>
        <xdr:cNvPr id="313" name="テキスト ボックス 312"/>
        <xdr:cNvSpPr txBox="1"/>
      </xdr:nvSpPr>
      <xdr:spPr>
        <a:xfrm>
          <a:off x="9372111" y="58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131934</xdr:rowOff>
    </xdr:from>
    <xdr:to>
      <xdr:col>12</xdr:col>
      <xdr:colOff>561975</xdr:colOff>
      <xdr:row>37</xdr:row>
      <xdr:rowOff>62084</xdr:rowOff>
    </xdr:to>
    <xdr:sp macro="" textlink="">
      <xdr:nvSpPr>
        <xdr:cNvPr id="314" name="円/楕円 313"/>
        <xdr:cNvSpPr/>
      </xdr:nvSpPr>
      <xdr:spPr>
        <a:xfrm>
          <a:off x="8699500" y="630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53211</xdr:rowOff>
    </xdr:from>
    <xdr:ext cx="534377" cy="259045"/>
    <xdr:sp macro="" textlink="">
      <xdr:nvSpPr>
        <xdr:cNvPr id="315" name="テキスト ボックス 314"/>
        <xdr:cNvSpPr txBox="1"/>
      </xdr:nvSpPr>
      <xdr:spPr>
        <a:xfrm>
          <a:off x="8483111" y="639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118656</xdr:rowOff>
    </xdr:from>
    <xdr:to>
      <xdr:col>11</xdr:col>
      <xdr:colOff>358775</xdr:colOff>
      <xdr:row>37</xdr:row>
      <xdr:rowOff>48806</xdr:rowOff>
    </xdr:to>
    <xdr:sp macro="" textlink="">
      <xdr:nvSpPr>
        <xdr:cNvPr id="316" name="円/楕円 315"/>
        <xdr:cNvSpPr/>
      </xdr:nvSpPr>
      <xdr:spPr>
        <a:xfrm>
          <a:off x="7810500" y="62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65333</xdr:rowOff>
    </xdr:from>
    <xdr:ext cx="534377" cy="259045"/>
    <xdr:sp macro="" textlink="">
      <xdr:nvSpPr>
        <xdr:cNvPr id="317" name="テキスト ボックス 316"/>
        <xdr:cNvSpPr txBox="1"/>
      </xdr:nvSpPr>
      <xdr:spPr>
        <a:xfrm>
          <a:off x="7594111" y="606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132867</xdr:rowOff>
    </xdr:from>
    <xdr:to>
      <xdr:col>10</xdr:col>
      <xdr:colOff>155575</xdr:colOff>
      <xdr:row>37</xdr:row>
      <xdr:rowOff>63017</xdr:rowOff>
    </xdr:to>
    <xdr:sp macro="" textlink="">
      <xdr:nvSpPr>
        <xdr:cNvPr id="318" name="円/楕円 317"/>
        <xdr:cNvSpPr/>
      </xdr:nvSpPr>
      <xdr:spPr>
        <a:xfrm>
          <a:off x="6921500" y="63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79544</xdr:rowOff>
    </xdr:from>
    <xdr:ext cx="534377" cy="259045"/>
    <xdr:sp macro="" textlink="">
      <xdr:nvSpPr>
        <xdr:cNvPr id="319" name="テキスト ボックス 318"/>
        <xdr:cNvSpPr txBox="1"/>
      </xdr:nvSpPr>
      <xdr:spPr>
        <a:xfrm>
          <a:off x="6705111" y="60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117776</xdr:rowOff>
    </xdr:from>
    <xdr:to>
      <xdr:col>15</xdr:col>
      <xdr:colOff>180975</xdr:colOff>
      <xdr:row>58</xdr:row>
      <xdr:rowOff>154539</xdr:rowOff>
    </xdr:to>
    <xdr:cxnSp macro="">
      <xdr:nvCxnSpPr>
        <xdr:cNvPr id="348" name="直線コネクタ 347"/>
        <xdr:cNvCxnSpPr/>
      </xdr:nvCxnSpPr>
      <xdr:spPr>
        <a:xfrm>
          <a:off x="9639300" y="10061876"/>
          <a:ext cx="838200" cy="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117776</xdr:rowOff>
    </xdr:from>
    <xdr:to>
      <xdr:col>14</xdr:col>
      <xdr:colOff>28575</xdr:colOff>
      <xdr:row>58</xdr:row>
      <xdr:rowOff>143794</xdr:rowOff>
    </xdr:to>
    <xdr:cxnSp macro="">
      <xdr:nvCxnSpPr>
        <xdr:cNvPr id="351" name="直線コネクタ 350"/>
        <xdr:cNvCxnSpPr/>
      </xdr:nvCxnSpPr>
      <xdr:spPr>
        <a:xfrm flipV="1">
          <a:off x="8750300" y="10061876"/>
          <a:ext cx="889000" cy="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138045</xdr:rowOff>
    </xdr:from>
    <xdr:to>
      <xdr:col>12</xdr:col>
      <xdr:colOff>511175</xdr:colOff>
      <xdr:row>58</xdr:row>
      <xdr:rowOff>143794</xdr:rowOff>
    </xdr:to>
    <xdr:cxnSp macro="">
      <xdr:nvCxnSpPr>
        <xdr:cNvPr id="354" name="直線コネクタ 353"/>
        <xdr:cNvCxnSpPr/>
      </xdr:nvCxnSpPr>
      <xdr:spPr>
        <a:xfrm>
          <a:off x="7861300" y="10082145"/>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138045</xdr:rowOff>
    </xdr:from>
    <xdr:to>
      <xdr:col>11</xdr:col>
      <xdr:colOff>307975</xdr:colOff>
      <xdr:row>58</xdr:row>
      <xdr:rowOff>138157</xdr:rowOff>
    </xdr:to>
    <xdr:cxnSp macro="">
      <xdr:nvCxnSpPr>
        <xdr:cNvPr id="357" name="直線コネクタ 356"/>
        <xdr:cNvCxnSpPr/>
      </xdr:nvCxnSpPr>
      <xdr:spPr>
        <a:xfrm flipV="1">
          <a:off x="6972300" y="10082145"/>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103739</xdr:rowOff>
    </xdr:from>
    <xdr:to>
      <xdr:col>15</xdr:col>
      <xdr:colOff>231775</xdr:colOff>
      <xdr:row>59</xdr:row>
      <xdr:rowOff>33889</xdr:rowOff>
    </xdr:to>
    <xdr:sp macro="" textlink="">
      <xdr:nvSpPr>
        <xdr:cNvPr id="367" name="円/楕円 366"/>
        <xdr:cNvSpPr/>
      </xdr:nvSpPr>
      <xdr:spPr>
        <a:xfrm>
          <a:off x="10426700" y="100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66976</xdr:rowOff>
    </xdr:from>
    <xdr:to>
      <xdr:col>14</xdr:col>
      <xdr:colOff>79375</xdr:colOff>
      <xdr:row>58</xdr:row>
      <xdr:rowOff>168576</xdr:rowOff>
    </xdr:to>
    <xdr:sp macro="" textlink="">
      <xdr:nvSpPr>
        <xdr:cNvPr id="369" name="円/楕円 368"/>
        <xdr:cNvSpPr/>
      </xdr:nvSpPr>
      <xdr:spPr>
        <a:xfrm>
          <a:off x="9588500" y="100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13653</xdr:rowOff>
    </xdr:from>
    <xdr:ext cx="534377" cy="259045"/>
    <xdr:sp macro="" textlink="">
      <xdr:nvSpPr>
        <xdr:cNvPr id="370" name="テキスト ボックス 369"/>
        <xdr:cNvSpPr txBox="1"/>
      </xdr:nvSpPr>
      <xdr:spPr>
        <a:xfrm>
          <a:off x="9372111" y="97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92994</xdr:rowOff>
    </xdr:from>
    <xdr:to>
      <xdr:col>12</xdr:col>
      <xdr:colOff>561975</xdr:colOff>
      <xdr:row>59</xdr:row>
      <xdr:rowOff>23144</xdr:rowOff>
    </xdr:to>
    <xdr:sp macro="" textlink="">
      <xdr:nvSpPr>
        <xdr:cNvPr id="371" name="円/楕円 370"/>
        <xdr:cNvSpPr/>
      </xdr:nvSpPr>
      <xdr:spPr>
        <a:xfrm>
          <a:off x="8699500" y="100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14271</xdr:rowOff>
    </xdr:from>
    <xdr:ext cx="534377" cy="259045"/>
    <xdr:sp macro="" textlink="">
      <xdr:nvSpPr>
        <xdr:cNvPr id="372" name="テキスト ボックス 371"/>
        <xdr:cNvSpPr txBox="1"/>
      </xdr:nvSpPr>
      <xdr:spPr>
        <a:xfrm>
          <a:off x="8483111" y="101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87245</xdr:rowOff>
    </xdr:from>
    <xdr:to>
      <xdr:col>11</xdr:col>
      <xdr:colOff>358775</xdr:colOff>
      <xdr:row>59</xdr:row>
      <xdr:rowOff>17395</xdr:rowOff>
    </xdr:to>
    <xdr:sp macro="" textlink="">
      <xdr:nvSpPr>
        <xdr:cNvPr id="373" name="円/楕円 372"/>
        <xdr:cNvSpPr/>
      </xdr:nvSpPr>
      <xdr:spPr>
        <a:xfrm>
          <a:off x="7810500" y="100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33922</xdr:rowOff>
    </xdr:from>
    <xdr:ext cx="534377" cy="259045"/>
    <xdr:sp macro="" textlink="">
      <xdr:nvSpPr>
        <xdr:cNvPr id="374" name="テキスト ボックス 373"/>
        <xdr:cNvSpPr txBox="1"/>
      </xdr:nvSpPr>
      <xdr:spPr>
        <a:xfrm>
          <a:off x="7594111" y="98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87357</xdr:rowOff>
    </xdr:from>
    <xdr:to>
      <xdr:col>10</xdr:col>
      <xdr:colOff>155575</xdr:colOff>
      <xdr:row>59</xdr:row>
      <xdr:rowOff>17507</xdr:rowOff>
    </xdr:to>
    <xdr:sp macro="" textlink="">
      <xdr:nvSpPr>
        <xdr:cNvPr id="375" name="円/楕円 374"/>
        <xdr:cNvSpPr/>
      </xdr:nvSpPr>
      <xdr:spPr>
        <a:xfrm>
          <a:off x="6921500" y="100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34034</xdr:rowOff>
    </xdr:from>
    <xdr:ext cx="534377" cy="259045"/>
    <xdr:sp macro="" textlink="">
      <xdr:nvSpPr>
        <xdr:cNvPr id="376" name="テキスト ボックス 375"/>
        <xdr:cNvSpPr txBox="1"/>
      </xdr:nvSpPr>
      <xdr:spPr>
        <a:xfrm>
          <a:off x="6705111" y="98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143670</xdr:rowOff>
    </xdr:from>
    <xdr:to>
      <xdr:col>15</xdr:col>
      <xdr:colOff>180975</xdr:colOff>
      <xdr:row>79</xdr:row>
      <xdr:rowOff>13283</xdr:rowOff>
    </xdr:to>
    <xdr:cxnSp macro="">
      <xdr:nvCxnSpPr>
        <xdr:cNvPr id="405" name="直線コネクタ 404"/>
        <xdr:cNvCxnSpPr/>
      </xdr:nvCxnSpPr>
      <xdr:spPr>
        <a:xfrm>
          <a:off x="9639300" y="13516770"/>
          <a:ext cx="838200" cy="4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133933</xdr:rowOff>
    </xdr:from>
    <xdr:to>
      <xdr:col>15</xdr:col>
      <xdr:colOff>231775</xdr:colOff>
      <xdr:row>79</xdr:row>
      <xdr:rowOff>64083</xdr:rowOff>
    </xdr:to>
    <xdr:sp macro="" textlink="">
      <xdr:nvSpPr>
        <xdr:cNvPr id="415" name="円/楕円 414"/>
        <xdr:cNvSpPr/>
      </xdr:nvSpPr>
      <xdr:spPr>
        <a:xfrm>
          <a:off x="10426700" y="1350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92870</xdr:rowOff>
    </xdr:from>
    <xdr:to>
      <xdr:col>14</xdr:col>
      <xdr:colOff>79375</xdr:colOff>
      <xdr:row>79</xdr:row>
      <xdr:rowOff>23020</xdr:rowOff>
    </xdr:to>
    <xdr:sp macro="" textlink="">
      <xdr:nvSpPr>
        <xdr:cNvPr id="417" name="円/楕円 416"/>
        <xdr:cNvSpPr/>
      </xdr:nvSpPr>
      <xdr:spPr>
        <a:xfrm>
          <a:off x="9588500" y="134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39547</xdr:rowOff>
    </xdr:from>
    <xdr:ext cx="534377" cy="259045"/>
    <xdr:sp macro="" textlink="">
      <xdr:nvSpPr>
        <xdr:cNvPr id="418" name="テキスト ボックス 417"/>
        <xdr:cNvSpPr txBox="1"/>
      </xdr:nvSpPr>
      <xdr:spPr>
        <a:xfrm>
          <a:off x="9372111" y="132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140393</xdr:rowOff>
    </xdr:from>
    <xdr:to>
      <xdr:col>15</xdr:col>
      <xdr:colOff>180975</xdr:colOff>
      <xdr:row>97</xdr:row>
      <xdr:rowOff>167658</xdr:rowOff>
    </xdr:to>
    <xdr:cxnSp macro="">
      <xdr:nvCxnSpPr>
        <xdr:cNvPr id="447" name="直線コネクタ 446"/>
        <xdr:cNvCxnSpPr/>
      </xdr:nvCxnSpPr>
      <xdr:spPr>
        <a:xfrm>
          <a:off x="9639300" y="16771043"/>
          <a:ext cx="8382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116858</xdr:rowOff>
    </xdr:from>
    <xdr:to>
      <xdr:col>15</xdr:col>
      <xdr:colOff>231775</xdr:colOff>
      <xdr:row>98</xdr:row>
      <xdr:rowOff>47008</xdr:rowOff>
    </xdr:to>
    <xdr:sp macro="" textlink="">
      <xdr:nvSpPr>
        <xdr:cNvPr id="457" name="円/楕円 456"/>
        <xdr:cNvSpPr/>
      </xdr:nvSpPr>
      <xdr:spPr>
        <a:xfrm>
          <a:off x="10426700" y="167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139735</xdr:rowOff>
    </xdr:from>
    <xdr:ext cx="534377" cy="259045"/>
    <xdr:sp macro="" textlink="">
      <xdr:nvSpPr>
        <xdr:cNvPr id="458" name="普通建設事業費 （ うち更新整備　）該当値テキスト"/>
        <xdr:cNvSpPr txBox="1"/>
      </xdr:nvSpPr>
      <xdr:spPr>
        <a:xfrm>
          <a:off x="10528300" y="165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89593</xdr:rowOff>
    </xdr:from>
    <xdr:to>
      <xdr:col>14</xdr:col>
      <xdr:colOff>79375</xdr:colOff>
      <xdr:row>98</xdr:row>
      <xdr:rowOff>19743</xdr:rowOff>
    </xdr:to>
    <xdr:sp macro="" textlink="">
      <xdr:nvSpPr>
        <xdr:cNvPr id="459" name="円/楕円 458"/>
        <xdr:cNvSpPr/>
      </xdr:nvSpPr>
      <xdr:spPr>
        <a:xfrm>
          <a:off x="9588500" y="167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36270</xdr:rowOff>
    </xdr:from>
    <xdr:ext cx="534377" cy="259045"/>
    <xdr:sp macro="" textlink="">
      <xdr:nvSpPr>
        <xdr:cNvPr id="460" name="テキスト ボックス 459"/>
        <xdr:cNvSpPr txBox="1"/>
      </xdr:nvSpPr>
      <xdr:spPr>
        <a:xfrm>
          <a:off x="9372111" y="164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7" name="直線コネクタ 48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137780</xdr:rowOff>
    </xdr:from>
    <xdr:to>
      <xdr:col>22</xdr:col>
      <xdr:colOff>365125</xdr:colOff>
      <xdr:row>38</xdr:row>
      <xdr:rowOff>139700</xdr:rowOff>
    </xdr:to>
    <xdr:cxnSp macro="">
      <xdr:nvCxnSpPr>
        <xdr:cNvPr id="490" name="直線コネクタ 489"/>
        <xdr:cNvCxnSpPr/>
      </xdr:nvCxnSpPr>
      <xdr:spPr>
        <a:xfrm>
          <a:off x="14592300" y="66528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137780</xdr:rowOff>
    </xdr:from>
    <xdr:to>
      <xdr:col>21</xdr:col>
      <xdr:colOff>161925</xdr:colOff>
      <xdr:row>38</xdr:row>
      <xdr:rowOff>139700</xdr:rowOff>
    </xdr:to>
    <xdr:cxnSp macro="">
      <xdr:nvCxnSpPr>
        <xdr:cNvPr id="493" name="直線コネクタ 492"/>
        <xdr:cNvCxnSpPr/>
      </xdr:nvCxnSpPr>
      <xdr:spPr>
        <a:xfrm flipV="1">
          <a:off x="13703300" y="66528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6" name="直線コネクタ 49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8" name="円/楕円 50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9" name="テキスト ボックス 50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86980</xdr:rowOff>
    </xdr:from>
    <xdr:to>
      <xdr:col>21</xdr:col>
      <xdr:colOff>212725</xdr:colOff>
      <xdr:row>39</xdr:row>
      <xdr:rowOff>17130</xdr:rowOff>
    </xdr:to>
    <xdr:sp macro="" textlink="">
      <xdr:nvSpPr>
        <xdr:cNvPr id="510" name="円/楕円 509"/>
        <xdr:cNvSpPr/>
      </xdr:nvSpPr>
      <xdr:spPr>
        <a:xfrm>
          <a:off x="14541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8257</xdr:rowOff>
    </xdr:from>
    <xdr:ext cx="378565" cy="259045"/>
    <xdr:sp macro="" textlink="">
      <xdr:nvSpPr>
        <xdr:cNvPr id="511" name="テキスト ボックス 510"/>
        <xdr:cNvSpPr txBox="1"/>
      </xdr:nvSpPr>
      <xdr:spPr>
        <a:xfrm>
          <a:off x="14403017" y="669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2" name="円/楕円 51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3" name="テキスト ボックス 51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4" name="円/楕円 51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5" name="テキスト ボックス 514"/>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114224</xdr:rowOff>
    </xdr:from>
    <xdr:to>
      <xdr:col>23</xdr:col>
      <xdr:colOff>517525</xdr:colOff>
      <xdr:row>76</xdr:row>
      <xdr:rowOff>118008</xdr:rowOff>
    </xdr:to>
    <xdr:cxnSp macro="">
      <xdr:nvCxnSpPr>
        <xdr:cNvPr id="593" name="直線コネクタ 592"/>
        <xdr:cNvCxnSpPr/>
      </xdr:nvCxnSpPr>
      <xdr:spPr>
        <a:xfrm>
          <a:off x="15481300" y="13144424"/>
          <a:ext cx="8382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108217</xdr:rowOff>
    </xdr:from>
    <xdr:to>
      <xdr:col>22</xdr:col>
      <xdr:colOff>365125</xdr:colOff>
      <xdr:row>76</xdr:row>
      <xdr:rowOff>114224</xdr:rowOff>
    </xdr:to>
    <xdr:cxnSp macro="">
      <xdr:nvCxnSpPr>
        <xdr:cNvPr id="596" name="直線コネクタ 595"/>
        <xdr:cNvCxnSpPr/>
      </xdr:nvCxnSpPr>
      <xdr:spPr>
        <a:xfrm>
          <a:off x="14592300" y="13138417"/>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100254</xdr:rowOff>
    </xdr:from>
    <xdr:to>
      <xdr:col>21</xdr:col>
      <xdr:colOff>161925</xdr:colOff>
      <xdr:row>76</xdr:row>
      <xdr:rowOff>108217</xdr:rowOff>
    </xdr:to>
    <xdr:cxnSp macro="">
      <xdr:nvCxnSpPr>
        <xdr:cNvPr id="599" name="直線コネクタ 598"/>
        <xdr:cNvCxnSpPr/>
      </xdr:nvCxnSpPr>
      <xdr:spPr>
        <a:xfrm>
          <a:off x="13703300" y="1313045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75349</xdr:rowOff>
    </xdr:from>
    <xdr:to>
      <xdr:col>19</xdr:col>
      <xdr:colOff>644525</xdr:colOff>
      <xdr:row>76</xdr:row>
      <xdr:rowOff>100254</xdr:rowOff>
    </xdr:to>
    <xdr:cxnSp macro="">
      <xdr:nvCxnSpPr>
        <xdr:cNvPr id="602" name="直線コネクタ 601"/>
        <xdr:cNvCxnSpPr/>
      </xdr:nvCxnSpPr>
      <xdr:spPr>
        <a:xfrm>
          <a:off x="12814300" y="13105549"/>
          <a:ext cx="8890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67208</xdr:rowOff>
    </xdr:from>
    <xdr:to>
      <xdr:col>23</xdr:col>
      <xdr:colOff>568325</xdr:colOff>
      <xdr:row>76</xdr:row>
      <xdr:rowOff>168808</xdr:rowOff>
    </xdr:to>
    <xdr:sp macro="" textlink="">
      <xdr:nvSpPr>
        <xdr:cNvPr id="612" name="円/楕円 611"/>
        <xdr:cNvSpPr/>
      </xdr:nvSpPr>
      <xdr:spPr>
        <a:xfrm>
          <a:off x="16268700" y="130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45635</xdr:rowOff>
    </xdr:from>
    <xdr:ext cx="534377" cy="259045"/>
    <xdr:sp macro="" textlink="">
      <xdr:nvSpPr>
        <xdr:cNvPr id="613" name="公債費該当値テキスト"/>
        <xdr:cNvSpPr txBox="1"/>
      </xdr:nvSpPr>
      <xdr:spPr>
        <a:xfrm>
          <a:off x="16370300" y="130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34,708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63424</xdr:rowOff>
    </xdr:from>
    <xdr:to>
      <xdr:col>22</xdr:col>
      <xdr:colOff>415925</xdr:colOff>
      <xdr:row>76</xdr:row>
      <xdr:rowOff>165024</xdr:rowOff>
    </xdr:to>
    <xdr:sp macro="" textlink="">
      <xdr:nvSpPr>
        <xdr:cNvPr id="614" name="円/楕円 613"/>
        <xdr:cNvSpPr/>
      </xdr:nvSpPr>
      <xdr:spPr>
        <a:xfrm>
          <a:off x="15430500" y="130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156151</xdr:rowOff>
    </xdr:from>
    <xdr:ext cx="534377" cy="259045"/>
    <xdr:sp macro="" textlink="">
      <xdr:nvSpPr>
        <xdr:cNvPr id="615" name="テキスト ボックス 614"/>
        <xdr:cNvSpPr txBox="1"/>
      </xdr:nvSpPr>
      <xdr:spPr>
        <a:xfrm>
          <a:off x="15214111" y="131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57417</xdr:rowOff>
    </xdr:from>
    <xdr:to>
      <xdr:col>21</xdr:col>
      <xdr:colOff>212725</xdr:colOff>
      <xdr:row>76</xdr:row>
      <xdr:rowOff>159017</xdr:rowOff>
    </xdr:to>
    <xdr:sp macro="" textlink="">
      <xdr:nvSpPr>
        <xdr:cNvPr id="616" name="円/楕円 615"/>
        <xdr:cNvSpPr/>
      </xdr:nvSpPr>
      <xdr:spPr>
        <a:xfrm>
          <a:off x="14541500" y="130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150144</xdr:rowOff>
    </xdr:from>
    <xdr:ext cx="534377" cy="259045"/>
    <xdr:sp macro="" textlink="">
      <xdr:nvSpPr>
        <xdr:cNvPr id="617" name="テキスト ボックス 616"/>
        <xdr:cNvSpPr txBox="1"/>
      </xdr:nvSpPr>
      <xdr:spPr>
        <a:xfrm>
          <a:off x="14325111" y="131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49454</xdr:rowOff>
    </xdr:from>
    <xdr:to>
      <xdr:col>20</xdr:col>
      <xdr:colOff>9525</xdr:colOff>
      <xdr:row>76</xdr:row>
      <xdr:rowOff>151054</xdr:rowOff>
    </xdr:to>
    <xdr:sp macro="" textlink="">
      <xdr:nvSpPr>
        <xdr:cNvPr id="618" name="円/楕円 617"/>
        <xdr:cNvSpPr/>
      </xdr:nvSpPr>
      <xdr:spPr>
        <a:xfrm>
          <a:off x="13652500" y="130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142181</xdr:rowOff>
    </xdr:from>
    <xdr:ext cx="534377" cy="259045"/>
    <xdr:sp macro="" textlink="">
      <xdr:nvSpPr>
        <xdr:cNvPr id="619" name="テキスト ボックス 618"/>
        <xdr:cNvSpPr txBox="1"/>
      </xdr:nvSpPr>
      <xdr:spPr>
        <a:xfrm>
          <a:off x="13436111" y="131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24549</xdr:rowOff>
    </xdr:from>
    <xdr:to>
      <xdr:col>18</xdr:col>
      <xdr:colOff>492125</xdr:colOff>
      <xdr:row>76</xdr:row>
      <xdr:rowOff>126149</xdr:rowOff>
    </xdr:to>
    <xdr:sp macro="" textlink="">
      <xdr:nvSpPr>
        <xdr:cNvPr id="620" name="円/楕円 619"/>
        <xdr:cNvSpPr/>
      </xdr:nvSpPr>
      <xdr:spPr>
        <a:xfrm>
          <a:off x="12763500" y="130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117276</xdr:rowOff>
    </xdr:from>
    <xdr:ext cx="534377" cy="259045"/>
    <xdr:sp macro="" textlink="">
      <xdr:nvSpPr>
        <xdr:cNvPr id="621" name="テキスト ボックス 620"/>
        <xdr:cNvSpPr txBox="1"/>
      </xdr:nvSpPr>
      <xdr:spPr>
        <a:xfrm>
          <a:off x="12547111" y="131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165250</xdr:rowOff>
    </xdr:from>
    <xdr:to>
      <xdr:col>23</xdr:col>
      <xdr:colOff>517525</xdr:colOff>
      <xdr:row>99</xdr:row>
      <xdr:rowOff>11144</xdr:rowOff>
    </xdr:to>
    <xdr:cxnSp macro="">
      <xdr:nvCxnSpPr>
        <xdr:cNvPr id="650" name="直線コネクタ 649"/>
        <xdr:cNvCxnSpPr/>
      </xdr:nvCxnSpPr>
      <xdr:spPr>
        <a:xfrm flipV="1">
          <a:off x="15481300" y="16967350"/>
          <a:ext cx="8382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170724</xdr:rowOff>
    </xdr:from>
    <xdr:to>
      <xdr:col>22</xdr:col>
      <xdr:colOff>365125</xdr:colOff>
      <xdr:row>99</xdr:row>
      <xdr:rowOff>11144</xdr:rowOff>
    </xdr:to>
    <xdr:cxnSp macro="">
      <xdr:nvCxnSpPr>
        <xdr:cNvPr id="653" name="直線コネクタ 652"/>
        <xdr:cNvCxnSpPr/>
      </xdr:nvCxnSpPr>
      <xdr:spPr>
        <a:xfrm>
          <a:off x="14592300" y="16972824"/>
          <a:ext cx="8890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170724</xdr:rowOff>
    </xdr:from>
    <xdr:to>
      <xdr:col>21</xdr:col>
      <xdr:colOff>161925</xdr:colOff>
      <xdr:row>99</xdr:row>
      <xdr:rowOff>3397</xdr:rowOff>
    </xdr:to>
    <xdr:cxnSp macro="">
      <xdr:nvCxnSpPr>
        <xdr:cNvPr id="656" name="直線コネクタ 655"/>
        <xdr:cNvCxnSpPr/>
      </xdr:nvCxnSpPr>
      <xdr:spPr>
        <a:xfrm flipV="1">
          <a:off x="13703300" y="16972824"/>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3397</xdr:rowOff>
    </xdr:from>
    <xdr:to>
      <xdr:col>19</xdr:col>
      <xdr:colOff>644525</xdr:colOff>
      <xdr:row>99</xdr:row>
      <xdr:rowOff>13962</xdr:rowOff>
    </xdr:to>
    <xdr:cxnSp macro="">
      <xdr:nvCxnSpPr>
        <xdr:cNvPr id="659" name="直線コネクタ 658"/>
        <xdr:cNvCxnSpPr/>
      </xdr:nvCxnSpPr>
      <xdr:spPr>
        <a:xfrm flipV="1">
          <a:off x="12814300" y="16976947"/>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114450</xdr:rowOff>
    </xdr:from>
    <xdr:to>
      <xdr:col>23</xdr:col>
      <xdr:colOff>568325</xdr:colOff>
      <xdr:row>99</xdr:row>
      <xdr:rowOff>44600</xdr:rowOff>
    </xdr:to>
    <xdr:sp macro="" textlink="">
      <xdr:nvSpPr>
        <xdr:cNvPr id="669" name="円/楕円 668"/>
        <xdr:cNvSpPr/>
      </xdr:nvSpPr>
      <xdr:spPr>
        <a:xfrm>
          <a:off x="16268700" y="169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131794</xdr:rowOff>
    </xdr:from>
    <xdr:to>
      <xdr:col>22</xdr:col>
      <xdr:colOff>415925</xdr:colOff>
      <xdr:row>99</xdr:row>
      <xdr:rowOff>61944</xdr:rowOff>
    </xdr:to>
    <xdr:sp macro="" textlink="">
      <xdr:nvSpPr>
        <xdr:cNvPr id="671" name="円/楕円 670"/>
        <xdr:cNvSpPr/>
      </xdr:nvSpPr>
      <xdr:spPr>
        <a:xfrm>
          <a:off x="15430500" y="169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53071</xdr:rowOff>
    </xdr:from>
    <xdr:ext cx="469744" cy="259045"/>
    <xdr:sp macro="" textlink="">
      <xdr:nvSpPr>
        <xdr:cNvPr id="672" name="テキスト ボックス 671"/>
        <xdr:cNvSpPr txBox="1"/>
      </xdr:nvSpPr>
      <xdr:spPr>
        <a:xfrm>
          <a:off x="15246427" y="1702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119924</xdr:rowOff>
    </xdr:from>
    <xdr:to>
      <xdr:col>21</xdr:col>
      <xdr:colOff>212725</xdr:colOff>
      <xdr:row>99</xdr:row>
      <xdr:rowOff>50074</xdr:rowOff>
    </xdr:to>
    <xdr:sp macro="" textlink="">
      <xdr:nvSpPr>
        <xdr:cNvPr id="673" name="円/楕円 672"/>
        <xdr:cNvSpPr/>
      </xdr:nvSpPr>
      <xdr:spPr>
        <a:xfrm>
          <a:off x="14541500" y="169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41201</xdr:rowOff>
    </xdr:from>
    <xdr:ext cx="534377" cy="259045"/>
    <xdr:sp macro="" textlink="">
      <xdr:nvSpPr>
        <xdr:cNvPr id="674" name="テキスト ボックス 673"/>
        <xdr:cNvSpPr txBox="1"/>
      </xdr:nvSpPr>
      <xdr:spPr>
        <a:xfrm>
          <a:off x="14325111" y="170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124047</xdr:rowOff>
    </xdr:from>
    <xdr:to>
      <xdr:col>20</xdr:col>
      <xdr:colOff>9525</xdr:colOff>
      <xdr:row>99</xdr:row>
      <xdr:rowOff>54197</xdr:rowOff>
    </xdr:to>
    <xdr:sp macro="" textlink="">
      <xdr:nvSpPr>
        <xdr:cNvPr id="675" name="円/楕円 674"/>
        <xdr:cNvSpPr/>
      </xdr:nvSpPr>
      <xdr:spPr>
        <a:xfrm>
          <a:off x="13652500" y="169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45324</xdr:rowOff>
    </xdr:from>
    <xdr:ext cx="534377" cy="259045"/>
    <xdr:sp macro="" textlink="">
      <xdr:nvSpPr>
        <xdr:cNvPr id="676" name="テキスト ボックス 675"/>
        <xdr:cNvSpPr txBox="1"/>
      </xdr:nvSpPr>
      <xdr:spPr>
        <a:xfrm>
          <a:off x="13436111" y="1701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134612</xdr:rowOff>
    </xdr:from>
    <xdr:to>
      <xdr:col>18</xdr:col>
      <xdr:colOff>492125</xdr:colOff>
      <xdr:row>99</xdr:row>
      <xdr:rowOff>64762</xdr:rowOff>
    </xdr:to>
    <xdr:sp macro="" textlink="">
      <xdr:nvSpPr>
        <xdr:cNvPr id="677" name="円/楕円 676"/>
        <xdr:cNvSpPr/>
      </xdr:nvSpPr>
      <xdr:spPr>
        <a:xfrm>
          <a:off x="12763500" y="1693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55889</xdr:rowOff>
    </xdr:from>
    <xdr:ext cx="469744" cy="259045"/>
    <xdr:sp macro="" textlink="">
      <xdr:nvSpPr>
        <xdr:cNvPr id="678" name="テキスト ボックス 677"/>
        <xdr:cNvSpPr txBox="1"/>
      </xdr:nvSpPr>
      <xdr:spPr>
        <a:xfrm>
          <a:off x="12579427" y="170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160217</xdr:rowOff>
    </xdr:from>
    <xdr:to>
      <xdr:col>32</xdr:col>
      <xdr:colOff>187325</xdr:colOff>
      <xdr:row>37</xdr:row>
      <xdr:rowOff>161245</xdr:rowOff>
    </xdr:to>
    <xdr:cxnSp macro="">
      <xdr:nvCxnSpPr>
        <xdr:cNvPr id="703" name="直線コネクタ 702"/>
        <xdr:cNvCxnSpPr/>
      </xdr:nvCxnSpPr>
      <xdr:spPr>
        <a:xfrm flipV="1">
          <a:off x="21323300" y="6503867"/>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161245</xdr:rowOff>
    </xdr:from>
    <xdr:to>
      <xdr:col>31</xdr:col>
      <xdr:colOff>34925</xdr:colOff>
      <xdr:row>37</xdr:row>
      <xdr:rowOff>162160</xdr:rowOff>
    </xdr:to>
    <xdr:cxnSp macro="">
      <xdr:nvCxnSpPr>
        <xdr:cNvPr id="706" name="直線コネクタ 705"/>
        <xdr:cNvCxnSpPr/>
      </xdr:nvCxnSpPr>
      <xdr:spPr>
        <a:xfrm flipV="1">
          <a:off x="20434300" y="650489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152616</xdr:rowOff>
    </xdr:from>
    <xdr:to>
      <xdr:col>29</xdr:col>
      <xdr:colOff>517525</xdr:colOff>
      <xdr:row>37</xdr:row>
      <xdr:rowOff>162160</xdr:rowOff>
    </xdr:to>
    <xdr:cxnSp macro="">
      <xdr:nvCxnSpPr>
        <xdr:cNvPr id="709" name="直線コネクタ 708"/>
        <xdr:cNvCxnSpPr/>
      </xdr:nvCxnSpPr>
      <xdr:spPr>
        <a:xfrm>
          <a:off x="19545300" y="6496266"/>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152616</xdr:rowOff>
    </xdr:from>
    <xdr:to>
      <xdr:col>28</xdr:col>
      <xdr:colOff>314325</xdr:colOff>
      <xdr:row>37</xdr:row>
      <xdr:rowOff>159359</xdr:rowOff>
    </xdr:to>
    <xdr:cxnSp macro="">
      <xdr:nvCxnSpPr>
        <xdr:cNvPr id="712" name="直線コネクタ 711"/>
        <xdr:cNvCxnSpPr/>
      </xdr:nvCxnSpPr>
      <xdr:spPr>
        <a:xfrm flipV="1">
          <a:off x="18656300" y="6496266"/>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109417</xdr:rowOff>
    </xdr:from>
    <xdr:to>
      <xdr:col>32</xdr:col>
      <xdr:colOff>238125</xdr:colOff>
      <xdr:row>38</xdr:row>
      <xdr:rowOff>39567</xdr:rowOff>
    </xdr:to>
    <xdr:sp macro="" textlink="">
      <xdr:nvSpPr>
        <xdr:cNvPr id="722" name="円/楕円 721"/>
        <xdr:cNvSpPr/>
      </xdr:nvSpPr>
      <xdr:spPr>
        <a:xfrm>
          <a:off x="22110700" y="64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24344</xdr:rowOff>
    </xdr:from>
    <xdr:ext cx="378565" cy="259045"/>
    <xdr:sp macro="" textlink="">
      <xdr:nvSpPr>
        <xdr:cNvPr id="723" name="投資及び出資金該当値テキスト"/>
        <xdr:cNvSpPr txBox="1"/>
      </xdr:nvSpPr>
      <xdr:spPr>
        <a:xfrm>
          <a:off x="22212300" y="636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110446</xdr:rowOff>
    </xdr:from>
    <xdr:to>
      <xdr:col>31</xdr:col>
      <xdr:colOff>85725</xdr:colOff>
      <xdr:row>38</xdr:row>
      <xdr:rowOff>40596</xdr:rowOff>
    </xdr:to>
    <xdr:sp macro="" textlink="">
      <xdr:nvSpPr>
        <xdr:cNvPr id="724" name="円/楕円 723"/>
        <xdr:cNvSpPr/>
      </xdr:nvSpPr>
      <xdr:spPr>
        <a:xfrm>
          <a:off x="21272500" y="64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31722</xdr:rowOff>
    </xdr:from>
    <xdr:ext cx="378565" cy="259045"/>
    <xdr:sp macro="" textlink="">
      <xdr:nvSpPr>
        <xdr:cNvPr id="725" name="テキスト ボックス 724"/>
        <xdr:cNvSpPr txBox="1"/>
      </xdr:nvSpPr>
      <xdr:spPr>
        <a:xfrm>
          <a:off x="21134017" y="654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111360</xdr:rowOff>
    </xdr:from>
    <xdr:to>
      <xdr:col>29</xdr:col>
      <xdr:colOff>568325</xdr:colOff>
      <xdr:row>38</xdr:row>
      <xdr:rowOff>41510</xdr:rowOff>
    </xdr:to>
    <xdr:sp macro="" textlink="">
      <xdr:nvSpPr>
        <xdr:cNvPr id="726" name="円/楕円 725"/>
        <xdr:cNvSpPr/>
      </xdr:nvSpPr>
      <xdr:spPr>
        <a:xfrm>
          <a:off x="20383500" y="64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32637</xdr:rowOff>
    </xdr:from>
    <xdr:ext cx="378565" cy="259045"/>
    <xdr:sp macro="" textlink="">
      <xdr:nvSpPr>
        <xdr:cNvPr id="727" name="テキスト ボックス 726"/>
        <xdr:cNvSpPr txBox="1"/>
      </xdr:nvSpPr>
      <xdr:spPr>
        <a:xfrm>
          <a:off x="20245017" y="6547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101816</xdr:rowOff>
    </xdr:from>
    <xdr:to>
      <xdr:col>28</xdr:col>
      <xdr:colOff>365125</xdr:colOff>
      <xdr:row>38</xdr:row>
      <xdr:rowOff>31965</xdr:rowOff>
    </xdr:to>
    <xdr:sp macro="" textlink="">
      <xdr:nvSpPr>
        <xdr:cNvPr id="728" name="円/楕円 727"/>
        <xdr:cNvSpPr/>
      </xdr:nvSpPr>
      <xdr:spPr>
        <a:xfrm>
          <a:off x="19494500" y="6445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23093</xdr:rowOff>
    </xdr:from>
    <xdr:ext cx="378565" cy="259045"/>
    <xdr:sp macro="" textlink="">
      <xdr:nvSpPr>
        <xdr:cNvPr id="729" name="テキスト ボックス 728"/>
        <xdr:cNvSpPr txBox="1"/>
      </xdr:nvSpPr>
      <xdr:spPr>
        <a:xfrm>
          <a:off x="19356017" y="653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108560</xdr:rowOff>
    </xdr:from>
    <xdr:to>
      <xdr:col>27</xdr:col>
      <xdr:colOff>161925</xdr:colOff>
      <xdr:row>38</xdr:row>
      <xdr:rowOff>38709</xdr:rowOff>
    </xdr:to>
    <xdr:sp macro="" textlink="">
      <xdr:nvSpPr>
        <xdr:cNvPr id="730" name="円/楕円 729"/>
        <xdr:cNvSpPr/>
      </xdr:nvSpPr>
      <xdr:spPr>
        <a:xfrm>
          <a:off x="18605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29836</xdr:rowOff>
    </xdr:from>
    <xdr:ext cx="378565" cy="259045"/>
    <xdr:sp macro="" textlink="">
      <xdr:nvSpPr>
        <xdr:cNvPr id="731" name="テキスト ボックス 730"/>
        <xdr:cNvSpPr txBox="1"/>
      </xdr:nvSpPr>
      <xdr:spPr>
        <a:xfrm>
          <a:off x="18467017" y="654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44031</xdr:rowOff>
    </xdr:from>
    <xdr:to>
      <xdr:col>32</xdr:col>
      <xdr:colOff>187325</xdr:colOff>
      <xdr:row>54</xdr:row>
      <xdr:rowOff>61176</xdr:rowOff>
    </xdr:to>
    <xdr:cxnSp macro="">
      <xdr:nvCxnSpPr>
        <xdr:cNvPr id="760" name="直線コネクタ 759"/>
        <xdr:cNvCxnSpPr/>
      </xdr:nvCxnSpPr>
      <xdr:spPr>
        <a:xfrm>
          <a:off x="21323300" y="9130881"/>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44031</xdr:rowOff>
    </xdr:from>
    <xdr:to>
      <xdr:col>31</xdr:col>
      <xdr:colOff>34925</xdr:colOff>
      <xdr:row>54</xdr:row>
      <xdr:rowOff>36144</xdr:rowOff>
    </xdr:to>
    <xdr:cxnSp macro="">
      <xdr:nvCxnSpPr>
        <xdr:cNvPr id="763" name="直線コネクタ 762"/>
        <xdr:cNvCxnSpPr/>
      </xdr:nvCxnSpPr>
      <xdr:spPr>
        <a:xfrm flipV="1">
          <a:off x="20434300" y="9130881"/>
          <a:ext cx="889000" cy="1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33439</xdr:rowOff>
    </xdr:from>
    <xdr:to>
      <xdr:col>29</xdr:col>
      <xdr:colOff>517525</xdr:colOff>
      <xdr:row>54</xdr:row>
      <xdr:rowOff>36144</xdr:rowOff>
    </xdr:to>
    <xdr:cxnSp macro="">
      <xdr:nvCxnSpPr>
        <xdr:cNvPr id="766" name="直線コネクタ 765"/>
        <xdr:cNvCxnSpPr/>
      </xdr:nvCxnSpPr>
      <xdr:spPr>
        <a:xfrm>
          <a:off x="19545300" y="9291739"/>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9513</xdr:rowOff>
    </xdr:from>
    <xdr:to>
      <xdr:col>28</xdr:col>
      <xdr:colOff>314325</xdr:colOff>
      <xdr:row>54</xdr:row>
      <xdr:rowOff>33439</xdr:rowOff>
    </xdr:to>
    <xdr:cxnSp macro="">
      <xdr:nvCxnSpPr>
        <xdr:cNvPr id="769" name="直線コネクタ 768"/>
        <xdr:cNvCxnSpPr/>
      </xdr:nvCxnSpPr>
      <xdr:spPr>
        <a:xfrm>
          <a:off x="18656300" y="9267813"/>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10376</xdr:rowOff>
    </xdr:from>
    <xdr:to>
      <xdr:col>32</xdr:col>
      <xdr:colOff>238125</xdr:colOff>
      <xdr:row>54</xdr:row>
      <xdr:rowOff>111976</xdr:rowOff>
    </xdr:to>
    <xdr:sp macro="" textlink="">
      <xdr:nvSpPr>
        <xdr:cNvPr id="779" name="円/楕円 778"/>
        <xdr:cNvSpPr/>
      </xdr:nvSpPr>
      <xdr:spPr>
        <a:xfrm>
          <a:off x="22110700" y="92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33253</xdr:rowOff>
    </xdr:from>
    <xdr:ext cx="534377" cy="259045"/>
    <xdr:sp macro="" textlink="">
      <xdr:nvSpPr>
        <xdr:cNvPr id="780" name="貸付金該当値テキスト"/>
        <xdr:cNvSpPr txBox="1"/>
      </xdr:nvSpPr>
      <xdr:spPr>
        <a:xfrm>
          <a:off x="22212300" y="912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164681</xdr:rowOff>
    </xdr:from>
    <xdr:to>
      <xdr:col>31</xdr:col>
      <xdr:colOff>85725</xdr:colOff>
      <xdr:row>53</xdr:row>
      <xdr:rowOff>94831</xdr:rowOff>
    </xdr:to>
    <xdr:sp macro="" textlink="">
      <xdr:nvSpPr>
        <xdr:cNvPr id="781" name="円/楕円 780"/>
        <xdr:cNvSpPr/>
      </xdr:nvSpPr>
      <xdr:spPr>
        <a:xfrm>
          <a:off x="21272500" y="90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111358</xdr:rowOff>
    </xdr:from>
    <xdr:ext cx="534377" cy="259045"/>
    <xdr:sp macro="" textlink="">
      <xdr:nvSpPr>
        <xdr:cNvPr id="782" name="テキスト ボックス 781"/>
        <xdr:cNvSpPr txBox="1"/>
      </xdr:nvSpPr>
      <xdr:spPr>
        <a:xfrm>
          <a:off x="21056111" y="88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27,011</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156794</xdr:rowOff>
    </xdr:from>
    <xdr:to>
      <xdr:col>29</xdr:col>
      <xdr:colOff>568325</xdr:colOff>
      <xdr:row>54</xdr:row>
      <xdr:rowOff>86944</xdr:rowOff>
    </xdr:to>
    <xdr:sp macro="" textlink="">
      <xdr:nvSpPr>
        <xdr:cNvPr id="783" name="円/楕円 782"/>
        <xdr:cNvSpPr/>
      </xdr:nvSpPr>
      <xdr:spPr>
        <a:xfrm>
          <a:off x="20383500" y="92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103471</xdr:rowOff>
    </xdr:from>
    <xdr:ext cx="534377" cy="259045"/>
    <xdr:sp macro="" textlink="">
      <xdr:nvSpPr>
        <xdr:cNvPr id="784" name="テキスト ボックス 783"/>
        <xdr:cNvSpPr txBox="1"/>
      </xdr:nvSpPr>
      <xdr:spPr>
        <a:xfrm>
          <a:off x="20167111" y="90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22,718</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154089</xdr:rowOff>
    </xdr:from>
    <xdr:to>
      <xdr:col>28</xdr:col>
      <xdr:colOff>365125</xdr:colOff>
      <xdr:row>54</xdr:row>
      <xdr:rowOff>84239</xdr:rowOff>
    </xdr:to>
    <xdr:sp macro="" textlink="">
      <xdr:nvSpPr>
        <xdr:cNvPr id="785" name="円/楕円 784"/>
        <xdr:cNvSpPr/>
      </xdr:nvSpPr>
      <xdr:spPr>
        <a:xfrm>
          <a:off x="19494500" y="92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100766</xdr:rowOff>
    </xdr:from>
    <xdr:ext cx="534377" cy="259045"/>
    <xdr:sp macro="" textlink="">
      <xdr:nvSpPr>
        <xdr:cNvPr id="786" name="テキスト ボックス 785"/>
        <xdr:cNvSpPr txBox="1"/>
      </xdr:nvSpPr>
      <xdr:spPr>
        <a:xfrm>
          <a:off x="19278111" y="90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22,789</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130163</xdr:rowOff>
    </xdr:from>
    <xdr:to>
      <xdr:col>27</xdr:col>
      <xdr:colOff>161925</xdr:colOff>
      <xdr:row>54</xdr:row>
      <xdr:rowOff>60313</xdr:rowOff>
    </xdr:to>
    <xdr:sp macro="" textlink="">
      <xdr:nvSpPr>
        <xdr:cNvPr id="787" name="円/楕円 786"/>
        <xdr:cNvSpPr/>
      </xdr:nvSpPr>
      <xdr:spPr>
        <a:xfrm>
          <a:off x="18605500" y="92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76840</xdr:rowOff>
    </xdr:from>
    <xdr:ext cx="534377" cy="259045"/>
    <xdr:sp macro="" textlink="">
      <xdr:nvSpPr>
        <xdr:cNvPr id="788" name="テキスト ボックス 787"/>
        <xdr:cNvSpPr txBox="1"/>
      </xdr:nvSpPr>
      <xdr:spPr>
        <a:xfrm>
          <a:off x="18389111" y="89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113925</xdr:rowOff>
    </xdr:from>
    <xdr:to>
      <xdr:col>32</xdr:col>
      <xdr:colOff>187325</xdr:colOff>
      <xdr:row>78</xdr:row>
      <xdr:rowOff>56375</xdr:rowOff>
    </xdr:to>
    <xdr:cxnSp macro="">
      <xdr:nvCxnSpPr>
        <xdr:cNvPr id="818" name="直線コネクタ 817"/>
        <xdr:cNvCxnSpPr/>
      </xdr:nvCxnSpPr>
      <xdr:spPr>
        <a:xfrm flipV="1">
          <a:off x="21323300" y="13315575"/>
          <a:ext cx="8382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56375</xdr:rowOff>
    </xdr:from>
    <xdr:to>
      <xdr:col>31</xdr:col>
      <xdr:colOff>34925</xdr:colOff>
      <xdr:row>78</xdr:row>
      <xdr:rowOff>100419</xdr:rowOff>
    </xdr:to>
    <xdr:cxnSp macro="">
      <xdr:nvCxnSpPr>
        <xdr:cNvPr id="821" name="直線コネクタ 820"/>
        <xdr:cNvCxnSpPr/>
      </xdr:nvCxnSpPr>
      <xdr:spPr>
        <a:xfrm flipV="1">
          <a:off x="20434300" y="13429475"/>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100419</xdr:rowOff>
    </xdr:from>
    <xdr:to>
      <xdr:col>29</xdr:col>
      <xdr:colOff>517525</xdr:colOff>
      <xdr:row>78</xdr:row>
      <xdr:rowOff>101905</xdr:rowOff>
    </xdr:to>
    <xdr:cxnSp macro="">
      <xdr:nvCxnSpPr>
        <xdr:cNvPr id="824" name="直線コネクタ 823"/>
        <xdr:cNvCxnSpPr/>
      </xdr:nvCxnSpPr>
      <xdr:spPr>
        <a:xfrm flipV="1">
          <a:off x="19545300" y="1347351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101905</xdr:rowOff>
    </xdr:from>
    <xdr:to>
      <xdr:col>28</xdr:col>
      <xdr:colOff>314325</xdr:colOff>
      <xdr:row>78</xdr:row>
      <xdr:rowOff>104305</xdr:rowOff>
    </xdr:to>
    <xdr:cxnSp macro="">
      <xdr:nvCxnSpPr>
        <xdr:cNvPr id="827" name="直線コネクタ 826"/>
        <xdr:cNvCxnSpPr/>
      </xdr:nvCxnSpPr>
      <xdr:spPr>
        <a:xfrm flipV="1">
          <a:off x="18656300" y="1347500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63125</xdr:rowOff>
    </xdr:from>
    <xdr:to>
      <xdr:col>32</xdr:col>
      <xdr:colOff>238125</xdr:colOff>
      <xdr:row>77</xdr:row>
      <xdr:rowOff>164725</xdr:rowOff>
    </xdr:to>
    <xdr:sp macro="" textlink="">
      <xdr:nvSpPr>
        <xdr:cNvPr id="837" name="円/楕円 836"/>
        <xdr:cNvSpPr/>
      </xdr:nvSpPr>
      <xdr:spPr>
        <a:xfrm>
          <a:off x="22110700" y="13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41552</xdr:rowOff>
    </xdr:from>
    <xdr:ext cx="534377" cy="259045"/>
    <xdr:sp macro="" textlink="">
      <xdr:nvSpPr>
        <xdr:cNvPr id="838" name="繰出金該当値テキスト"/>
        <xdr:cNvSpPr txBox="1"/>
      </xdr:nvSpPr>
      <xdr:spPr>
        <a:xfrm>
          <a:off x="22212300" y="132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5575</xdr:rowOff>
    </xdr:from>
    <xdr:to>
      <xdr:col>31</xdr:col>
      <xdr:colOff>85725</xdr:colOff>
      <xdr:row>78</xdr:row>
      <xdr:rowOff>107175</xdr:rowOff>
    </xdr:to>
    <xdr:sp macro="" textlink="">
      <xdr:nvSpPr>
        <xdr:cNvPr id="839" name="円/楕円 838"/>
        <xdr:cNvSpPr/>
      </xdr:nvSpPr>
      <xdr:spPr>
        <a:xfrm>
          <a:off x="21272500" y="133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98302</xdr:rowOff>
    </xdr:from>
    <xdr:ext cx="534377" cy="259045"/>
    <xdr:sp macro="" textlink="">
      <xdr:nvSpPr>
        <xdr:cNvPr id="840" name="テキスト ボックス 839"/>
        <xdr:cNvSpPr txBox="1"/>
      </xdr:nvSpPr>
      <xdr:spPr>
        <a:xfrm>
          <a:off x="21056111" y="134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49619</xdr:rowOff>
    </xdr:from>
    <xdr:to>
      <xdr:col>29</xdr:col>
      <xdr:colOff>568325</xdr:colOff>
      <xdr:row>78</xdr:row>
      <xdr:rowOff>151219</xdr:rowOff>
    </xdr:to>
    <xdr:sp macro="" textlink="">
      <xdr:nvSpPr>
        <xdr:cNvPr id="841" name="円/楕円 840"/>
        <xdr:cNvSpPr/>
      </xdr:nvSpPr>
      <xdr:spPr>
        <a:xfrm>
          <a:off x="20383500" y="134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142346</xdr:rowOff>
    </xdr:from>
    <xdr:ext cx="534377" cy="259045"/>
    <xdr:sp macro="" textlink="">
      <xdr:nvSpPr>
        <xdr:cNvPr id="842" name="テキスト ボックス 841"/>
        <xdr:cNvSpPr txBox="1"/>
      </xdr:nvSpPr>
      <xdr:spPr>
        <a:xfrm>
          <a:off x="20167111" y="135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51105</xdr:rowOff>
    </xdr:from>
    <xdr:to>
      <xdr:col>28</xdr:col>
      <xdr:colOff>365125</xdr:colOff>
      <xdr:row>78</xdr:row>
      <xdr:rowOff>152705</xdr:rowOff>
    </xdr:to>
    <xdr:sp macro="" textlink="">
      <xdr:nvSpPr>
        <xdr:cNvPr id="843" name="円/楕円 842"/>
        <xdr:cNvSpPr/>
      </xdr:nvSpPr>
      <xdr:spPr>
        <a:xfrm>
          <a:off x="19494500" y="134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143832</xdr:rowOff>
    </xdr:from>
    <xdr:ext cx="534377" cy="259045"/>
    <xdr:sp macro="" textlink="">
      <xdr:nvSpPr>
        <xdr:cNvPr id="844" name="テキスト ボックス 843"/>
        <xdr:cNvSpPr txBox="1"/>
      </xdr:nvSpPr>
      <xdr:spPr>
        <a:xfrm>
          <a:off x="19278111" y="135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53505</xdr:rowOff>
    </xdr:from>
    <xdr:to>
      <xdr:col>27</xdr:col>
      <xdr:colOff>161925</xdr:colOff>
      <xdr:row>78</xdr:row>
      <xdr:rowOff>155105</xdr:rowOff>
    </xdr:to>
    <xdr:sp macro="" textlink="">
      <xdr:nvSpPr>
        <xdr:cNvPr id="845" name="円/楕円 844"/>
        <xdr:cNvSpPr/>
      </xdr:nvSpPr>
      <xdr:spPr>
        <a:xfrm>
          <a:off x="18605500" y="134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146232</xdr:rowOff>
    </xdr:from>
    <xdr:ext cx="534377" cy="259045"/>
    <xdr:sp macro="" textlink="">
      <xdr:nvSpPr>
        <xdr:cNvPr id="846" name="テキスト ボックス 845"/>
        <xdr:cNvSpPr txBox="1"/>
      </xdr:nvSpPr>
      <xdr:spPr>
        <a:xfrm>
          <a:off x="18389111" y="1351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独自で消防本部を設置しており（長野県内でも長野市と須坂市のみ）、広域消防であれば負担金（補助費）として計上される経費も、人件費・物件費として計上しているため、人件費は全国・長野県平均を上回っているが、行政サービスの提供方法の差異によるものと言える。普通建設事業費については、市内全小中学校の耐震化、老朽化した全公立保育園の改築や地域公民館の整備などが終了したことから、大きく事業費が減少している。公債費については、全国・県・類似団体平均を大きく下回っているが、今後、臨時財政対策債などの増加が見込まれることから、起債借入においては有利な起債を選択することはもちろん、必要最低限に抑制していく必要はある。他団体と比較して突出して一人当たりのコストが多いのは貸付金である。これは第三セクターである須坂温泉の経営改善の打開策として、借入金の利子軽減や社長の個人保証の解消のため、市から金融機関借入金の借換資金として</a:t>
          </a:r>
          <a:r>
            <a:rPr kumimoji="1" lang="en-US" altLang="ja-JP" sz="1300">
              <a:latin typeface="ＭＳ Ｐゴシック"/>
            </a:rPr>
            <a:t>H26</a:t>
          </a:r>
          <a:r>
            <a:rPr kumimoji="1" lang="ja-JP" altLang="en-US" sz="1300">
              <a:latin typeface="ＭＳ Ｐゴシック"/>
            </a:rPr>
            <a:t>に</a:t>
          </a:r>
          <a:r>
            <a:rPr kumimoji="1" lang="en-US" altLang="ja-JP" sz="1300">
              <a:latin typeface="ＭＳ Ｐゴシック"/>
            </a:rPr>
            <a:t>2 </a:t>
          </a:r>
          <a:r>
            <a:rPr kumimoji="1" lang="ja-JP" altLang="en-US" sz="1300">
              <a:latin typeface="ＭＳ Ｐゴシック"/>
            </a:rPr>
            <a:t>億</a:t>
          </a:r>
          <a:r>
            <a:rPr kumimoji="1" lang="en-US" altLang="ja-JP" sz="1300">
              <a:latin typeface="ＭＳ Ｐゴシック"/>
            </a:rPr>
            <a:t>2,658 </a:t>
          </a:r>
          <a:r>
            <a:rPr kumimoji="1" lang="ja-JP" altLang="en-US" sz="1300">
              <a:latin typeface="ＭＳ Ｐゴシック"/>
            </a:rPr>
            <a:t>万円を貸し付けたものであり、借入期間は</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15 </a:t>
          </a:r>
          <a:r>
            <a:rPr kumimoji="1" lang="ja-JP" altLang="en-US" sz="1300">
              <a:latin typeface="ＭＳ Ｐゴシック"/>
            </a:rPr>
            <a:t>年間（据え置き１年）の長期で、利率は年</a:t>
          </a:r>
          <a:r>
            <a:rPr kumimoji="1" lang="en-US" altLang="ja-JP" sz="1300">
              <a:latin typeface="ＭＳ Ｐゴシック"/>
            </a:rPr>
            <a:t>0.025</a:t>
          </a:r>
          <a:r>
            <a:rPr kumimoji="1" lang="ja-JP" altLang="en-US" sz="1300">
              <a:latin typeface="ＭＳ Ｐゴシック"/>
            </a:rPr>
            <a:t>％である。この貸付金を確実に回収することが重要である。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51,633
51,151
149.67
21,914,542
21,293,907
548,373
11,948,528
17,259,409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167132</xdr:rowOff>
    </xdr:from>
    <xdr:to>
      <xdr:col>6</xdr:col>
      <xdr:colOff>511175</xdr:colOff>
      <xdr:row>35</xdr:row>
      <xdr:rowOff>64262</xdr:rowOff>
    </xdr:to>
    <xdr:cxnSp macro="">
      <xdr:nvCxnSpPr>
        <xdr:cNvPr id="59" name="直線コネクタ 58"/>
        <xdr:cNvCxnSpPr/>
      </xdr:nvCxnSpPr>
      <xdr:spPr>
        <a:xfrm flipV="1">
          <a:off x="3797300" y="59964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64262</xdr:rowOff>
    </xdr:from>
    <xdr:to>
      <xdr:col>5</xdr:col>
      <xdr:colOff>358775</xdr:colOff>
      <xdr:row>35</xdr:row>
      <xdr:rowOff>133757</xdr:rowOff>
    </xdr:to>
    <xdr:cxnSp macro="">
      <xdr:nvCxnSpPr>
        <xdr:cNvPr id="62" name="直線コネクタ 61"/>
        <xdr:cNvCxnSpPr/>
      </xdr:nvCxnSpPr>
      <xdr:spPr>
        <a:xfrm flipV="1">
          <a:off x="2908300" y="6065012"/>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82093</xdr:rowOff>
    </xdr:from>
    <xdr:to>
      <xdr:col>4</xdr:col>
      <xdr:colOff>155575</xdr:colOff>
      <xdr:row>35</xdr:row>
      <xdr:rowOff>133757</xdr:rowOff>
    </xdr:to>
    <xdr:cxnSp macro="">
      <xdr:nvCxnSpPr>
        <xdr:cNvPr id="65" name="直線コネクタ 64"/>
        <xdr:cNvCxnSpPr/>
      </xdr:nvCxnSpPr>
      <xdr:spPr>
        <a:xfrm>
          <a:off x="2019300" y="6082843"/>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15799</xdr:rowOff>
    </xdr:from>
    <xdr:to>
      <xdr:col>2</xdr:col>
      <xdr:colOff>638175</xdr:colOff>
      <xdr:row>35</xdr:row>
      <xdr:rowOff>82093</xdr:rowOff>
    </xdr:to>
    <xdr:cxnSp macro="">
      <xdr:nvCxnSpPr>
        <xdr:cNvPr id="68" name="直線コネクタ 67"/>
        <xdr:cNvCxnSpPr/>
      </xdr:nvCxnSpPr>
      <xdr:spPr>
        <a:xfrm>
          <a:off x="1130300" y="5845099"/>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78" name="円/楕円 77"/>
        <xdr:cNvSpPr/>
      </xdr:nvSpPr>
      <xdr:spPr>
        <a:xfrm>
          <a:off x="45847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139209</xdr:rowOff>
    </xdr:from>
    <xdr:ext cx="469744" cy="259045"/>
    <xdr:sp macro="" textlink="">
      <xdr:nvSpPr>
        <xdr:cNvPr id="79" name="議会費該当値テキスト"/>
        <xdr:cNvSpPr txBox="1"/>
      </xdr:nvSpPr>
      <xdr:spPr>
        <a:xfrm>
          <a:off x="4686300"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13462</xdr:rowOff>
    </xdr:from>
    <xdr:to>
      <xdr:col>5</xdr:col>
      <xdr:colOff>409575</xdr:colOff>
      <xdr:row>35</xdr:row>
      <xdr:rowOff>115062</xdr:rowOff>
    </xdr:to>
    <xdr:sp macro="" textlink="">
      <xdr:nvSpPr>
        <xdr:cNvPr id="80" name="円/楕円 79"/>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131589</xdr:rowOff>
    </xdr:from>
    <xdr:ext cx="469744" cy="259045"/>
    <xdr:sp macro="" textlink="">
      <xdr:nvSpPr>
        <xdr:cNvPr id="81" name="テキスト ボックス 80"/>
        <xdr:cNvSpPr txBox="1"/>
      </xdr:nvSpPr>
      <xdr:spPr>
        <a:xfrm>
          <a:off x="3562427"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82957</xdr:rowOff>
    </xdr:from>
    <xdr:to>
      <xdr:col>4</xdr:col>
      <xdr:colOff>206375</xdr:colOff>
      <xdr:row>36</xdr:row>
      <xdr:rowOff>13107</xdr:rowOff>
    </xdr:to>
    <xdr:sp macro="" textlink="">
      <xdr:nvSpPr>
        <xdr:cNvPr id="82" name="円/楕円 81"/>
        <xdr:cNvSpPr/>
      </xdr:nvSpPr>
      <xdr:spPr>
        <a:xfrm>
          <a:off x="28575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29634</xdr:rowOff>
    </xdr:from>
    <xdr:ext cx="469744" cy="259045"/>
    <xdr:sp macro="" textlink="">
      <xdr:nvSpPr>
        <xdr:cNvPr id="83" name="テキスト ボックス 82"/>
        <xdr:cNvSpPr txBox="1"/>
      </xdr:nvSpPr>
      <xdr:spPr>
        <a:xfrm>
          <a:off x="2673427" y="585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31293</xdr:rowOff>
    </xdr:from>
    <xdr:to>
      <xdr:col>3</xdr:col>
      <xdr:colOff>3175</xdr:colOff>
      <xdr:row>35</xdr:row>
      <xdr:rowOff>132893</xdr:rowOff>
    </xdr:to>
    <xdr:sp macro="" textlink="">
      <xdr:nvSpPr>
        <xdr:cNvPr id="84" name="円/楕円 83"/>
        <xdr:cNvSpPr/>
      </xdr:nvSpPr>
      <xdr:spPr>
        <a:xfrm>
          <a:off x="1968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149420</xdr:rowOff>
    </xdr:from>
    <xdr:ext cx="469744" cy="259045"/>
    <xdr:sp macro="" textlink="">
      <xdr:nvSpPr>
        <xdr:cNvPr id="85" name="テキスト ボックス 84"/>
        <xdr:cNvSpPr txBox="1"/>
      </xdr:nvSpPr>
      <xdr:spPr>
        <a:xfrm>
          <a:off x="1784427" y="58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136449</xdr:rowOff>
    </xdr:from>
    <xdr:to>
      <xdr:col>1</xdr:col>
      <xdr:colOff>485775</xdr:colOff>
      <xdr:row>34</xdr:row>
      <xdr:rowOff>66599</xdr:rowOff>
    </xdr:to>
    <xdr:sp macro="" textlink="">
      <xdr:nvSpPr>
        <xdr:cNvPr id="86" name="円/楕円 85"/>
        <xdr:cNvSpPr/>
      </xdr:nvSpPr>
      <xdr:spPr>
        <a:xfrm>
          <a:off x="1079500" y="57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83126</xdr:rowOff>
    </xdr:from>
    <xdr:ext cx="469744" cy="259045"/>
    <xdr:sp macro="" textlink="">
      <xdr:nvSpPr>
        <xdr:cNvPr id="87" name="テキスト ボックス 86"/>
        <xdr:cNvSpPr txBox="1"/>
      </xdr:nvSpPr>
      <xdr:spPr>
        <a:xfrm>
          <a:off x="895427" y="55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98816</xdr:rowOff>
    </xdr:from>
    <xdr:to>
      <xdr:col>6</xdr:col>
      <xdr:colOff>511175</xdr:colOff>
      <xdr:row>58</xdr:row>
      <xdr:rowOff>122330</xdr:rowOff>
    </xdr:to>
    <xdr:cxnSp macro="">
      <xdr:nvCxnSpPr>
        <xdr:cNvPr id="118" name="直線コネクタ 117"/>
        <xdr:cNvCxnSpPr/>
      </xdr:nvCxnSpPr>
      <xdr:spPr>
        <a:xfrm flipV="1">
          <a:off x="3797300" y="10042916"/>
          <a:ext cx="8382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119780</xdr:rowOff>
    </xdr:from>
    <xdr:to>
      <xdr:col>5</xdr:col>
      <xdr:colOff>358775</xdr:colOff>
      <xdr:row>58</xdr:row>
      <xdr:rowOff>122330</xdr:rowOff>
    </xdr:to>
    <xdr:cxnSp macro="">
      <xdr:nvCxnSpPr>
        <xdr:cNvPr id="121" name="直線コネクタ 120"/>
        <xdr:cNvCxnSpPr/>
      </xdr:nvCxnSpPr>
      <xdr:spPr>
        <a:xfrm>
          <a:off x="2908300" y="10063880"/>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119780</xdr:rowOff>
    </xdr:from>
    <xdr:to>
      <xdr:col>4</xdr:col>
      <xdr:colOff>155575</xdr:colOff>
      <xdr:row>58</xdr:row>
      <xdr:rowOff>123652</xdr:rowOff>
    </xdr:to>
    <xdr:cxnSp macro="">
      <xdr:nvCxnSpPr>
        <xdr:cNvPr id="124" name="直線コネクタ 123"/>
        <xdr:cNvCxnSpPr/>
      </xdr:nvCxnSpPr>
      <xdr:spPr>
        <a:xfrm flipV="1">
          <a:off x="2019300" y="10063880"/>
          <a:ext cx="8890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123652</xdr:rowOff>
    </xdr:from>
    <xdr:to>
      <xdr:col>2</xdr:col>
      <xdr:colOff>638175</xdr:colOff>
      <xdr:row>58</xdr:row>
      <xdr:rowOff>136052</xdr:rowOff>
    </xdr:to>
    <xdr:cxnSp macro="">
      <xdr:nvCxnSpPr>
        <xdr:cNvPr id="127" name="直線コネクタ 126"/>
        <xdr:cNvCxnSpPr/>
      </xdr:nvCxnSpPr>
      <xdr:spPr>
        <a:xfrm flipV="1">
          <a:off x="1130300" y="10067752"/>
          <a:ext cx="889000" cy="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48016</xdr:rowOff>
    </xdr:from>
    <xdr:to>
      <xdr:col>6</xdr:col>
      <xdr:colOff>561975</xdr:colOff>
      <xdr:row>58</xdr:row>
      <xdr:rowOff>149616</xdr:rowOff>
    </xdr:to>
    <xdr:sp macro="" textlink="">
      <xdr:nvSpPr>
        <xdr:cNvPr id="137" name="円/楕円 136"/>
        <xdr:cNvSpPr/>
      </xdr:nvSpPr>
      <xdr:spPr>
        <a:xfrm>
          <a:off x="4584700" y="999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134393</xdr:rowOff>
    </xdr:from>
    <xdr:ext cx="534377" cy="259045"/>
    <xdr:sp macro="" textlink="">
      <xdr:nvSpPr>
        <xdr:cNvPr id="138" name="総務費該当値テキスト"/>
        <xdr:cNvSpPr txBox="1"/>
      </xdr:nvSpPr>
      <xdr:spPr>
        <a:xfrm>
          <a:off x="4686300" y="990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71530</xdr:rowOff>
    </xdr:from>
    <xdr:to>
      <xdr:col>5</xdr:col>
      <xdr:colOff>409575</xdr:colOff>
      <xdr:row>59</xdr:row>
      <xdr:rowOff>1680</xdr:rowOff>
    </xdr:to>
    <xdr:sp macro="" textlink="">
      <xdr:nvSpPr>
        <xdr:cNvPr id="139" name="円/楕円 138"/>
        <xdr:cNvSpPr/>
      </xdr:nvSpPr>
      <xdr:spPr>
        <a:xfrm>
          <a:off x="3746500" y="100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164257</xdr:rowOff>
    </xdr:from>
    <xdr:ext cx="534377" cy="259045"/>
    <xdr:sp macro="" textlink="">
      <xdr:nvSpPr>
        <xdr:cNvPr id="140" name="テキスト ボックス 139"/>
        <xdr:cNvSpPr txBox="1"/>
      </xdr:nvSpPr>
      <xdr:spPr>
        <a:xfrm>
          <a:off x="3530111" y="101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68980</xdr:rowOff>
    </xdr:from>
    <xdr:to>
      <xdr:col>4</xdr:col>
      <xdr:colOff>206375</xdr:colOff>
      <xdr:row>58</xdr:row>
      <xdr:rowOff>170580</xdr:rowOff>
    </xdr:to>
    <xdr:sp macro="" textlink="">
      <xdr:nvSpPr>
        <xdr:cNvPr id="141" name="円/楕円 140"/>
        <xdr:cNvSpPr/>
      </xdr:nvSpPr>
      <xdr:spPr>
        <a:xfrm>
          <a:off x="2857500" y="100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161707</xdr:rowOff>
    </xdr:from>
    <xdr:ext cx="534377" cy="259045"/>
    <xdr:sp macro="" textlink="">
      <xdr:nvSpPr>
        <xdr:cNvPr id="142" name="テキスト ボックス 141"/>
        <xdr:cNvSpPr txBox="1"/>
      </xdr:nvSpPr>
      <xdr:spPr>
        <a:xfrm>
          <a:off x="2641111" y="1010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72852</xdr:rowOff>
    </xdr:from>
    <xdr:to>
      <xdr:col>3</xdr:col>
      <xdr:colOff>3175</xdr:colOff>
      <xdr:row>59</xdr:row>
      <xdr:rowOff>3002</xdr:rowOff>
    </xdr:to>
    <xdr:sp macro="" textlink="">
      <xdr:nvSpPr>
        <xdr:cNvPr id="143" name="円/楕円 142"/>
        <xdr:cNvSpPr/>
      </xdr:nvSpPr>
      <xdr:spPr>
        <a:xfrm>
          <a:off x="1968500" y="100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165579</xdr:rowOff>
    </xdr:from>
    <xdr:ext cx="534377" cy="259045"/>
    <xdr:sp macro="" textlink="">
      <xdr:nvSpPr>
        <xdr:cNvPr id="144" name="テキスト ボックス 143"/>
        <xdr:cNvSpPr txBox="1"/>
      </xdr:nvSpPr>
      <xdr:spPr>
        <a:xfrm>
          <a:off x="1752111" y="1010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85252</xdr:rowOff>
    </xdr:from>
    <xdr:to>
      <xdr:col>1</xdr:col>
      <xdr:colOff>485775</xdr:colOff>
      <xdr:row>59</xdr:row>
      <xdr:rowOff>15402</xdr:rowOff>
    </xdr:to>
    <xdr:sp macro="" textlink="">
      <xdr:nvSpPr>
        <xdr:cNvPr id="145" name="円/楕円 144"/>
        <xdr:cNvSpPr/>
      </xdr:nvSpPr>
      <xdr:spPr>
        <a:xfrm>
          <a:off x="1079500" y="100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6529</xdr:rowOff>
    </xdr:from>
    <xdr:ext cx="534377" cy="259045"/>
    <xdr:sp macro="" textlink="">
      <xdr:nvSpPr>
        <xdr:cNvPr id="146" name="テキスト ボックス 145"/>
        <xdr:cNvSpPr txBox="1"/>
      </xdr:nvSpPr>
      <xdr:spPr>
        <a:xfrm>
          <a:off x="863111" y="1012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113202</xdr:rowOff>
    </xdr:from>
    <xdr:to>
      <xdr:col>6</xdr:col>
      <xdr:colOff>511175</xdr:colOff>
      <xdr:row>78</xdr:row>
      <xdr:rowOff>125118</xdr:rowOff>
    </xdr:to>
    <xdr:cxnSp macro="">
      <xdr:nvCxnSpPr>
        <xdr:cNvPr id="177" name="直線コネクタ 176"/>
        <xdr:cNvCxnSpPr/>
      </xdr:nvCxnSpPr>
      <xdr:spPr>
        <a:xfrm>
          <a:off x="3797300" y="13486302"/>
          <a:ext cx="8382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113202</xdr:rowOff>
    </xdr:from>
    <xdr:to>
      <xdr:col>5</xdr:col>
      <xdr:colOff>358775</xdr:colOff>
      <xdr:row>78</xdr:row>
      <xdr:rowOff>133100</xdr:rowOff>
    </xdr:to>
    <xdr:cxnSp macro="">
      <xdr:nvCxnSpPr>
        <xdr:cNvPr id="180" name="直線コネクタ 179"/>
        <xdr:cNvCxnSpPr/>
      </xdr:nvCxnSpPr>
      <xdr:spPr>
        <a:xfrm flipV="1">
          <a:off x="2908300" y="13486302"/>
          <a:ext cx="889000" cy="1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129262</xdr:rowOff>
    </xdr:from>
    <xdr:to>
      <xdr:col>4</xdr:col>
      <xdr:colOff>155575</xdr:colOff>
      <xdr:row>78</xdr:row>
      <xdr:rowOff>133100</xdr:rowOff>
    </xdr:to>
    <xdr:cxnSp macro="">
      <xdr:nvCxnSpPr>
        <xdr:cNvPr id="183" name="直線コネクタ 182"/>
        <xdr:cNvCxnSpPr/>
      </xdr:nvCxnSpPr>
      <xdr:spPr>
        <a:xfrm>
          <a:off x="2019300" y="13502362"/>
          <a:ext cx="8890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129262</xdr:rowOff>
    </xdr:from>
    <xdr:to>
      <xdr:col>2</xdr:col>
      <xdr:colOff>638175</xdr:colOff>
      <xdr:row>78</xdr:row>
      <xdr:rowOff>135201</xdr:rowOff>
    </xdr:to>
    <xdr:cxnSp macro="">
      <xdr:nvCxnSpPr>
        <xdr:cNvPr id="186" name="直線コネクタ 185"/>
        <xdr:cNvCxnSpPr/>
      </xdr:nvCxnSpPr>
      <xdr:spPr>
        <a:xfrm flipV="1">
          <a:off x="1130300" y="13502362"/>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74318</xdr:rowOff>
    </xdr:from>
    <xdr:to>
      <xdr:col>6</xdr:col>
      <xdr:colOff>561975</xdr:colOff>
      <xdr:row>79</xdr:row>
      <xdr:rowOff>4468</xdr:rowOff>
    </xdr:to>
    <xdr:sp macro="" textlink="">
      <xdr:nvSpPr>
        <xdr:cNvPr id="196" name="円/楕円 195"/>
        <xdr:cNvSpPr/>
      </xdr:nvSpPr>
      <xdr:spPr>
        <a:xfrm>
          <a:off x="4584700" y="134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62402</xdr:rowOff>
    </xdr:from>
    <xdr:to>
      <xdr:col>5</xdr:col>
      <xdr:colOff>409575</xdr:colOff>
      <xdr:row>78</xdr:row>
      <xdr:rowOff>164002</xdr:rowOff>
    </xdr:to>
    <xdr:sp macro="" textlink="">
      <xdr:nvSpPr>
        <xdr:cNvPr id="198" name="円/楕円 197"/>
        <xdr:cNvSpPr/>
      </xdr:nvSpPr>
      <xdr:spPr>
        <a:xfrm>
          <a:off x="3746500" y="134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9079</xdr:rowOff>
    </xdr:from>
    <xdr:ext cx="599010" cy="259045"/>
    <xdr:sp macro="" textlink="">
      <xdr:nvSpPr>
        <xdr:cNvPr id="199" name="テキスト ボックス 198"/>
        <xdr:cNvSpPr txBox="1"/>
      </xdr:nvSpPr>
      <xdr:spPr>
        <a:xfrm>
          <a:off x="3497794" y="1321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82300</xdr:rowOff>
    </xdr:from>
    <xdr:to>
      <xdr:col>4</xdr:col>
      <xdr:colOff>206375</xdr:colOff>
      <xdr:row>79</xdr:row>
      <xdr:rowOff>12450</xdr:rowOff>
    </xdr:to>
    <xdr:sp macro="" textlink="">
      <xdr:nvSpPr>
        <xdr:cNvPr id="200" name="円/楕円 199"/>
        <xdr:cNvSpPr/>
      </xdr:nvSpPr>
      <xdr:spPr>
        <a:xfrm>
          <a:off x="2857500" y="1345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3577</xdr:rowOff>
    </xdr:from>
    <xdr:ext cx="599010" cy="259045"/>
    <xdr:sp macro="" textlink="">
      <xdr:nvSpPr>
        <xdr:cNvPr id="201" name="テキスト ボックス 200"/>
        <xdr:cNvSpPr txBox="1"/>
      </xdr:nvSpPr>
      <xdr:spPr>
        <a:xfrm>
          <a:off x="2608794" y="1354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78462</xdr:rowOff>
    </xdr:from>
    <xdr:to>
      <xdr:col>3</xdr:col>
      <xdr:colOff>3175</xdr:colOff>
      <xdr:row>79</xdr:row>
      <xdr:rowOff>8612</xdr:rowOff>
    </xdr:to>
    <xdr:sp macro="" textlink="">
      <xdr:nvSpPr>
        <xdr:cNvPr id="202" name="円/楕円 201"/>
        <xdr:cNvSpPr/>
      </xdr:nvSpPr>
      <xdr:spPr>
        <a:xfrm>
          <a:off x="1968500" y="134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171189</xdr:rowOff>
    </xdr:from>
    <xdr:ext cx="599010" cy="259045"/>
    <xdr:sp macro="" textlink="">
      <xdr:nvSpPr>
        <xdr:cNvPr id="203" name="テキスト ボックス 202"/>
        <xdr:cNvSpPr txBox="1"/>
      </xdr:nvSpPr>
      <xdr:spPr>
        <a:xfrm>
          <a:off x="1719794" y="1354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84401</xdr:rowOff>
    </xdr:from>
    <xdr:to>
      <xdr:col>1</xdr:col>
      <xdr:colOff>485775</xdr:colOff>
      <xdr:row>79</xdr:row>
      <xdr:rowOff>14551</xdr:rowOff>
    </xdr:to>
    <xdr:sp macro="" textlink="">
      <xdr:nvSpPr>
        <xdr:cNvPr id="204" name="円/楕円 203"/>
        <xdr:cNvSpPr/>
      </xdr:nvSpPr>
      <xdr:spPr>
        <a:xfrm>
          <a:off x="1079500" y="134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5678</xdr:rowOff>
    </xdr:from>
    <xdr:ext cx="599010" cy="259045"/>
    <xdr:sp macro="" textlink="">
      <xdr:nvSpPr>
        <xdr:cNvPr id="205" name="テキスト ボックス 204"/>
        <xdr:cNvSpPr txBox="1"/>
      </xdr:nvSpPr>
      <xdr:spPr>
        <a:xfrm>
          <a:off x="830794" y="1355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75071</xdr:rowOff>
    </xdr:from>
    <xdr:to>
      <xdr:col>6</xdr:col>
      <xdr:colOff>511175</xdr:colOff>
      <xdr:row>98</xdr:row>
      <xdr:rowOff>6992</xdr:rowOff>
    </xdr:to>
    <xdr:cxnSp macro="">
      <xdr:nvCxnSpPr>
        <xdr:cNvPr id="236" name="直線コネクタ 235"/>
        <xdr:cNvCxnSpPr/>
      </xdr:nvCxnSpPr>
      <xdr:spPr>
        <a:xfrm>
          <a:off x="3797300" y="16705721"/>
          <a:ext cx="838200" cy="10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75071</xdr:rowOff>
    </xdr:from>
    <xdr:to>
      <xdr:col>5</xdr:col>
      <xdr:colOff>358775</xdr:colOff>
      <xdr:row>97</xdr:row>
      <xdr:rowOff>152164</xdr:rowOff>
    </xdr:to>
    <xdr:cxnSp macro="">
      <xdr:nvCxnSpPr>
        <xdr:cNvPr id="239" name="直線コネクタ 238"/>
        <xdr:cNvCxnSpPr/>
      </xdr:nvCxnSpPr>
      <xdr:spPr>
        <a:xfrm flipV="1">
          <a:off x="2908300" y="16705721"/>
          <a:ext cx="889000" cy="7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116601</xdr:rowOff>
    </xdr:from>
    <xdr:to>
      <xdr:col>4</xdr:col>
      <xdr:colOff>155575</xdr:colOff>
      <xdr:row>97</xdr:row>
      <xdr:rowOff>152164</xdr:rowOff>
    </xdr:to>
    <xdr:cxnSp macro="">
      <xdr:nvCxnSpPr>
        <xdr:cNvPr id="242" name="直線コネクタ 241"/>
        <xdr:cNvCxnSpPr/>
      </xdr:nvCxnSpPr>
      <xdr:spPr>
        <a:xfrm>
          <a:off x="2019300" y="16747251"/>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116601</xdr:rowOff>
    </xdr:from>
    <xdr:to>
      <xdr:col>2</xdr:col>
      <xdr:colOff>638175</xdr:colOff>
      <xdr:row>97</xdr:row>
      <xdr:rowOff>162092</xdr:rowOff>
    </xdr:to>
    <xdr:cxnSp macro="">
      <xdr:nvCxnSpPr>
        <xdr:cNvPr id="245" name="直線コネクタ 244"/>
        <xdr:cNvCxnSpPr/>
      </xdr:nvCxnSpPr>
      <xdr:spPr>
        <a:xfrm flipV="1">
          <a:off x="1130300" y="16747251"/>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127642</xdr:rowOff>
    </xdr:from>
    <xdr:to>
      <xdr:col>6</xdr:col>
      <xdr:colOff>561975</xdr:colOff>
      <xdr:row>98</xdr:row>
      <xdr:rowOff>57792</xdr:rowOff>
    </xdr:to>
    <xdr:sp macro="" textlink="">
      <xdr:nvSpPr>
        <xdr:cNvPr id="255" name="円/楕円 254"/>
        <xdr:cNvSpPr/>
      </xdr:nvSpPr>
      <xdr:spPr>
        <a:xfrm>
          <a:off x="4584700" y="167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42569</xdr:rowOff>
    </xdr:from>
    <xdr:ext cx="534377" cy="259045"/>
    <xdr:sp macro="" textlink="">
      <xdr:nvSpPr>
        <xdr:cNvPr id="256" name="衛生費該当値テキスト"/>
        <xdr:cNvSpPr txBox="1"/>
      </xdr:nvSpPr>
      <xdr:spPr>
        <a:xfrm>
          <a:off x="4686300" y="166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24271</xdr:rowOff>
    </xdr:from>
    <xdr:to>
      <xdr:col>5</xdr:col>
      <xdr:colOff>409575</xdr:colOff>
      <xdr:row>97</xdr:row>
      <xdr:rowOff>125871</xdr:rowOff>
    </xdr:to>
    <xdr:sp macro="" textlink="">
      <xdr:nvSpPr>
        <xdr:cNvPr id="257" name="円/楕円 256"/>
        <xdr:cNvSpPr/>
      </xdr:nvSpPr>
      <xdr:spPr>
        <a:xfrm>
          <a:off x="3746500" y="166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116998</xdr:rowOff>
    </xdr:from>
    <xdr:ext cx="534377" cy="259045"/>
    <xdr:sp macro="" textlink="">
      <xdr:nvSpPr>
        <xdr:cNvPr id="258" name="テキスト ボックス 257"/>
        <xdr:cNvSpPr txBox="1"/>
      </xdr:nvSpPr>
      <xdr:spPr>
        <a:xfrm>
          <a:off x="3530111" y="167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101364</xdr:rowOff>
    </xdr:from>
    <xdr:to>
      <xdr:col>4</xdr:col>
      <xdr:colOff>206375</xdr:colOff>
      <xdr:row>98</xdr:row>
      <xdr:rowOff>31514</xdr:rowOff>
    </xdr:to>
    <xdr:sp macro="" textlink="">
      <xdr:nvSpPr>
        <xdr:cNvPr id="259" name="円/楕円 258"/>
        <xdr:cNvSpPr/>
      </xdr:nvSpPr>
      <xdr:spPr>
        <a:xfrm>
          <a:off x="2857500" y="167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22641</xdr:rowOff>
    </xdr:from>
    <xdr:ext cx="534377" cy="259045"/>
    <xdr:sp macro="" textlink="">
      <xdr:nvSpPr>
        <xdr:cNvPr id="260" name="テキスト ボックス 259"/>
        <xdr:cNvSpPr txBox="1"/>
      </xdr:nvSpPr>
      <xdr:spPr>
        <a:xfrm>
          <a:off x="2641111" y="1682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65801</xdr:rowOff>
    </xdr:from>
    <xdr:to>
      <xdr:col>3</xdr:col>
      <xdr:colOff>3175</xdr:colOff>
      <xdr:row>97</xdr:row>
      <xdr:rowOff>167401</xdr:rowOff>
    </xdr:to>
    <xdr:sp macro="" textlink="">
      <xdr:nvSpPr>
        <xdr:cNvPr id="261" name="円/楕円 260"/>
        <xdr:cNvSpPr/>
      </xdr:nvSpPr>
      <xdr:spPr>
        <a:xfrm>
          <a:off x="1968500" y="1669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158528</xdr:rowOff>
    </xdr:from>
    <xdr:ext cx="534377" cy="259045"/>
    <xdr:sp macro="" textlink="">
      <xdr:nvSpPr>
        <xdr:cNvPr id="262" name="テキスト ボックス 261"/>
        <xdr:cNvSpPr txBox="1"/>
      </xdr:nvSpPr>
      <xdr:spPr>
        <a:xfrm>
          <a:off x="1752111" y="167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111292</xdr:rowOff>
    </xdr:from>
    <xdr:to>
      <xdr:col>1</xdr:col>
      <xdr:colOff>485775</xdr:colOff>
      <xdr:row>98</xdr:row>
      <xdr:rowOff>41442</xdr:rowOff>
    </xdr:to>
    <xdr:sp macro="" textlink="">
      <xdr:nvSpPr>
        <xdr:cNvPr id="263" name="円/楕円 262"/>
        <xdr:cNvSpPr/>
      </xdr:nvSpPr>
      <xdr:spPr>
        <a:xfrm>
          <a:off x="1079500" y="1674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32569</xdr:rowOff>
    </xdr:from>
    <xdr:ext cx="534377" cy="259045"/>
    <xdr:sp macro="" textlink="">
      <xdr:nvSpPr>
        <xdr:cNvPr id="264" name="テキスト ボックス 263"/>
        <xdr:cNvSpPr txBox="1"/>
      </xdr:nvSpPr>
      <xdr:spPr>
        <a:xfrm>
          <a:off x="863111" y="168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89916</xdr:rowOff>
    </xdr:from>
    <xdr:to>
      <xdr:col>15</xdr:col>
      <xdr:colOff>180975</xdr:colOff>
      <xdr:row>36</xdr:row>
      <xdr:rowOff>153543</xdr:rowOff>
    </xdr:to>
    <xdr:cxnSp macro="">
      <xdr:nvCxnSpPr>
        <xdr:cNvPr id="293" name="直線コネクタ 292"/>
        <xdr:cNvCxnSpPr/>
      </xdr:nvCxnSpPr>
      <xdr:spPr>
        <a:xfrm>
          <a:off x="9639300" y="6262116"/>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151257</xdr:rowOff>
    </xdr:from>
    <xdr:to>
      <xdr:col>14</xdr:col>
      <xdr:colOff>28575</xdr:colOff>
      <xdr:row>36</xdr:row>
      <xdr:rowOff>89916</xdr:rowOff>
    </xdr:to>
    <xdr:cxnSp macro="">
      <xdr:nvCxnSpPr>
        <xdr:cNvPr id="296" name="直線コネクタ 295"/>
        <xdr:cNvCxnSpPr/>
      </xdr:nvCxnSpPr>
      <xdr:spPr>
        <a:xfrm>
          <a:off x="8750300" y="6152007"/>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41402</xdr:rowOff>
    </xdr:from>
    <xdr:to>
      <xdr:col>12</xdr:col>
      <xdr:colOff>511175</xdr:colOff>
      <xdr:row>35</xdr:row>
      <xdr:rowOff>151257</xdr:rowOff>
    </xdr:to>
    <xdr:cxnSp macro="">
      <xdr:nvCxnSpPr>
        <xdr:cNvPr id="299" name="直線コネクタ 298"/>
        <xdr:cNvCxnSpPr/>
      </xdr:nvCxnSpPr>
      <xdr:spPr>
        <a:xfrm>
          <a:off x="7861300" y="6042152"/>
          <a:ext cx="8890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23495</xdr:rowOff>
    </xdr:from>
    <xdr:to>
      <xdr:col>11</xdr:col>
      <xdr:colOff>307975</xdr:colOff>
      <xdr:row>35</xdr:row>
      <xdr:rowOff>41402</xdr:rowOff>
    </xdr:to>
    <xdr:cxnSp macro="">
      <xdr:nvCxnSpPr>
        <xdr:cNvPr id="302" name="直線コネクタ 301"/>
        <xdr:cNvCxnSpPr/>
      </xdr:nvCxnSpPr>
      <xdr:spPr>
        <a:xfrm>
          <a:off x="6972300" y="602424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102743</xdr:rowOff>
    </xdr:from>
    <xdr:to>
      <xdr:col>15</xdr:col>
      <xdr:colOff>231775</xdr:colOff>
      <xdr:row>37</xdr:row>
      <xdr:rowOff>32893</xdr:rowOff>
    </xdr:to>
    <xdr:sp macro="" textlink="">
      <xdr:nvSpPr>
        <xdr:cNvPr id="312" name="円/楕円 311"/>
        <xdr:cNvSpPr/>
      </xdr:nvSpPr>
      <xdr:spPr>
        <a:xfrm>
          <a:off x="10426700" y="62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125620</xdr:rowOff>
    </xdr:from>
    <xdr:ext cx="469744" cy="259045"/>
    <xdr:sp macro="" textlink="">
      <xdr:nvSpPr>
        <xdr:cNvPr id="313" name="労働費該当値テキスト"/>
        <xdr:cNvSpPr txBox="1"/>
      </xdr:nvSpPr>
      <xdr:spPr>
        <a:xfrm>
          <a:off x="10528300" y="61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39116</xdr:rowOff>
    </xdr:from>
    <xdr:to>
      <xdr:col>14</xdr:col>
      <xdr:colOff>79375</xdr:colOff>
      <xdr:row>36</xdr:row>
      <xdr:rowOff>140716</xdr:rowOff>
    </xdr:to>
    <xdr:sp macro="" textlink="">
      <xdr:nvSpPr>
        <xdr:cNvPr id="314" name="円/楕円 313"/>
        <xdr:cNvSpPr/>
      </xdr:nvSpPr>
      <xdr:spPr>
        <a:xfrm>
          <a:off x="9588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157243</xdr:rowOff>
    </xdr:from>
    <xdr:ext cx="469744" cy="259045"/>
    <xdr:sp macro="" textlink="">
      <xdr:nvSpPr>
        <xdr:cNvPr id="315" name="テキスト ボックス 314"/>
        <xdr:cNvSpPr txBox="1"/>
      </xdr:nvSpPr>
      <xdr:spPr>
        <a:xfrm>
          <a:off x="9404427" y="59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100457</xdr:rowOff>
    </xdr:from>
    <xdr:to>
      <xdr:col>12</xdr:col>
      <xdr:colOff>561975</xdr:colOff>
      <xdr:row>36</xdr:row>
      <xdr:rowOff>30607</xdr:rowOff>
    </xdr:to>
    <xdr:sp macro="" textlink="">
      <xdr:nvSpPr>
        <xdr:cNvPr id="316" name="円/楕円 315"/>
        <xdr:cNvSpPr/>
      </xdr:nvSpPr>
      <xdr:spPr>
        <a:xfrm>
          <a:off x="8699500" y="61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47134</xdr:rowOff>
    </xdr:from>
    <xdr:ext cx="469744" cy="259045"/>
    <xdr:sp macro="" textlink="">
      <xdr:nvSpPr>
        <xdr:cNvPr id="317" name="テキスト ボックス 316"/>
        <xdr:cNvSpPr txBox="1"/>
      </xdr:nvSpPr>
      <xdr:spPr>
        <a:xfrm>
          <a:off x="8515427" y="58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162052</xdr:rowOff>
    </xdr:from>
    <xdr:to>
      <xdr:col>11</xdr:col>
      <xdr:colOff>358775</xdr:colOff>
      <xdr:row>35</xdr:row>
      <xdr:rowOff>92202</xdr:rowOff>
    </xdr:to>
    <xdr:sp macro="" textlink="">
      <xdr:nvSpPr>
        <xdr:cNvPr id="318" name="円/楕円 317"/>
        <xdr:cNvSpPr/>
      </xdr:nvSpPr>
      <xdr:spPr>
        <a:xfrm>
          <a:off x="7810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108729</xdr:rowOff>
    </xdr:from>
    <xdr:ext cx="469744" cy="259045"/>
    <xdr:sp macro="" textlink="">
      <xdr:nvSpPr>
        <xdr:cNvPr id="319" name="テキスト ボックス 318"/>
        <xdr:cNvSpPr txBox="1"/>
      </xdr:nvSpPr>
      <xdr:spPr>
        <a:xfrm>
          <a:off x="7626427"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144145</xdr:rowOff>
    </xdr:from>
    <xdr:to>
      <xdr:col>10</xdr:col>
      <xdr:colOff>155575</xdr:colOff>
      <xdr:row>35</xdr:row>
      <xdr:rowOff>74295</xdr:rowOff>
    </xdr:to>
    <xdr:sp macro="" textlink="">
      <xdr:nvSpPr>
        <xdr:cNvPr id="320" name="円/楕円 319"/>
        <xdr:cNvSpPr/>
      </xdr:nvSpPr>
      <xdr:spPr>
        <a:xfrm>
          <a:off x="6921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90822</xdr:rowOff>
    </xdr:from>
    <xdr:ext cx="469744" cy="259045"/>
    <xdr:sp macro="" textlink="">
      <xdr:nvSpPr>
        <xdr:cNvPr id="321" name="テキスト ボックス 320"/>
        <xdr:cNvSpPr txBox="1"/>
      </xdr:nvSpPr>
      <xdr:spPr>
        <a:xfrm>
          <a:off x="6737427"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63357</xdr:rowOff>
    </xdr:from>
    <xdr:to>
      <xdr:col>15</xdr:col>
      <xdr:colOff>180975</xdr:colOff>
      <xdr:row>59</xdr:row>
      <xdr:rowOff>65118</xdr:rowOff>
    </xdr:to>
    <xdr:cxnSp macro="">
      <xdr:nvCxnSpPr>
        <xdr:cNvPr id="352" name="直線コネクタ 351"/>
        <xdr:cNvCxnSpPr/>
      </xdr:nvCxnSpPr>
      <xdr:spPr>
        <a:xfrm>
          <a:off x="9639300" y="10178907"/>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63357</xdr:rowOff>
    </xdr:from>
    <xdr:to>
      <xdr:col>14</xdr:col>
      <xdr:colOff>28575</xdr:colOff>
      <xdr:row>59</xdr:row>
      <xdr:rowOff>66447</xdr:rowOff>
    </xdr:to>
    <xdr:cxnSp macro="">
      <xdr:nvCxnSpPr>
        <xdr:cNvPr id="355" name="直線コネクタ 354"/>
        <xdr:cNvCxnSpPr/>
      </xdr:nvCxnSpPr>
      <xdr:spPr>
        <a:xfrm flipV="1">
          <a:off x="8750300" y="10178907"/>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58077</xdr:rowOff>
    </xdr:from>
    <xdr:to>
      <xdr:col>12</xdr:col>
      <xdr:colOff>511175</xdr:colOff>
      <xdr:row>59</xdr:row>
      <xdr:rowOff>66447</xdr:rowOff>
    </xdr:to>
    <xdr:cxnSp macro="">
      <xdr:nvCxnSpPr>
        <xdr:cNvPr id="358" name="直線コネクタ 357"/>
        <xdr:cNvCxnSpPr/>
      </xdr:nvCxnSpPr>
      <xdr:spPr>
        <a:xfrm>
          <a:off x="7861300" y="10173627"/>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58077</xdr:rowOff>
    </xdr:from>
    <xdr:to>
      <xdr:col>11</xdr:col>
      <xdr:colOff>307975</xdr:colOff>
      <xdr:row>59</xdr:row>
      <xdr:rowOff>62891</xdr:rowOff>
    </xdr:to>
    <xdr:cxnSp macro="">
      <xdr:nvCxnSpPr>
        <xdr:cNvPr id="361" name="直線コネクタ 360"/>
        <xdr:cNvCxnSpPr/>
      </xdr:nvCxnSpPr>
      <xdr:spPr>
        <a:xfrm flipV="1">
          <a:off x="6972300" y="10173627"/>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14318</xdr:rowOff>
    </xdr:from>
    <xdr:to>
      <xdr:col>15</xdr:col>
      <xdr:colOff>231775</xdr:colOff>
      <xdr:row>59</xdr:row>
      <xdr:rowOff>115918</xdr:rowOff>
    </xdr:to>
    <xdr:sp macro="" textlink="">
      <xdr:nvSpPr>
        <xdr:cNvPr id="371" name="円/楕円 370"/>
        <xdr:cNvSpPr/>
      </xdr:nvSpPr>
      <xdr:spPr>
        <a:xfrm>
          <a:off x="10426700" y="101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12557</xdr:rowOff>
    </xdr:from>
    <xdr:to>
      <xdr:col>14</xdr:col>
      <xdr:colOff>79375</xdr:colOff>
      <xdr:row>59</xdr:row>
      <xdr:rowOff>114157</xdr:rowOff>
    </xdr:to>
    <xdr:sp macro="" textlink="">
      <xdr:nvSpPr>
        <xdr:cNvPr id="373" name="円/楕円 372"/>
        <xdr:cNvSpPr/>
      </xdr:nvSpPr>
      <xdr:spPr>
        <a:xfrm>
          <a:off x="9588500" y="101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105284</xdr:rowOff>
    </xdr:from>
    <xdr:ext cx="534377" cy="259045"/>
    <xdr:sp macro="" textlink="">
      <xdr:nvSpPr>
        <xdr:cNvPr id="374" name="テキスト ボックス 373"/>
        <xdr:cNvSpPr txBox="1"/>
      </xdr:nvSpPr>
      <xdr:spPr>
        <a:xfrm>
          <a:off x="9372111" y="102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15647</xdr:rowOff>
    </xdr:from>
    <xdr:to>
      <xdr:col>12</xdr:col>
      <xdr:colOff>561975</xdr:colOff>
      <xdr:row>59</xdr:row>
      <xdr:rowOff>117247</xdr:rowOff>
    </xdr:to>
    <xdr:sp macro="" textlink="">
      <xdr:nvSpPr>
        <xdr:cNvPr id="375" name="円/楕円 374"/>
        <xdr:cNvSpPr/>
      </xdr:nvSpPr>
      <xdr:spPr>
        <a:xfrm>
          <a:off x="8699500" y="101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108374</xdr:rowOff>
    </xdr:from>
    <xdr:ext cx="469744" cy="259045"/>
    <xdr:sp macro="" textlink="">
      <xdr:nvSpPr>
        <xdr:cNvPr id="376" name="テキスト ボックス 375"/>
        <xdr:cNvSpPr txBox="1"/>
      </xdr:nvSpPr>
      <xdr:spPr>
        <a:xfrm>
          <a:off x="8515427" y="102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7277</xdr:rowOff>
    </xdr:from>
    <xdr:to>
      <xdr:col>11</xdr:col>
      <xdr:colOff>358775</xdr:colOff>
      <xdr:row>59</xdr:row>
      <xdr:rowOff>108877</xdr:rowOff>
    </xdr:to>
    <xdr:sp macro="" textlink="">
      <xdr:nvSpPr>
        <xdr:cNvPr id="377" name="円/楕円 376"/>
        <xdr:cNvSpPr/>
      </xdr:nvSpPr>
      <xdr:spPr>
        <a:xfrm>
          <a:off x="7810500" y="101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78" name="テキスト ボックス 377"/>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12091</xdr:rowOff>
    </xdr:from>
    <xdr:to>
      <xdr:col>10</xdr:col>
      <xdr:colOff>155575</xdr:colOff>
      <xdr:row>59</xdr:row>
      <xdr:rowOff>113691</xdr:rowOff>
    </xdr:to>
    <xdr:sp macro="" textlink="">
      <xdr:nvSpPr>
        <xdr:cNvPr id="379" name="円/楕円 378"/>
        <xdr:cNvSpPr/>
      </xdr:nvSpPr>
      <xdr:spPr>
        <a:xfrm>
          <a:off x="6921500" y="101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104818</xdr:rowOff>
    </xdr:from>
    <xdr:ext cx="534377" cy="259045"/>
    <xdr:sp macro="" textlink="">
      <xdr:nvSpPr>
        <xdr:cNvPr id="380" name="テキスト ボックス 379"/>
        <xdr:cNvSpPr txBox="1"/>
      </xdr:nvSpPr>
      <xdr:spPr>
        <a:xfrm>
          <a:off x="6705111" y="102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55542</xdr:rowOff>
    </xdr:from>
    <xdr:to>
      <xdr:col>15</xdr:col>
      <xdr:colOff>180975</xdr:colOff>
      <xdr:row>74</xdr:row>
      <xdr:rowOff>47868</xdr:rowOff>
    </xdr:to>
    <xdr:cxnSp macro="">
      <xdr:nvCxnSpPr>
        <xdr:cNvPr id="411" name="直線コネクタ 410"/>
        <xdr:cNvCxnSpPr/>
      </xdr:nvCxnSpPr>
      <xdr:spPr>
        <a:xfrm>
          <a:off x="9639300" y="12571392"/>
          <a:ext cx="838200" cy="16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55542</xdr:rowOff>
    </xdr:from>
    <xdr:to>
      <xdr:col>14</xdr:col>
      <xdr:colOff>28575</xdr:colOff>
      <xdr:row>74</xdr:row>
      <xdr:rowOff>96200</xdr:rowOff>
    </xdr:to>
    <xdr:cxnSp macro="">
      <xdr:nvCxnSpPr>
        <xdr:cNvPr id="414" name="直線コネクタ 413"/>
        <xdr:cNvCxnSpPr/>
      </xdr:nvCxnSpPr>
      <xdr:spPr>
        <a:xfrm flipV="1">
          <a:off x="8750300" y="12571392"/>
          <a:ext cx="889000" cy="2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96200</xdr:rowOff>
    </xdr:from>
    <xdr:to>
      <xdr:col>12</xdr:col>
      <xdr:colOff>511175</xdr:colOff>
      <xdr:row>74</xdr:row>
      <xdr:rowOff>102438</xdr:rowOff>
    </xdr:to>
    <xdr:cxnSp macro="">
      <xdr:nvCxnSpPr>
        <xdr:cNvPr id="417" name="直線コネクタ 416"/>
        <xdr:cNvCxnSpPr/>
      </xdr:nvCxnSpPr>
      <xdr:spPr>
        <a:xfrm flipV="1">
          <a:off x="7861300" y="12783500"/>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99205</xdr:rowOff>
    </xdr:from>
    <xdr:to>
      <xdr:col>11</xdr:col>
      <xdr:colOff>307975</xdr:colOff>
      <xdr:row>74</xdr:row>
      <xdr:rowOff>102438</xdr:rowOff>
    </xdr:to>
    <xdr:cxnSp macro="">
      <xdr:nvCxnSpPr>
        <xdr:cNvPr id="420" name="直線コネクタ 419"/>
        <xdr:cNvCxnSpPr/>
      </xdr:nvCxnSpPr>
      <xdr:spPr>
        <a:xfrm>
          <a:off x="6972300" y="12786505"/>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168518</xdr:rowOff>
    </xdr:from>
    <xdr:to>
      <xdr:col>15</xdr:col>
      <xdr:colOff>231775</xdr:colOff>
      <xdr:row>74</xdr:row>
      <xdr:rowOff>98668</xdr:rowOff>
    </xdr:to>
    <xdr:sp macro="" textlink="">
      <xdr:nvSpPr>
        <xdr:cNvPr id="430" name="円/楕円 429"/>
        <xdr:cNvSpPr/>
      </xdr:nvSpPr>
      <xdr:spPr>
        <a:xfrm>
          <a:off x="10426700" y="126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19945</xdr:rowOff>
    </xdr:from>
    <xdr:ext cx="534377" cy="259045"/>
    <xdr:sp macro="" textlink="">
      <xdr:nvSpPr>
        <xdr:cNvPr id="431" name="商工費該当値テキスト"/>
        <xdr:cNvSpPr txBox="1"/>
      </xdr:nvSpPr>
      <xdr:spPr>
        <a:xfrm>
          <a:off x="10528300" y="1253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27,812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4742</xdr:rowOff>
    </xdr:from>
    <xdr:to>
      <xdr:col>14</xdr:col>
      <xdr:colOff>79375</xdr:colOff>
      <xdr:row>73</xdr:row>
      <xdr:rowOff>106342</xdr:rowOff>
    </xdr:to>
    <xdr:sp macro="" textlink="">
      <xdr:nvSpPr>
        <xdr:cNvPr id="432" name="円/楕円 431"/>
        <xdr:cNvSpPr/>
      </xdr:nvSpPr>
      <xdr:spPr>
        <a:xfrm>
          <a:off x="9588500" y="125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122869</xdr:rowOff>
    </xdr:from>
    <xdr:ext cx="534377" cy="259045"/>
    <xdr:sp macro="" textlink="">
      <xdr:nvSpPr>
        <xdr:cNvPr id="433" name="テキスト ボックス 432"/>
        <xdr:cNvSpPr txBox="1"/>
      </xdr:nvSpPr>
      <xdr:spPr>
        <a:xfrm>
          <a:off x="9372111" y="122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45400</xdr:rowOff>
    </xdr:from>
    <xdr:to>
      <xdr:col>12</xdr:col>
      <xdr:colOff>561975</xdr:colOff>
      <xdr:row>74</xdr:row>
      <xdr:rowOff>147000</xdr:rowOff>
    </xdr:to>
    <xdr:sp macro="" textlink="">
      <xdr:nvSpPr>
        <xdr:cNvPr id="434" name="円/楕円 433"/>
        <xdr:cNvSpPr/>
      </xdr:nvSpPr>
      <xdr:spPr>
        <a:xfrm>
          <a:off x="8699500" y="127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163527</xdr:rowOff>
    </xdr:from>
    <xdr:ext cx="534377" cy="259045"/>
    <xdr:sp macro="" textlink="">
      <xdr:nvSpPr>
        <xdr:cNvPr id="435" name="テキスト ボックス 434"/>
        <xdr:cNvSpPr txBox="1"/>
      </xdr:nvSpPr>
      <xdr:spPr>
        <a:xfrm>
          <a:off x="8483111" y="125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26,332</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51638</xdr:rowOff>
    </xdr:from>
    <xdr:to>
      <xdr:col>11</xdr:col>
      <xdr:colOff>358775</xdr:colOff>
      <xdr:row>74</xdr:row>
      <xdr:rowOff>153238</xdr:rowOff>
    </xdr:to>
    <xdr:sp macro="" textlink="">
      <xdr:nvSpPr>
        <xdr:cNvPr id="436" name="円/楕円 435"/>
        <xdr:cNvSpPr/>
      </xdr:nvSpPr>
      <xdr:spPr>
        <a:xfrm>
          <a:off x="7810500" y="127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169765</xdr:rowOff>
    </xdr:from>
    <xdr:ext cx="534377" cy="259045"/>
    <xdr:sp macro="" textlink="">
      <xdr:nvSpPr>
        <xdr:cNvPr id="437" name="テキスト ボックス 436"/>
        <xdr:cNvSpPr txBox="1"/>
      </xdr:nvSpPr>
      <xdr:spPr>
        <a:xfrm>
          <a:off x="7594111" y="12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48405</xdr:rowOff>
    </xdr:from>
    <xdr:to>
      <xdr:col>10</xdr:col>
      <xdr:colOff>155575</xdr:colOff>
      <xdr:row>74</xdr:row>
      <xdr:rowOff>150005</xdr:rowOff>
    </xdr:to>
    <xdr:sp macro="" textlink="">
      <xdr:nvSpPr>
        <xdr:cNvPr id="438" name="円/楕円 437"/>
        <xdr:cNvSpPr/>
      </xdr:nvSpPr>
      <xdr:spPr>
        <a:xfrm>
          <a:off x="6921500" y="127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166532</xdr:rowOff>
    </xdr:from>
    <xdr:ext cx="534377" cy="259045"/>
    <xdr:sp macro="" textlink="">
      <xdr:nvSpPr>
        <xdr:cNvPr id="439" name="テキスト ボックス 438"/>
        <xdr:cNvSpPr txBox="1"/>
      </xdr:nvSpPr>
      <xdr:spPr>
        <a:xfrm>
          <a:off x="6705111" y="125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98902</xdr:rowOff>
    </xdr:from>
    <xdr:to>
      <xdr:col>15</xdr:col>
      <xdr:colOff>180975</xdr:colOff>
      <xdr:row>98</xdr:row>
      <xdr:rowOff>116368</xdr:rowOff>
    </xdr:to>
    <xdr:cxnSp macro="">
      <xdr:nvCxnSpPr>
        <xdr:cNvPr id="468" name="直線コネクタ 467"/>
        <xdr:cNvCxnSpPr/>
      </xdr:nvCxnSpPr>
      <xdr:spPr>
        <a:xfrm>
          <a:off x="9639300" y="16901002"/>
          <a:ext cx="8382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97667</xdr:rowOff>
    </xdr:from>
    <xdr:to>
      <xdr:col>14</xdr:col>
      <xdr:colOff>28575</xdr:colOff>
      <xdr:row>98</xdr:row>
      <xdr:rowOff>98902</xdr:rowOff>
    </xdr:to>
    <xdr:cxnSp macro="">
      <xdr:nvCxnSpPr>
        <xdr:cNvPr id="471" name="直線コネクタ 470"/>
        <xdr:cNvCxnSpPr/>
      </xdr:nvCxnSpPr>
      <xdr:spPr>
        <a:xfrm>
          <a:off x="8750300" y="16899767"/>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97667</xdr:rowOff>
    </xdr:from>
    <xdr:to>
      <xdr:col>12</xdr:col>
      <xdr:colOff>511175</xdr:colOff>
      <xdr:row>98</xdr:row>
      <xdr:rowOff>111547</xdr:rowOff>
    </xdr:to>
    <xdr:cxnSp macro="">
      <xdr:nvCxnSpPr>
        <xdr:cNvPr id="474" name="直線コネクタ 473"/>
        <xdr:cNvCxnSpPr/>
      </xdr:nvCxnSpPr>
      <xdr:spPr>
        <a:xfrm flipV="1">
          <a:off x="7861300" y="16899767"/>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109703</xdr:rowOff>
    </xdr:from>
    <xdr:to>
      <xdr:col>11</xdr:col>
      <xdr:colOff>307975</xdr:colOff>
      <xdr:row>98</xdr:row>
      <xdr:rowOff>111547</xdr:rowOff>
    </xdr:to>
    <xdr:cxnSp macro="">
      <xdr:nvCxnSpPr>
        <xdr:cNvPr id="477" name="直線コネクタ 476"/>
        <xdr:cNvCxnSpPr/>
      </xdr:nvCxnSpPr>
      <xdr:spPr>
        <a:xfrm>
          <a:off x="6972300" y="16911803"/>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65568</xdr:rowOff>
    </xdr:from>
    <xdr:to>
      <xdr:col>15</xdr:col>
      <xdr:colOff>231775</xdr:colOff>
      <xdr:row>98</xdr:row>
      <xdr:rowOff>167168</xdr:rowOff>
    </xdr:to>
    <xdr:sp macro="" textlink="">
      <xdr:nvSpPr>
        <xdr:cNvPr id="487" name="円/楕円 486"/>
        <xdr:cNvSpPr/>
      </xdr:nvSpPr>
      <xdr:spPr>
        <a:xfrm>
          <a:off x="10426700" y="168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48102</xdr:rowOff>
    </xdr:from>
    <xdr:to>
      <xdr:col>14</xdr:col>
      <xdr:colOff>79375</xdr:colOff>
      <xdr:row>98</xdr:row>
      <xdr:rowOff>149702</xdr:rowOff>
    </xdr:to>
    <xdr:sp macro="" textlink="">
      <xdr:nvSpPr>
        <xdr:cNvPr id="489" name="円/楕円 488"/>
        <xdr:cNvSpPr/>
      </xdr:nvSpPr>
      <xdr:spPr>
        <a:xfrm>
          <a:off x="9588500" y="168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166229</xdr:rowOff>
    </xdr:from>
    <xdr:ext cx="534377" cy="259045"/>
    <xdr:sp macro="" textlink="">
      <xdr:nvSpPr>
        <xdr:cNvPr id="490" name="テキスト ボックス 489"/>
        <xdr:cNvSpPr txBox="1"/>
      </xdr:nvSpPr>
      <xdr:spPr>
        <a:xfrm>
          <a:off x="9372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46867</xdr:rowOff>
    </xdr:from>
    <xdr:to>
      <xdr:col>12</xdr:col>
      <xdr:colOff>561975</xdr:colOff>
      <xdr:row>98</xdr:row>
      <xdr:rowOff>148467</xdr:rowOff>
    </xdr:to>
    <xdr:sp macro="" textlink="">
      <xdr:nvSpPr>
        <xdr:cNvPr id="491" name="円/楕円 490"/>
        <xdr:cNvSpPr/>
      </xdr:nvSpPr>
      <xdr:spPr>
        <a:xfrm>
          <a:off x="8699500" y="1684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164994</xdr:rowOff>
    </xdr:from>
    <xdr:ext cx="534377" cy="259045"/>
    <xdr:sp macro="" textlink="">
      <xdr:nvSpPr>
        <xdr:cNvPr id="492" name="テキスト ボックス 491"/>
        <xdr:cNvSpPr txBox="1"/>
      </xdr:nvSpPr>
      <xdr:spPr>
        <a:xfrm>
          <a:off x="8483111" y="166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60747</xdr:rowOff>
    </xdr:from>
    <xdr:to>
      <xdr:col>11</xdr:col>
      <xdr:colOff>358775</xdr:colOff>
      <xdr:row>98</xdr:row>
      <xdr:rowOff>162347</xdr:rowOff>
    </xdr:to>
    <xdr:sp macro="" textlink="">
      <xdr:nvSpPr>
        <xdr:cNvPr id="493" name="円/楕円 492"/>
        <xdr:cNvSpPr/>
      </xdr:nvSpPr>
      <xdr:spPr>
        <a:xfrm>
          <a:off x="7810500" y="1686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7424</xdr:rowOff>
    </xdr:from>
    <xdr:ext cx="534377" cy="259045"/>
    <xdr:sp macro="" textlink="">
      <xdr:nvSpPr>
        <xdr:cNvPr id="494" name="テキスト ボックス 493"/>
        <xdr:cNvSpPr txBox="1"/>
      </xdr:nvSpPr>
      <xdr:spPr>
        <a:xfrm>
          <a:off x="7594111" y="1663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58903</xdr:rowOff>
    </xdr:from>
    <xdr:to>
      <xdr:col>10</xdr:col>
      <xdr:colOff>155575</xdr:colOff>
      <xdr:row>98</xdr:row>
      <xdr:rowOff>160503</xdr:rowOff>
    </xdr:to>
    <xdr:sp macro="" textlink="">
      <xdr:nvSpPr>
        <xdr:cNvPr id="495" name="円/楕円 494"/>
        <xdr:cNvSpPr/>
      </xdr:nvSpPr>
      <xdr:spPr>
        <a:xfrm>
          <a:off x="6921500" y="168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5580</xdr:rowOff>
    </xdr:from>
    <xdr:ext cx="534377" cy="259045"/>
    <xdr:sp macro="" textlink="">
      <xdr:nvSpPr>
        <xdr:cNvPr id="496" name="テキスト ボックス 495"/>
        <xdr:cNvSpPr txBox="1"/>
      </xdr:nvSpPr>
      <xdr:spPr>
        <a:xfrm>
          <a:off x="6705111" y="166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103867</xdr:rowOff>
    </xdr:from>
    <xdr:to>
      <xdr:col>23</xdr:col>
      <xdr:colOff>517525</xdr:colOff>
      <xdr:row>37</xdr:row>
      <xdr:rowOff>72206</xdr:rowOff>
    </xdr:to>
    <xdr:cxnSp macro="">
      <xdr:nvCxnSpPr>
        <xdr:cNvPr id="525" name="直線コネクタ 524"/>
        <xdr:cNvCxnSpPr/>
      </xdr:nvCxnSpPr>
      <xdr:spPr>
        <a:xfrm>
          <a:off x="15481300" y="6276067"/>
          <a:ext cx="838200" cy="1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103867</xdr:rowOff>
    </xdr:from>
    <xdr:to>
      <xdr:col>22</xdr:col>
      <xdr:colOff>365125</xdr:colOff>
      <xdr:row>37</xdr:row>
      <xdr:rowOff>98361</xdr:rowOff>
    </xdr:to>
    <xdr:cxnSp macro="">
      <xdr:nvCxnSpPr>
        <xdr:cNvPr id="528" name="直線コネクタ 527"/>
        <xdr:cNvCxnSpPr/>
      </xdr:nvCxnSpPr>
      <xdr:spPr>
        <a:xfrm flipV="1">
          <a:off x="14592300" y="6276067"/>
          <a:ext cx="889000" cy="16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67158</xdr:rowOff>
    </xdr:from>
    <xdr:to>
      <xdr:col>21</xdr:col>
      <xdr:colOff>161925</xdr:colOff>
      <xdr:row>37</xdr:row>
      <xdr:rowOff>98361</xdr:rowOff>
    </xdr:to>
    <xdr:cxnSp macro="">
      <xdr:nvCxnSpPr>
        <xdr:cNvPr id="531" name="直線コネクタ 530"/>
        <xdr:cNvCxnSpPr/>
      </xdr:nvCxnSpPr>
      <xdr:spPr>
        <a:xfrm>
          <a:off x="13703300" y="6410808"/>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67158</xdr:rowOff>
    </xdr:from>
    <xdr:to>
      <xdr:col>19</xdr:col>
      <xdr:colOff>644525</xdr:colOff>
      <xdr:row>37</xdr:row>
      <xdr:rowOff>90284</xdr:rowOff>
    </xdr:to>
    <xdr:cxnSp macro="">
      <xdr:nvCxnSpPr>
        <xdr:cNvPr id="534" name="直線コネクタ 533"/>
        <xdr:cNvCxnSpPr/>
      </xdr:nvCxnSpPr>
      <xdr:spPr>
        <a:xfrm flipV="1">
          <a:off x="12814300" y="6410808"/>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21406</xdr:rowOff>
    </xdr:from>
    <xdr:to>
      <xdr:col>23</xdr:col>
      <xdr:colOff>568325</xdr:colOff>
      <xdr:row>37</xdr:row>
      <xdr:rowOff>123006</xdr:rowOff>
    </xdr:to>
    <xdr:sp macro="" textlink="">
      <xdr:nvSpPr>
        <xdr:cNvPr id="544" name="円/楕円 543"/>
        <xdr:cNvSpPr/>
      </xdr:nvSpPr>
      <xdr:spPr>
        <a:xfrm>
          <a:off x="16268700" y="63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171283</xdr:rowOff>
    </xdr:from>
    <xdr:ext cx="534377" cy="259045"/>
    <xdr:sp macro="" textlink="">
      <xdr:nvSpPr>
        <xdr:cNvPr id="545" name="消防費該当値テキスト"/>
        <xdr:cNvSpPr txBox="1"/>
      </xdr:nvSpPr>
      <xdr:spPr>
        <a:xfrm>
          <a:off x="16370300" y="63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53067</xdr:rowOff>
    </xdr:from>
    <xdr:to>
      <xdr:col>22</xdr:col>
      <xdr:colOff>415925</xdr:colOff>
      <xdr:row>36</xdr:row>
      <xdr:rowOff>154667</xdr:rowOff>
    </xdr:to>
    <xdr:sp macro="" textlink="">
      <xdr:nvSpPr>
        <xdr:cNvPr id="546" name="円/楕円 545"/>
        <xdr:cNvSpPr/>
      </xdr:nvSpPr>
      <xdr:spPr>
        <a:xfrm>
          <a:off x="15430500" y="62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171194</xdr:rowOff>
    </xdr:from>
    <xdr:ext cx="534377" cy="259045"/>
    <xdr:sp macro="" textlink="">
      <xdr:nvSpPr>
        <xdr:cNvPr id="547" name="テキスト ボックス 546"/>
        <xdr:cNvSpPr txBox="1"/>
      </xdr:nvSpPr>
      <xdr:spPr>
        <a:xfrm>
          <a:off x="15214111" y="60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47561</xdr:rowOff>
    </xdr:from>
    <xdr:to>
      <xdr:col>21</xdr:col>
      <xdr:colOff>212725</xdr:colOff>
      <xdr:row>37</xdr:row>
      <xdr:rowOff>149161</xdr:rowOff>
    </xdr:to>
    <xdr:sp macro="" textlink="">
      <xdr:nvSpPr>
        <xdr:cNvPr id="548" name="円/楕円 547"/>
        <xdr:cNvSpPr/>
      </xdr:nvSpPr>
      <xdr:spPr>
        <a:xfrm>
          <a:off x="14541500" y="6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140288</xdr:rowOff>
    </xdr:from>
    <xdr:ext cx="534377" cy="259045"/>
    <xdr:sp macro="" textlink="">
      <xdr:nvSpPr>
        <xdr:cNvPr id="549" name="テキスト ボックス 548"/>
        <xdr:cNvSpPr txBox="1"/>
      </xdr:nvSpPr>
      <xdr:spPr>
        <a:xfrm>
          <a:off x="14325111" y="64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16358</xdr:rowOff>
    </xdr:from>
    <xdr:to>
      <xdr:col>20</xdr:col>
      <xdr:colOff>9525</xdr:colOff>
      <xdr:row>37</xdr:row>
      <xdr:rowOff>117958</xdr:rowOff>
    </xdr:to>
    <xdr:sp macro="" textlink="">
      <xdr:nvSpPr>
        <xdr:cNvPr id="550" name="円/楕円 549"/>
        <xdr:cNvSpPr/>
      </xdr:nvSpPr>
      <xdr:spPr>
        <a:xfrm>
          <a:off x="13652500" y="63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134485</xdr:rowOff>
    </xdr:from>
    <xdr:ext cx="534377" cy="259045"/>
    <xdr:sp macro="" textlink="">
      <xdr:nvSpPr>
        <xdr:cNvPr id="551" name="テキスト ボックス 550"/>
        <xdr:cNvSpPr txBox="1"/>
      </xdr:nvSpPr>
      <xdr:spPr>
        <a:xfrm>
          <a:off x="13436111" y="61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39484</xdr:rowOff>
    </xdr:from>
    <xdr:to>
      <xdr:col>18</xdr:col>
      <xdr:colOff>492125</xdr:colOff>
      <xdr:row>37</xdr:row>
      <xdr:rowOff>141084</xdr:rowOff>
    </xdr:to>
    <xdr:sp macro="" textlink="">
      <xdr:nvSpPr>
        <xdr:cNvPr id="552" name="円/楕円 551"/>
        <xdr:cNvSpPr/>
      </xdr:nvSpPr>
      <xdr:spPr>
        <a:xfrm>
          <a:off x="12763500" y="63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157611</xdr:rowOff>
    </xdr:from>
    <xdr:ext cx="534377" cy="259045"/>
    <xdr:sp macro="" textlink="">
      <xdr:nvSpPr>
        <xdr:cNvPr id="553" name="テキスト ボックス 552"/>
        <xdr:cNvSpPr txBox="1"/>
      </xdr:nvSpPr>
      <xdr:spPr>
        <a:xfrm>
          <a:off x="12547111" y="61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101143</xdr:rowOff>
    </xdr:from>
    <xdr:to>
      <xdr:col>23</xdr:col>
      <xdr:colOff>517525</xdr:colOff>
      <xdr:row>56</xdr:row>
      <xdr:rowOff>105714</xdr:rowOff>
    </xdr:to>
    <xdr:cxnSp macro="">
      <xdr:nvCxnSpPr>
        <xdr:cNvPr id="583" name="直線コネクタ 582"/>
        <xdr:cNvCxnSpPr/>
      </xdr:nvCxnSpPr>
      <xdr:spPr>
        <a:xfrm flipV="1">
          <a:off x="15481300" y="9530893"/>
          <a:ext cx="838200" cy="1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105714</xdr:rowOff>
    </xdr:from>
    <xdr:to>
      <xdr:col>22</xdr:col>
      <xdr:colOff>365125</xdr:colOff>
      <xdr:row>56</xdr:row>
      <xdr:rowOff>143605</xdr:rowOff>
    </xdr:to>
    <xdr:cxnSp macro="">
      <xdr:nvCxnSpPr>
        <xdr:cNvPr id="586" name="直線コネクタ 585"/>
        <xdr:cNvCxnSpPr/>
      </xdr:nvCxnSpPr>
      <xdr:spPr>
        <a:xfrm flipV="1">
          <a:off x="14592300" y="9706914"/>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136385</xdr:rowOff>
    </xdr:from>
    <xdr:to>
      <xdr:col>21</xdr:col>
      <xdr:colOff>161925</xdr:colOff>
      <xdr:row>56</xdr:row>
      <xdr:rowOff>143605</xdr:rowOff>
    </xdr:to>
    <xdr:cxnSp macro="">
      <xdr:nvCxnSpPr>
        <xdr:cNvPr id="589" name="直線コネクタ 588"/>
        <xdr:cNvCxnSpPr/>
      </xdr:nvCxnSpPr>
      <xdr:spPr>
        <a:xfrm>
          <a:off x="13703300" y="9737585"/>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156635</xdr:rowOff>
    </xdr:from>
    <xdr:to>
      <xdr:col>19</xdr:col>
      <xdr:colOff>644525</xdr:colOff>
      <xdr:row>56</xdr:row>
      <xdr:rowOff>136385</xdr:rowOff>
    </xdr:to>
    <xdr:cxnSp macro="">
      <xdr:nvCxnSpPr>
        <xdr:cNvPr id="592" name="直線コネクタ 591"/>
        <xdr:cNvCxnSpPr/>
      </xdr:nvCxnSpPr>
      <xdr:spPr>
        <a:xfrm>
          <a:off x="12814300" y="9586385"/>
          <a:ext cx="889000" cy="1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50343</xdr:rowOff>
    </xdr:from>
    <xdr:to>
      <xdr:col>23</xdr:col>
      <xdr:colOff>568325</xdr:colOff>
      <xdr:row>55</xdr:row>
      <xdr:rowOff>151943</xdr:rowOff>
    </xdr:to>
    <xdr:sp macro="" textlink="">
      <xdr:nvSpPr>
        <xdr:cNvPr id="602" name="円/楕円 601"/>
        <xdr:cNvSpPr/>
      </xdr:nvSpPr>
      <xdr:spPr>
        <a:xfrm>
          <a:off x="16268700" y="94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73220</xdr:rowOff>
    </xdr:from>
    <xdr:ext cx="534377" cy="259045"/>
    <xdr:sp macro="" textlink="">
      <xdr:nvSpPr>
        <xdr:cNvPr id="603" name="教育費該当値テキスト"/>
        <xdr:cNvSpPr txBox="1"/>
      </xdr:nvSpPr>
      <xdr:spPr>
        <a:xfrm>
          <a:off x="16370300" y="93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53,024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54914</xdr:rowOff>
    </xdr:from>
    <xdr:to>
      <xdr:col>22</xdr:col>
      <xdr:colOff>415925</xdr:colOff>
      <xdr:row>56</xdr:row>
      <xdr:rowOff>156514</xdr:rowOff>
    </xdr:to>
    <xdr:sp macro="" textlink="">
      <xdr:nvSpPr>
        <xdr:cNvPr id="604" name="円/楕円 603"/>
        <xdr:cNvSpPr/>
      </xdr:nvSpPr>
      <xdr:spPr>
        <a:xfrm>
          <a:off x="15430500" y="9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147641</xdr:rowOff>
    </xdr:from>
    <xdr:ext cx="534377" cy="259045"/>
    <xdr:sp macro="" textlink="">
      <xdr:nvSpPr>
        <xdr:cNvPr id="605" name="テキスト ボックス 604"/>
        <xdr:cNvSpPr txBox="1"/>
      </xdr:nvSpPr>
      <xdr:spPr>
        <a:xfrm>
          <a:off x="15214111" y="97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92805</xdr:rowOff>
    </xdr:from>
    <xdr:to>
      <xdr:col>21</xdr:col>
      <xdr:colOff>212725</xdr:colOff>
      <xdr:row>57</xdr:row>
      <xdr:rowOff>22955</xdr:rowOff>
    </xdr:to>
    <xdr:sp macro="" textlink="">
      <xdr:nvSpPr>
        <xdr:cNvPr id="606" name="円/楕円 605"/>
        <xdr:cNvSpPr/>
      </xdr:nvSpPr>
      <xdr:spPr>
        <a:xfrm>
          <a:off x="14541500" y="96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14082</xdr:rowOff>
    </xdr:from>
    <xdr:ext cx="534377" cy="259045"/>
    <xdr:sp macro="" textlink="">
      <xdr:nvSpPr>
        <xdr:cNvPr id="607" name="テキスト ボックス 606"/>
        <xdr:cNvSpPr txBox="1"/>
      </xdr:nvSpPr>
      <xdr:spPr>
        <a:xfrm>
          <a:off x="14325111" y="97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85585</xdr:rowOff>
    </xdr:from>
    <xdr:to>
      <xdr:col>20</xdr:col>
      <xdr:colOff>9525</xdr:colOff>
      <xdr:row>57</xdr:row>
      <xdr:rowOff>15735</xdr:rowOff>
    </xdr:to>
    <xdr:sp macro="" textlink="">
      <xdr:nvSpPr>
        <xdr:cNvPr id="608" name="円/楕円 607"/>
        <xdr:cNvSpPr/>
      </xdr:nvSpPr>
      <xdr:spPr>
        <a:xfrm>
          <a:off x="13652500" y="9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6862</xdr:rowOff>
    </xdr:from>
    <xdr:ext cx="534377" cy="259045"/>
    <xdr:sp macro="" textlink="">
      <xdr:nvSpPr>
        <xdr:cNvPr id="609" name="テキスト ボックス 608"/>
        <xdr:cNvSpPr txBox="1"/>
      </xdr:nvSpPr>
      <xdr:spPr>
        <a:xfrm>
          <a:off x="13436111" y="97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105835</xdr:rowOff>
    </xdr:from>
    <xdr:to>
      <xdr:col>18</xdr:col>
      <xdr:colOff>492125</xdr:colOff>
      <xdr:row>56</xdr:row>
      <xdr:rowOff>35985</xdr:rowOff>
    </xdr:to>
    <xdr:sp macro="" textlink="">
      <xdr:nvSpPr>
        <xdr:cNvPr id="610" name="円/楕円 609"/>
        <xdr:cNvSpPr/>
      </xdr:nvSpPr>
      <xdr:spPr>
        <a:xfrm>
          <a:off x="12763500" y="95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52512</xdr:rowOff>
    </xdr:from>
    <xdr:ext cx="534377" cy="259045"/>
    <xdr:sp macro="" textlink="">
      <xdr:nvSpPr>
        <xdr:cNvPr id="611" name="テキスト ボックス 610"/>
        <xdr:cNvSpPr txBox="1"/>
      </xdr:nvSpPr>
      <xdr:spPr>
        <a:xfrm>
          <a:off x="12547111" y="93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137779</xdr:rowOff>
    </xdr:from>
    <xdr:to>
      <xdr:col>22</xdr:col>
      <xdr:colOff>365125</xdr:colOff>
      <xdr:row>78</xdr:row>
      <xdr:rowOff>139700</xdr:rowOff>
    </xdr:to>
    <xdr:cxnSp macro="">
      <xdr:nvCxnSpPr>
        <xdr:cNvPr id="641" name="直線コネクタ 640"/>
        <xdr:cNvCxnSpPr/>
      </xdr:nvCxnSpPr>
      <xdr:spPr>
        <a:xfrm>
          <a:off x="14592300" y="13510879"/>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137779</xdr:rowOff>
    </xdr:from>
    <xdr:to>
      <xdr:col>21</xdr:col>
      <xdr:colOff>161925</xdr:colOff>
      <xdr:row>78</xdr:row>
      <xdr:rowOff>139700</xdr:rowOff>
    </xdr:to>
    <xdr:cxnSp macro="">
      <xdr:nvCxnSpPr>
        <xdr:cNvPr id="644" name="直線コネクタ 643"/>
        <xdr:cNvCxnSpPr/>
      </xdr:nvCxnSpPr>
      <xdr:spPr>
        <a:xfrm flipV="1">
          <a:off x="13703300" y="13510879"/>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7" name="円/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8"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9" name="円/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0" name="テキスト ボックス 659"/>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86979</xdr:rowOff>
    </xdr:from>
    <xdr:to>
      <xdr:col>21</xdr:col>
      <xdr:colOff>212725</xdr:colOff>
      <xdr:row>79</xdr:row>
      <xdr:rowOff>17129</xdr:rowOff>
    </xdr:to>
    <xdr:sp macro="" textlink="">
      <xdr:nvSpPr>
        <xdr:cNvPr id="661" name="円/楕円 660"/>
        <xdr:cNvSpPr/>
      </xdr:nvSpPr>
      <xdr:spPr>
        <a:xfrm>
          <a:off x="14541500" y="134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8256</xdr:rowOff>
    </xdr:from>
    <xdr:ext cx="378565" cy="259045"/>
    <xdr:sp macro="" textlink="">
      <xdr:nvSpPr>
        <xdr:cNvPr id="662" name="テキスト ボックス 661"/>
        <xdr:cNvSpPr txBox="1"/>
      </xdr:nvSpPr>
      <xdr:spPr>
        <a:xfrm>
          <a:off x="14403017" y="13552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3" name="円/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4" name="テキスト ボックス 663"/>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5" name="円/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6" name="テキスト ボックス 665"/>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114224</xdr:rowOff>
    </xdr:from>
    <xdr:to>
      <xdr:col>23</xdr:col>
      <xdr:colOff>517525</xdr:colOff>
      <xdr:row>96</xdr:row>
      <xdr:rowOff>118008</xdr:rowOff>
    </xdr:to>
    <xdr:cxnSp macro="">
      <xdr:nvCxnSpPr>
        <xdr:cNvPr id="695" name="直線コネクタ 694"/>
        <xdr:cNvCxnSpPr/>
      </xdr:nvCxnSpPr>
      <xdr:spPr>
        <a:xfrm>
          <a:off x="15481300" y="16573424"/>
          <a:ext cx="8382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108217</xdr:rowOff>
    </xdr:from>
    <xdr:to>
      <xdr:col>22</xdr:col>
      <xdr:colOff>365125</xdr:colOff>
      <xdr:row>96</xdr:row>
      <xdr:rowOff>114224</xdr:rowOff>
    </xdr:to>
    <xdr:cxnSp macro="">
      <xdr:nvCxnSpPr>
        <xdr:cNvPr id="698" name="直線コネクタ 697"/>
        <xdr:cNvCxnSpPr/>
      </xdr:nvCxnSpPr>
      <xdr:spPr>
        <a:xfrm>
          <a:off x="14592300" y="16567417"/>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100254</xdr:rowOff>
    </xdr:from>
    <xdr:to>
      <xdr:col>21</xdr:col>
      <xdr:colOff>161925</xdr:colOff>
      <xdr:row>96</xdr:row>
      <xdr:rowOff>108217</xdr:rowOff>
    </xdr:to>
    <xdr:cxnSp macro="">
      <xdr:nvCxnSpPr>
        <xdr:cNvPr id="701" name="直線コネクタ 700"/>
        <xdr:cNvCxnSpPr/>
      </xdr:nvCxnSpPr>
      <xdr:spPr>
        <a:xfrm>
          <a:off x="13703300" y="1655945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75349</xdr:rowOff>
    </xdr:from>
    <xdr:to>
      <xdr:col>19</xdr:col>
      <xdr:colOff>644525</xdr:colOff>
      <xdr:row>96</xdr:row>
      <xdr:rowOff>100254</xdr:rowOff>
    </xdr:to>
    <xdr:cxnSp macro="">
      <xdr:nvCxnSpPr>
        <xdr:cNvPr id="704" name="直線コネクタ 703"/>
        <xdr:cNvCxnSpPr/>
      </xdr:nvCxnSpPr>
      <xdr:spPr>
        <a:xfrm>
          <a:off x="12814300" y="16534549"/>
          <a:ext cx="8890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67208</xdr:rowOff>
    </xdr:from>
    <xdr:to>
      <xdr:col>23</xdr:col>
      <xdr:colOff>568325</xdr:colOff>
      <xdr:row>96</xdr:row>
      <xdr:rowOff>168808</xdr:rowOff>
    </xdr:to>
    <xdr:sp macro="" textlink="">
      <xdr:nvSpPr>
        <xdr:cNvPr id="714" name="円/楕円 713"/>
        <xdr:cNvSpPr/>
      </xdr:nvSpPr>
      <xdr:spPr>
        <a:xfrm>
          <a:off x="16268700" y="165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45635</xdr:rowOff>
    </xdr:from>
    <xdr:ext cx="534377" cy="259045"/>
    <xdr:sp macro="" textlink="">
      <xdr:nvSpPr>
        <xdr:cNvPr id="715" name="公債費該当値テキスト"/>
        <xdr:cNvSpPr txBox="1"/>
      </xdr:nvSpPr>
      <xdr:spPr>
        <a:xfrm>
          <a:off x="16370300" y="165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63424</xdr:rowOff>
    </xdr:from>
    <xdr:to>
      <xdr:col>22</xdr:col>
      <xdr:colOff>415925</xdr:colOff>
      <xdr:row>96</xdr:row>
      <xdr:rowOff>165024</xdr:rowOff>
    </xdr:to>
    <xdr:sp macro="" textlink="">
      <xdr:nvSpPr>
        <xdr:cNvPr id="716" name="円/楕円 715"/>
        <xdr:cNvSpPr/>
      </xdr:nvSpPr>
      <xdr:spPr>
        <a:xfrm>
          <a:off x="15430500" y="165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156151</xdr:rowOff>
    </xdr:from>
    <xdr:ext cx="534377" cy="259045"/>
    <xdr:sp macro="" textlink="">
      <xdr:nvSpPr>
        <xdr:cNvPr id="717" name="テキスト ボックス 716"/>
        <xdr:cNvSpPr txBox="1"/>
      </xdr:nvSpPr>
      <xdr:spPr>
        <a:xfrm>
          <a:off x="15214111" y="166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57417</xdr:rowOff>
    </xdr:from>
    <xdr:to>
      <xdr:col>21</xdr:col>
      <xdr:colOff>212725</xdr:colOff>
      <xdr:row>96</xdr:row>
      <xdr:rowOff>159017</xdr:rowOff>
    </xdr:to>
    <xdr:sp macro="" textlink="">
      <xdr:nvSpPr>
        <xdr:cNvPr id="718" name="円/楕円 717"/>
        <xdr:cNvSpPr/>
      </xdr:nvSpPr>
      <xdr:spPr>
        <a:xfrm>
          <a:off x="14541500" y="165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150144</xdr:rowOff>
    </xdr:from>
    <xdr:ext cx="534377" cy="259045"/>
    <xdr:sp macro="" textlink="">
      <xdr:nvSpPr>
        <xdr:cNvPr id="719" name="テキスト ボックス 718"/>
        <xdr:cNvSpPr txBox="1"/>
      </xdr:nvSpPr>
      <xdr:spPr>
        <a:xfrm>
          <a:off x="14325111" y="166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49454</xdr:rowOff>
    </xdr:from>
    <xdr:to>
      <xdr:col>20</xdr:col>
      <xdr:colOff>9525</xdr:colOff>
      <xdr:row>96</xdr:row>
      <xdr:rowOff>151054</xdr:rowOff>
    </xdr:to>
    <xdr:sp macro="" textlink="">
      <xdr:nvSpPr>
        <xdr:cNvPr id="720" name="円/楕円 719"/>
        <xdr:cNvSpPr/>
      </xdr:nvSpPr>
      <xdr:spPr>
        <a:xfrm>
          <a:off x="13652500" y="165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142181</xdr:rowOff>
    </xdr:from>
    <xdr:ext cx="534377" cy="259045"/>
    <xdr:sp macro="" textlink="">
      <xdr:nvSpPr>
        <xdr:cNvPr id="721" name="テキスト ボックス 720"/>
        <xdr:cNvSpPr txBox="1"/>
      </xdr:nvSpPr>
      <xdr:spPr>
        <a:xfrm>
          <a:off x="13436111" y="166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24549</xdr:rowOff>
    </xdr:from>
    <xdr:to>
      <xdr:col>18</xdr:col>
      <xdr:colOff>492125</xdr:colOff>
      <xdr:row>96</xdr:row>
      <xdr:rowOff>126149</xdr:rowOff>
    </xdr:to>
    <xdr:sp macro="" textlink="">
      <xdr:nvSpPr>
        <xdr:cNvPr id="722" name="円/楕円 721"/>
        <xdr:cNvSpPr/>
      </xdr:nvSpPr>
      <xdr:spPr>
        <a:xfrm>
          <a:off x="12763500" y="164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117276</xdr:rowOff>
    </xdr:from>
    <xdr:ext cx="534377" cy="259045"/>
    <xdr:sp macro="" textlink="">
      <xdr:nvSpPr>
        <xdr:cNvPr id="723" name="テキスト ボックス 722"/>
        <xdr:cNvSpPr txBox="1"/>
      </xdr:nvSpPr>
      <xdr:spPr>
        <a:xfrm>
          <a:off x="12547111" y="165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目的別では、議会費が全国・県・類似団体平均を上回っている。議員報酬において、一人当たり人口のコストは</a:t>
          </a:r>
          <a:r>
            <a:rPr kumimoji="1" lang="en-US" altLang="ja-JP" sz="1300">
              <a:latin typeface="ＭＳ Ｐゴシック"/>
            </a:rPr>
            <a:t>2,231</a:t>
          </a:r>
          <a:r>
            <a:rPr kumimoji="1" lang="ja-JP" altLang="en-US" sz="1300">
              <a:latin typeface="ＭＳ Ｐゴシック"/>
            </a:rPr>
            <a:t>円であり、県内</a:t>
          </a:r>
          <a:r>
            <a:rPr kumimoji="1" lang="en-US" altLang="ja-JP" sz="1300">
              <a:latin typeface="ＭＳ Ｐゴシック"/>
            </a:rPr>
            <a:t>19</a:t>
          </a:r>
          <a:r>
            <a:rPr kumimoji="1" lang="ja-JP" altLang="en-US" sz="1300">
              <a:latin typeface="ＭＳ Ｐゴシック"/>
            </a:rPr>
            <a:t>市平均</a:t>
          </a:r>
          <a:r>
            <a:rPr kumimoji="1" lang="en-US" altLang="ja-JP" sz="1300">
              <a:latin typeface="ＭＳ Ｐゴシック"/>
            </a:rPr>
            <a:t>1,558</a:t>
          </a:r>
          <a:r>
            <a:rPr kumimoji="1" lang="ja-JP" altLang="en-US" sz="1300">
              <a:latin typeface="ＭＳ Ｐゴシック"/>
            </a:rPr>
            <a:t>円及び県内類似団体</a:t>
          </a:r>
          <a:r>
            <a:rPr kumimoji="1" lang="en-US" altLang="ja-JP" sz="1300">
              <a:latin typeface="ＭＳ Ｐゴシック"/>
            </a:rPr>
            <a:t>1,768</a:t>
          </a:r>
          <a:r>
            <a:rPr kumimoji="1" lang="ja-JP" altLang="en-US" sz="1300">
              <a:latin typeface="ＭＳ Ｐゴシック"/>
            </a:rPr>
            <a:t>円を上回っている。労働費においても全国・県・類似団体平均を上回っている。平成</a:t>
          </a:r>
          <a:r>
            <a:rPr kumimoji="1" lang="en-US" altLang="ja-JP" sz="1300">
              <a:latin typeface="ＭＳ Ｐゴシック"/>
            </a:rPr>
            <a:t>17</a:t>
          </a:r>
          <a:r>
            <a:rPr kumimoji="1" lang="ja-JP" altLang="en-US" sz="1300">
              <a:latin typeface="ＭＳ Ｐゴシック"/>
            </a:rPr>
            <a:t>年に県内他市町村に先駆けて設置した須坂市就業支援センター（愛称：ゆめわーく須坂）において、専任キャリアカウンセラーによる就業相談関連事業を行っている。また勤労者生活資金融資預託としてカーローンや教育ローンなどを融資している。（決算額</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2</a:t>
          </a:r>
          <a:r>
            <a:rPr kumimoji="1" lang="ja-JP" altLang="en-US" sz="1300">
              <a:latin typeface="ＭＳ Ｐゴシック"/>
            </a:rPr>
            <a:t>千万）なお、勤労青少年ホーム創造の家の指定管理委託を平成</a:t>
          </a:r>
          <a:r>
            <a:rPr kumimoji="1" lang="en-US" altLang="ja-JP" sz="1300">
              <a:latin typeface="ＭＳ Ｐゴシック"/>
            </a:rPr>
            <a:t>27</a:t>
          </a:r>
          <a:r>
            <a:rPr kumimoji="1" lang="ja-JP" altLang="en-US" sz="1300">
              <a:latin typeface="ＭＳ Ｐゴシック"/>
            </a:rPr>
            <a:t>年度から実施しており、前年と比較すると</a:t>
          </a:r>
          <a:r>
            <a:rPr kumimoji="1" lang="en-US" altLang="ja-JP" sz="1300">
              <a:latin typeface="ＭＳ Ｐゴシック"/>
            </a:rPr>
            <a:t>501</a:t>
          </a:r>
          <a:r>
            <a:rPr kumimoji="1" lang="ja-JP" altLang="en-US" sz="1300">
              <a:latin typeface="ＭＳ Ｐゴシック"/>
            </a:rPr>
            <a:t>円減少している。商工費においては、県平均並ではあるものの、全国・類似団体平均を大きく上回っている。中小企業の振興を図るため、金融機関の協調を得て</a:t>
          </a:r>
          <a:r>
            <a:rPr kumimoji="1" lang="en-US" altLang="ja-JP" sz="1300">
              <a:latin typeface="ＭＳ Ｐゴシック"/>
            </a:rPr>
            <a:t>45</a:t>
          </a:r>
          <a:r>
            <a:rPr kumimoji="1" lang="ja-JP" altLang="en-US" sz="1300">
              <a:latin typeface="ＭＳ Ｐゴシック"/>
            </a:rPr>
            <a:t>億円（預託金</a:t>
          </a:r>
          <a:r>
            <a:rPr kumimoji="1" lang="en-US" altLang="ja-JP" sz="1300">
              <a:latin typeface="ＭＳ Ｐゴシック"/>
            </a:rPr>
            <a:t>10</a:t>
          </a:r>
          <a:r>
            <a:rPr kumimoji="1" lang="ja-JP" altLang="en-US" sz="1300">
              <a:latin typeface="ＭＳ Ｐゴシック"/>
            </a:rPr>
            <a:t>億、融資倍率</a:t>
          </a:r>
          <a:r>
            <a:rPr kumimoji="1" lang="en-US" altLang="ja-JP" sz="1300">
              <a:latin typeface="ＭＳ Ｐゴシック"/>
            </a:rPr>
            <a:t>4.5</a:t>
          </a:r>
          <a:r>
            <a:rPr kumimoji="1" lang="ja-JP" altLang="en-US" sz="1300">
              <a:latin typeface="ＭＳ Ｐゴシック"/>
            </a:rPr>
            <a:t>倍）とし、融資枠の範囲内で融資あっせん事業を行っている。また、空き店舗対策として空き店舗を活用して出店する開業者の店舗改修費や家賃を補助している。</a:t>
          </a:r>
          <a:endParaRPr kumimoji="1" lang="en-US" altLang="ja-JP" sz="1300">
            <a:latin typeface="ＭＳ Ｐゴシック"/>
          </a:endParaRPr>
        </a:p>
        <a:p>
          <a:r>
            <a:rPr kumimoji="1" lang="ja-JP" altLang="en-US" sz="1300">
              <a:latin typeface="ＭＳ Ｐゴシック"/>
            </a:rPr>
            <a:t>　その他の目的別一人当たり住民コストはそれぞれの平均並である。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実質収支比率は、一般的に標準財政規模の３～５％程度が望ましい考えられており、現在のところその範囲内で推移している。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を保っているが、今後は施設の維持修繕経費の増大により、基金の減少が想定されることから、経常経費を削減せざるをえない状況である。今後は、今まで以上に行財政改革を推進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すべての会計において黒字となっているが、今後も健全財政を堅持していく。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21914542</v>
      </c>
      <c r="BO4" s="409"/>
      <c r="BP4" s="409"/>
      <c r="BQ4" s="409"/>
      <c r="BR4" s="409"/>
      <c r="BS4" s="409"/>
      <c r="BT4" s="409"/>
      <c r="BU4" s="410"/>
      <c r="BV4" s="408">
        <v>23434772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4.5999999999999996</v>
      </c>
      <c r="CU4" s="586"/>
      <c r="CV4" s="586"/>
      <c r="CW4" s="586"/>
      <c r="CX4" s="586"/>
      <c r="CY4" s="586"/>
      <c r="CZ4" s="586"/>
      <c r="DA4" s="587"/>
      <c r="DB4" s="585">
        <v>4.0999999999999996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21293907</v>
      </c>
      <c r="BO5" s="414"/>
      <c r="BP5" s="414"/>
      <c r="BQ5" s="414"/>
      <c r="BR5" s="414"/>
      <c r="BS5" s="414"/>
      <c r="BT5" s="414"/>
      <c r="BU5" s="415"/>
      <c r="BV5" s="413">
        <v>22829867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v>
      </c>
      <c r="CU5" s="384"/>
      <c r="CV5" s="384"/>
      <c r="CW5" s="384"/>
      <c r="CX5" s="384"/>
      <c r="CY5" s="384"/>
      <c r="CZ5" s="384"/>
      <c r="DA5" s="385"/>
      <c r="DB5" s="383">
        <v>91.9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620635</v>
      </c>
      <c r="BO6" s="414"/>
      <c r="BP6" s="414"/>
      <c r="BQ6" s="414"/>
      <c r="BR6" s="414"/>
      <c r="BS6" s="414"/>
      <c r="BT6" s="414"/>
      <c r="BU6" s="415"/>
      <c r="BV6" s="413">
        <v>604905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98.3</v>
      </c>
      <c r="CU6" s="560"/>
      <c r="CV6" s="560"/>
      <c r="CW6" s="560"/>
      <c r="CX6" s="560"/>
      <c r="CY6" s="560"/>
      <c r="CZ6" s="560"/>
      <c r="DA6" s="561"/>
      <c r="DB6" s="559">
        <v>99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72262</v>
      </c>
      <c r="BO7" s="414"/>
      <c r="BP7" s="414"/>
      <c r="BQ7" s="414"/>
      <c r="BR7" s="414"/>
      <c r="BS7" s="414"/>
      <c r="BT7" s="414"/>
      <c r="BU7" s="415"/>
      <c r="BV7" s="413">
        <v>105369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11948528</v>
      </c>
      <c r="CU7" s="414"/>
      <c r="CV7" s="414"/>
      <c r="CW7" s="414"/>
      <c r="CX7" s="414"/>
      <c r="CY7" s="414"/>
      <c r="CZ7" s="414"/>
      <c r="DA7" s="415"/>
      <c r="DB7" s="413">
        <v>12065336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548373</v>
      </c>
      <c r="BO8" s="414"/>
      <c r="BP8" s="414"/>
      <c r="BQ8" s="414"/>
      <c r="BR8" s="414"/>
      <c r="BS8" s="414"/>
      <c r="BT8" s="414"/>
      <c r="BU8" s="415"/>
      <c r="BV8" s="413">
        <v>499536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0.54</v>
      </c>
      <c r="CU8" s="523"/>
      <c r="CV8" s="523"/>
      <c r="CW8" s="523"/>
      <c r="CX8" s="523"/>
      <c r="CY8" s="523"/>
      <c r="CZ8" s="523"/>
      <c r="DA8" s="524"/>
      <c r="DB8" s="522">
        <v>0.53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50725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48837</v>
      </c>
      <c r="BO9" s="414"/>
      <c r="BP9" s="414"/>
      <c r="BQ9" s="414"/>
      <c r="BR9" s="414"/>
      <c r="BS9" s="414"/>
      <c r="BT9" s="414"/>
      <c r="BU9" s="415"/>
      <c r="BV9" s="413">
        <v>-24458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11.8</v>
      </c>
      <c r="CU9" s="384"/>
      <c r="CV9" s="384"/>
      <c r="CW9" s="384"/>
      <c r="CX9" s="384"/>
      <c r="CY9" s="384"/>
      <c r="CZ9" s="384"/>
      <c r="DA9" s="385"/>
      <c r="DB9" s="383">
        <v>12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52168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250510</v>
      </c>
      <c r="BO10" s="414"/>
      <c r="BP10" s="414"/>
      <c r="BQ10" s="414"/>
      <c r="BR10" s="414"/>
      <c r="BS10" s="414"/>
      <c r="BT10" s="414"/>
      <c r="BU10" s="415"/>
      <c r="BV10" s="413">
        <v>262467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51633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276574</v>
      </c>
      <c r="BO12" s="414"/>
      <c r="BP12" s="414"/>
      <c r="BQ12" s="414"/>
      <c r="BR12" s="414"/>
      <c r="BS12" s="414"/>
      <c r="BT12" s="414"/>
      <c r="BU12" s="415"/>
      <c r="BV12" s="413">
        <v>384047</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51151</v>
      </c>
      <c r="S13" s="515"/>
      <c r="T13" s="515"/>
      <c r="U13" s="515"/>
      <c r="V13" s="516"/>
      <c r="W13" s="502" t="s">
        <v>120</v>
      </c>
      <c r="X13" s="426"/>
      <c r="Y13" s="426"/>
      <c r="Z13" s="426"/>
      <c r="AA13" s="426"/>
      <c r="AB13" s="427"/>
      <c r="AC13" s="389">
        <v>3072</v>
      </c>
      <c r="AD13" s="390"/>
      <c r="AE13" s="390"/>
      <c r="AF13" s="390"/>
      <c r="AG13" s="391"/>
      <c r="AH13" s="389">
        <v>3678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22773</v>
      </c>
      <c r="BO13" s="414"/>
      <c r="BP13" s="414"/>
      <c r="BQ13" s="414"/>
      <c r="BR13" s="414"/>
      <c r="BS13" s="414"/>
      <c r="BT13" s="414"/>
      <c r="BU13" s="415"/>
      <c r="BV13" s="413">
        <v>-146038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7.9</v>
      </c>
      <c r="CU13" s="384"/>
      <c r="CV13" s="384"/>
      <c r="CW13" s="384"/>
      <c r="CX13" s="384"/>
      <c r="CY13" s="384"/>
      <c r="CZ13" s="384"/>
      <c r="DA13" s="385"/>
      <c r="DB13" s="383">
        <v>7.9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51990</v>
      </c>
      <c r="S14" s="515"/>
      <c r="T14" s="515"/>
      <c r="U14" s="515"/>
      <c r="V14" s="516"/>
      <c r="W14" s="517"/>
      <c r="X14" s="429"/>
      <c r="Y14" s="429"/>
      <c r="Z14" s="429"/>
      <c r="AA14" s="429"/>
      <c r="AB14" s="430"/>
      <c r="AC14" s="507">
        <v>12.1</v>
      </c>
      <c r="AD14" s="508"/>
      <c r="AE14" s="508"/>
      <c r="AF14" s="508"/>
      <c r="AG14" s="509"/>
      <c r="AH14" s="507">
        <v>13.2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38.5</v>
      </c>
      <c r="CU14" s="486"/>
      <c r="CV14" s="486"/>
      <c r="CW14" s="486"/>
      <c r="CX14" s="486"/>
      <c r="CY14" s="486"/>
      <c r="CZ14" s="486"/>
      <c r="DA14" s="487"/>
      <c r="DB14" s="518">
        <v>38.700000000000003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51527</v>
      </c>
      <c r="S15" s="515"/>
      <c r="T15" s="515"/>
      <c r="U15" s="515"/>
      <c r="V15" s="516"/>
      <c r="W15" s="502" t="s">
        <v>127</v>
      </c>
      <c r="X15" s="426"/>
      <c r="Y15" s="426"/>
      <c r="Z15" s="426"/>
      <c r="AA15" s="426"/>
      <c r="AB15" s="427"/>
      <c r="AC15" s="389">
        <v>7727</v>
      </c>
      <c r="AD15" s="390"/>
      <c r="AE15" s="390"/>
      <c r="AF15" s="390"/>
      <c r="AG15" s="391"/>
      <c r="AH15" s="389">
        <v>9245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5393658</v>
      </c>
      <c r="BO15" s="409"/>
      <c r="BP15" s="409"/>
      <c r="BQ15" s="409"/>
      <c r="BR15" s="409"/>
      <c r="BS15" s="409"/>
      <c r="BT15" s="409"/>
      <c r="BU15" s="410"/>
      <c r="BV15" s="408">
        <v>5203136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30.3</v>
      </c>
      <c r="AD16" s="508"/>
      <c r="AE16" s="508"/>
      <c r="AF16" s="508"/>
      <c r="AG16" s="509"/>
      <c r="AH16" s="507">
        <v>33.1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9731690</v>
      </c>
      <c r="BO16" s="414"/>
      <c r="BP16" s="414"/>
      <c r="BQ16" s="414"/>
      <c r="BR16" s="414"/>
      <c r="BS16" s="414"/>
      <c r="BT16" s="414"/>
      <c r="BU16" s="415"/>
      <c r="BV16" s="413">
        <v>9721803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14679</v>
      </c>
      <c r="AD17" s="390"/>
      <c r="AE17" s="390"/>
      <c r="AF17" s="390"/>
      <c r="AG17" s="391"/>
      <c r="AH17" s="389">
        <v>14985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6819565</v>
      </c>
      <c r="BO17" s="414"/>
      <c r="BP17" s="414"/>
      <c r="BQ17" s="414"/>
      <c r="BR17" s="414"/>
      <c r="BS17" s="414"/>
      <c r="BT17" s="414"/>
      <c r="BU17" s="415"/>
      <c r="BV17" s="413">
        <v>6664041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149.66999999999999</v>
      </c>
      <c r="M18" s="478"/>
      <c r="N18" s="478"/>
      <c r="O18" s="478"/>
      <c r="P18" s="478"/>
      <c r="Q18" s="478"/>
      <c r="R18" s="479"/>
      <c r="S18" s="479"/>
      <c r="T18" s="479"/>
      <c r="U18" s="479"/>
      <c r="V18" s="480"/>
      <c r="W18" s="494"/>
      <c r="X18" s="495"/>
      <c r="Y18" s="495"/>
      <c r="Z18" s="495"/>
      <c r="AA18" s="495"/>
      <c r="AB18" s="503"/>
      <c r="AC18" s="377">
        <v>57.6</v>
      </c>
      <c r="AD18" s="378"/>
      <c r="AE18" s="378"/>
      <c r="AF18" s="378"/>
      <c r="AG18" s="481"/>
      <c r="AH18" s="377">
        <v>53.6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11346862</v>
      </c>
      <c r="BO18" s="414"/>
      <c r="BP18" s="414"/>
      <c r="BQ18" s="414"/>
      <c r="BR18" s="414"/>
      <c r="BS18" s="414"/>
      <c r="BT18" s="414"/>
      <c r="BU18" s="415"/>
      <c r="BV18" s="413">
        <v>11221542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339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14321018</v>
      </c>
      <c r="BO19" s="414"/>
      <c r="BP19" s="414"/>
      <c r="BQ19" s="414"/>
      <c r="BR19" s="414"/>
      <c r="BS19" s="414"/>
      <c r="BT19" s="414"/>
      <c r="BU19" s="415"/>
      <c r="BV19" s="413">
        <v>14196666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18447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17259409</v>
      </c>
      <c r="BO23" s="414"/>
      <c r="BP23" s="414"/>
      <c r="BQ23" s="414"/>
      <c r="BR23" s="414"/>
      <c r="BS23" s="414"/>
      <c r="BT23" s="414"/>
      <c r="BU23" s="415"/>
      <c r="BV23" s="413">
        <v>16994213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8530</v>
      </c>
      <c r="R24" s="390"/>
      <c r="S24" s="390"/>
      <c r="T24" s="390"/>
      <c r="U24" s="390"/>
      <c r="V24" s="391"/>
      <c r="W24" s="455"/>
      <c r="X24" s="446"/>
      <c r="Y24" s="447"/>
      <c r="Z24" s="386" t="s">
        <v>150</v>
      </c>
      <c r="AA24" s="387"/>
      <c r="AB24" s="387"/>
      <c r="AC24" s="387"/>
      <c r="AD24" s="387"/>
      <c r="AE24" s="387"/>
      <c r="AF24" s="387"/>
      <c r="AG24" s="388"/>
      <c r="AH24" s="389">
        <v>425</v>
      </c>
      <c r="AI24" s="390"/>
      <c r="AJ24" s="390"/>
      <c r="AK24" s="390"/>
      <c r="AL24" s="391"/>
      <c r="AM24" s="389">
        <v>1357875</v>
      </c>
      <c r="AN24" s="390"/>
      <c r="AO24" s="390"/>
      <c r="AP24" s="390"/>
      <c r="AQ24" s="390"/>
      <c r="AR24" s="391"/>
      <c r="AS24" s="389">
        <v>3195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12831014</v>
      </c>
      <c r="BO24" s="414"/>
      <c r="BP24" s="414"/>
      <c r="BQ24" s="414"/>
      <c r="BR24" s="414"/>
      <c r="BS24" s="414"/>
      <c r="BT24" s="414"/>
      <c r="BU24" s="415"/>
      <c r="BV24" s="413">
        <v>13407690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7060</v>
      </c>
      <c r="R25" s="390"/>
      <c r="S25" s="390"/>
      <c r="T25" s="390"/>
      <c r="U25" s="390"/>
      <c r="V25" s="391"/>
      <c r="W25" s="455"/>
      <c r="X25" s="446"/>
      <c r="Y25" s="447"/>
      <c r="Z25" s="386" t="s">
        <v>153</v>
      </c>
      <c r="AA25" s="387"/>
      <c r="AB25" s="387"/>
      <c r="AC25" s="387"/>
      <c r="AD25" s="387"/>
      <c r="AE25" s="387"/>
      <c r="AF25" s="387"/>
      <c r="AG25" s="388"/>
      <c r="AH25" s="389">
        <v>88</v>
      </c>
      <c r="AI25" s="390"/>
      <c r="AJ25" s="390"/>
      <c r="AK25" s="390"/>
      <c r="AL25" s="391"/>
      <c r="AM25" s="389">
        <v>283712</v>
      </c>
      <c r="AN25" s="390"/>
      <c r="AO25" s="390"/>
      <c r="AP25" s="390"/>
      <c r="AQ25" s="390"/>
      <c r="AR25" s="391"/>
      <c r="AS25" s="389">
        <v>3224</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438929</v>
      </c>
      <c r="BO25" s="409"/>
      <c r="BP25" s="409"/>
      <c r="BQ25" s="409"/>
      <c r="BR25" s="409"/>
      <c r="BS25" s="409"/>
      <c r="BT25" s="409"/>
      <c r="BU25" s="410"/>
      <c r="BV25" s="408">
        <v>1007715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6130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10713</v>
      </c>
      <c r="AN26" s="390"/>
      <c r="AO26" s="390"/>
      <c r="AP26" s="390"/>
      <c r="AQ26" s="390"/>
      <c r="AR26" s="391"/>
      <c r="AS26" s="389">
        <v>3571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4560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3870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2592670</v>
      </c>
      <c r="BO28" s="409"/>
      <c r="BP28" s="409"/>
      <c r="BQ28" s="409"/>
      <c r="BR28" s="409"/>
      <c r="BS28" s="409"/>
      <c r="BT28" s="409"/>
      <c r="BU28" s="410"/>
      <c r="BV28" s="408">
        <v>2618734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18</v>
      </c>
      <c r="M29" s="390"/>
      <c r="N29" s="390"/>
      <c r="O29" s="390"/>
      <c r="P29" s="391"/>
      <c r="Q29" s="389">
        <v>3550</v>
      </c>
      <c r="R29" s="390"/>
      <c r="S29" s="390"/>
      <c r="T29" s="390"/>
      <c r="U29" s="390"/>
      <c r="V29" s="391"/>
      <c r="W29" s="456"/>
      <c r="X29" s="457"/>
      <c r="Y29" s="458"/>
      <c r="Z29" s="386" t="s">
        <v>166</v>
      </c>
      <c r="AA29" s="387"/>
      <c r="AB29" s="387"/>
      <c r="AC29" s="387"/>
      <c r="AD29" s="387"/>
      <c r="AE29" s="387"/>
      <c r="AF29" s="387"/>
      <c r="AG29" s="388"/>
      <c r="AH29" s="389">
        <v>425</v>
      </c>
      <c r="AI29" s="390"/>
      <c r="AJ29" s="390"/>
      <c r="AK29" s="390"/>
      <c r="AL29" s="391"/>
      <c r="AM29" s="389">
        <v>1357875</v>
      </c>
      <c r="AN29" s="390"/>
      <c r="AO29" s="390"/>
      <c r="AP29" s="390"/>
      <c r="AQ29" s="390"/>
      <c r="AR29" s="391"/>
      <c r="AS29" s="389">
        <v>3195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236436</v>
      </c>
      <c r="BO29" s="414"/>
      <c r="BP29" s="414"/>
      <c r="BQ29" s="414"/>
      <c r="BR29" s="414"/>
      <c r="BS29" s="414"/>
      <c r="BT29" s="414"/>
      <c r="BU29" s="415"/>
      <c r="BV29" s="413">
        <v>236191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3072368</v>
      </c>
      <c r="BO30" s="417"/>
      <c r="BP30" s="417"/>
      <c r="BQ30" s="417"/>
      <c r="BR30" s="417"/>
      <c r="BS30" s="417"/>
      <c r="BT30" s="417"/>
      <c r="BU30" s="418"/>
      <c r="BV30" s="416">
        <v>2650167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長野広域連合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須坂市文化振興事業団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須坂市土地開発公社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7</v>
      </c>
      <c r="AN36" s="373"/>
      <c r="AO36" s="372" t="str">
        <f>IF('各会計、関係団体の財政状況及び健全化判断比率'!B33="","",'各会計、関係団体の財政状況及び健全化判断比率'!B33)</f>
        <v>　（公共下水道）</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　（老人福祉施設等運営事業特別会計）</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須坂温泉</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　（長野地域ふるさと事業特別会計）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　（ごみ処理施設事業特別会計）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高山村外一市一町財産組合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須高行政事務組合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長野県地方税滞納整理機構</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長野県後期高齢者医療広域連合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181" t="s">
        <v>515</v>
      </c>
      <c r="D34" s="1181"/>
      <c r="E34" s="1182"/>
      <c r="F34" s="32">
        <v>10.46</v>
      </c>
      <c r="G34" s="33">
        <v>10.5</v>
      </c>
      <c r="H34" s="33">
        <v>12.02</v>
      </c>
      <c r="I34" s="33">
        <v>12.85</v>
      </c>
      <c r="J34" s="34">
        <v>12.2</v>
      </c>
      <c r="K34" s="22"/>
      <c r="L34" s="22"/>
      <c r="M34" s="22"/>
      <c r="N34" s="22"/>
      <c r="O34" s="22"/>
      <c r="P34" s="22"/>
    </row>
    <row r="35" spans="1:16" ht="39" customHeight="1" x14ac:dyDescent="0.15">
      <c r="A35" s="22"/>
      <c r="B35" s="35"/>
      <c r="C35" s="1175" t="s">
        <v>516</v>
      </c>
      <c r="D35" s="1176"/>
      <c r="E35" s="1177"/>
      <c r="F35" s="36">
        <v>3.31</v>
      </c>
      <c r="G35" s="37">
        <v>4.95</v>
      </c>
      <c r="H35" s="37">
        <v>6.47</v>
      </c>
      <c r="I35" s="37">
        <v>8.25</v>
      </c>
      <c r="J35" s="38">
        <v>9.7100000000000009</v>
      </c>
      <c r="K35" s="22"/>
      <c r="L35" s="22"/>
      <c r="M35" s="22"/>
      <c r="N35" s="22"/>
      <c r="O35" s="22"/>
      <c r="P35" s="22"/>
    </row>
    <row r="36" spans="1:16" ht="39" customHeight="1" x14ac:dyDescent="0.15">
      <c r="A36" s="22"/>
      <c r="B36" s="35"/>
      <c r="C36" s="1175" t="s">
        <v>517</v>
      </c>
      <c r="D36" s="1176"/>
      <c r="E36" s="1177"/>
      <c r="F36" s="36">
        <v>4.3499999999999996</v>
      </c>
      <c r="G36" s="37">
        <v>4.37</v>
      </c>
      <c r="H36" s="37">
        <v>4.28</v>
      </c>
      <c r="I36" s="37">
        <v>4.1399999999999997</v>
      </c>
      <c r="J36" s="38">
        <v>4.58</v>
      </c>
      <c r="K36" s="22"/>
      <c r="L36" s="22"/>
      <c r="M36" s="22"/>
      <c r="N36" s="22"/>
      <c r="O36" s="22"/>
      <c r="P36" s="22"/>
    </row>
    <row r="37" spans="1:16" ht="39" customHeight="1" x14ac:dyDescent="0.15">
      <c r="A37" s="22"/>
      <c r="B37" s="35"/>
      <c r="C37" s="1175" t="s">
        <v>518</v>
      </c>
      <c r="D37" s="1176"/>
      <c r="E37" s="1177"/>
      <c r="F37" s="36">
        <v>3.42</v>
      </c>
      <c r="G37" s="37">
        <v>4.59</v>
      </c>
      <c r="H37" s="37">
        <v>4.5</v>
      </c>
      <c r="I37" s="37">
        <v>4.47</v>
      </c>
      <c r="J37" s="38">
        <v>4.46</v>
      </c>
      <c r="K37" s="22"/>
      <c r="L37" s="22"/>
      <c r="M37" s="22"/>
      <c r="N37" s="22"/>
      <c r="O37" s="22"/>
      <c r="P37" s="22"/>
    </row>
    <row r="38" spans="1:16" ht="39" customHeight="1" x14ac:dyDescent="0.15">
      <c r="A38" s="22"/>
      <c r="B38" s="35"/>
      <c r="C38" s="1175" t="s">
        <v>519</v>
      </c>
      <c r="D38" s="1176"/>
      <c r="E38" s="1177"/>
      <c r="F38" s="36">
        <v>1.6</v>
      </c>
      <c r="G38" s="37">
        <v>2.4500000000000002</v>
      </c>
      <c r="H38" s="37">
        <v>0.67</v>
      </c>
      <c r="I38" s="37">
        <v>1.1100000000000001</v>
      </c>
      <c r="J38" s="38">
        <v>1.19</v>
      </c>
      <c r="K38" s="22"/>
      <c r="L38" s="22"/>
      <c r="M38" s="22"/>
      <c r="N38" s="22"/>
      <c r="O38" s="22"/>
      <c r="P38" s="22"/>
    </row>
    <row r="39" spans="1:16" ht="39" customHeight="1" x14ac:dyDescent="0.15">
      <c r="A39" s="22"/>
      <c r="B39" s="35"/>
      <c r="C39" s="1175" t="s">
        <v>520</v>
      </c>
      <c r="D39" s="1176"/>
      <c r="E39" s="1177"/>
      <c r="F39" s="36">
        <v>0.2</v>
      </c>
      <c r="G39" s="37">
        <v>1.45</v>
      </c>
      <c r="H39" s="37">
        <v>1.04</v>
      </c>
      <c r="I39" s="37">
        <v>1.17</v>
      </c>
      <c r="J39" s="38">
        <v>1.1100000000000001</v>
      </c>
      <c r="K39" s="22"/>
      <c r="L39" s="22"/>
      <c r="M39" s="22"/>
      <c r="N39" s="22"/>
      <c r="O39" s="22"/>
      <c r="P39" s="22"/>
    </row>
    <row r="40" spans="1:16" ht="39" customHeight="1" x14ac:dyDescent="0.15">
      <c r="A40" s="22"/>
      <c r="B40" s="35"/>
      <c r="C40" s="1175" t="s">
        <v>521</v>
      </c>
      <c r="D40" s="1176"/>
      <c r="E40" s="1177"/>
      <c r="F40" s="36">
        <v>0.09</v>
      </c>
      <c r="G40" s="37">
        <v>0.1</v>
      </c>
      <c r="H40" s="37">
        <v>0</v>
      </c>
      <c r="I40" s="37">
        <v>0</v>
      </c>
      <c r="J40" s="38">
        <v>0.02</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522</v>
      </c>
      <c r="D42" s="1176"/>
      <c r="E42" s="1177"/>
      <c r="F42" s="36" t="s">
        <v>468</v>
      </c>
      <c r="G42" s="37" t="s">
        <v>468</v>
      </c>
      <c r="H42" s="37" t="s">
        <v>468</v>
      </c>
      <c r="I42" s="37" t="s">
        <v>468</v>
      </c>
      <c r="J42" s="38" t="s">
        <v>468</v>
      </c>
      <c r="K42" s="22"/>
      <c r="L42" s="22"/>
      <c r="M42" s="22"/>
      <c r="N42" s="22"/>
      <c r="O42" s="22"/>
      <c r="P42" s="22"/>
    </row>
    <row r="43" spans="1:16" ht="39" customHeight="1" thickBot="1" x14ac:dyDescent="0.2">
      <c r="A43" s="22"/>
      <c r="B43" s="40"/>
      <c r="C43" s="1178" t="s">
        <v>523</v>
      </c>
      <c r="D43" s="1179"/>
      <c r="E43" s="1180"/>
      <c r="F43" s="41">
        <v>0.01</v>
      </c>
      <c r="G43" s="42">
        <v>0.08</v>
      </c>
      <c r="H43" s="42" t="s">
        <v>468</v>
      </c>
      <c r="I43" s="42" t="s">
        <v>468</v>
      </c>
      <c r="J43" s="43" t="s">
        <v>468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1962</v>
      </c>
      <c r="L45" s="60">
        <v>1865</v>
      </c>
      <c r="M45" s="60">
        <v>1865</v>
      </c>
      <c r="N45" s="60">
        <v>1832</v>
      </c>
      <c r="O45" s="61">
        <v>1804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468</v>
      </c>
      <c r="L46" s="64" t="s">
        <v>468</v>
      </c>
      <c r="M46" s="64" t="s">
        <v>468</v>
      </c>
      <c r="N46" s="64" t="s">
        <v>468</v>
      </c>
      <c r="O46" s="65" t="s">
        <v>468</v>
      </c>
      <c r="P46" s="48"/>
      <c r="Q46" s="48"/>
      <c r="R46" s="48"/>
      <c r="S46" s="48"/>
      <c r="T46" s="48"/>
      <c r="U46" s="48"/>
    </row>
    <row r="47" spans="1:21" ht="30.75" customHeight="1" x14ac:dyDescent="0.15">
      <c r="A47" s="48"/>
      <c r="B47" s="1193"/>
      <c r="C47" s="1194"/>
      <c r="D47" s="62"/>
      <c r="E47" s="1185" t="s">
        <v>13</v>
      </c>
      <c r="F47" s="1185"/>
      <c r="G47" s="1185"/>
      <c r="H47" s="1185"/>
      <c r="I47" s="1185"/>
      <c r="J47" s="1186"/>
      <c r="K47" s="63">
        <v>17</v>
      </c>
      <c r="L47" s="64">
        <v>17</v>
      </c>
      <c r="M47" s="64">
        <v>17</v>
      </c>
      <c r="N47" s="64" t="s">
        <v>468</v>
      </c>
      <c r="O47" s="65" t="s">
        <v>468</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1160</v>
      </c>
      <c r="L48" s="64">
        <v>1183</v>
      </c>
      <c r="M48" s="64">
        <v>1173</v>
      </c>
      <c r="N48" s="64">
        <v>1185</v>
      </c>
      <c r="O48" s="65">
        <v>1185</v>
      </c>
      <c r="P48" s="48"/>
      <c r="Q48" s="48"/>
      <c r="R48" s="48"/>
      <c r="S48" s="48"/>
      <c r="T48" s="48"/>
      <c r="U48" s="48"/>
    </row>
    <row r="49" spans="1:21" ht="30.75" customHeight="1" x14ac:dyDescent="0.15">
      <c r="A49" s="48"/>
      <c r="B49" s="1193"/>
      <c r="C49" s="1194"/>
      <c r="D49" s="62"/>
      <c r="E49" s="1185" t="s">
        <v>15</v>
      </c>
      <c r="F49" s="1185"/>
      <c r="G49" s="1185"/>
      <c r="H49" s="1185"/>
      <c r="I49" s="1185"/>
      <c r="J49" s="1186"/>
      <c r="K49" s="63">
        <v>46</v>
      </c>
      <c r="L49" s="64">
        <v>45</v>
      </c>
      <c r="M49" s="64">
        <v>44</v>
      </c>
      <c r="N49" s="64">
        <v>48</v>
      </c>
      <c r="O49" s="65">
        <v>42</v>
      </c>
      <c r="P49" s="48"/>
      <c r="Q49" s="48"/>
      <c r="R49" s="48"/>
      <c r="S49" s="48"/>
      <c r="T49" s="48"/>
      <c r="U49" s="48"/>
    </row>
    <row r="50" spans="1:21" ht="30.75" customHeight="1" x14ac:dyDescent="0.15">
      <c r="A50" s="48"/>
      <c r="B50" s="1193"/>
      <c r="C50" s="1194"/>
      <c r="D50" s="62"/>
      <c r="E50" s="1185" t="s">
        <v>16</v>
      </c>
      <c r="F50" s="1185"/>
      <c r="G50" s="1185"/>
      <c r="H50" s="1185"/>
      <c r="I50" s="1185"/>
      <c r="J50" s="1186"/>
      <c r="K50" s="63">
        <v>67</v>
      </c>
      <c r="L50" s="64">
        <v>72</v>
      </c>
      <c r="M50" s="64">
        <v>94</v>
      </c>
      <c r="N50" s="64">
        <v>93</v>
      </c>
      <c r="O50" s="65">
        <v>79</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t="s">
        <v>468</v>
      </c>
      <c r="N51" s="64" t="s">
        <v>468</v>
      </c>
      <c r="O51" s="65" t="s">
        <v>468</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2363</v>
      </c>
      <c r="L52" s="64">
        <v>2359</v>
      </c>
      <c r="M52" s="64">
        <v>2372</v>
      </c>
      <c r="N52" s="64">
        <v>2398</v>
      </c>
      <c r="O52" s="65">
        <v>2274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889</v>
      </c>
      <c r="L53" s="69">
        <v>823</v>
      </c>
      <c r="M53" s="69">
        <v>821</v>
      </c>
      <c r="N53" s="69">
        <v>760</v>
      </c>
      <c r="O53" s="70">
        <v>836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508</v>
      </c>
      <c r="J40" s="79" t="s">
        <v>509</v>
      </c>
      <c r="K40" s="79" t="s">
        <v>510</v>
      </c>
      <c r="L40" s="79" t="s">
        <v>511</v>
      </c>
      <c r="M40" s="80" t="s">
        <v>512</v>
      </c>
    </row>
    <row r="41" spans="2:13" ht="27.75" customHeight="1" x14ac:dyDescent="0.15">
      <c r="B41" s="1211" t="s">
        <v>23</v>
      </c>
      <c r="C41" s="1212"/>
      <c r="D41" s="81"/>
      <c r="E41" s="1213" t="s">
        <v>24</v>
      </c>
      <c r="F41" s="1213"/>
      <c r="G41" s="1213"/>
      <c r="H41" s="1214"/>
      <c r="I41" s="82">
        <v>15893</v>
      </c>
      <c r="J41" s="83">
        <v>16111</v>
      </c>
      <c r="K41" s="83">
        <v>16071</v>
      </c>
      <c r="L41" s="83">
        <v>17026</v>
      </c>
      <c r="M41" s="84">
        <v>17279</v>
      </c>
    </row>
    <row r="42" spans="2:13" ht="27.75" customHeight="1" x14ac:dyDescent="0.15">
      <c r="B42" s="1201"/>
      <c r="C42" s="1202"/>
      <c r="D42" s="85"/>
      <c r="E42" s="1205" t="s">
        <v>25</v>
      </c>
      <c r="F42" s="1205"/>
      <c r="G42" s="1205"/>
      <c r="H42" s="1206"/>
      <c r="I42" s="86">
        <v>397</v>
      </c>
      <c r="J42" s="87">
        <v>519</v>
      </c>
      <c r="K42" s="87">
        <v>462</v>
      </c>
      <c r="L42" s="87">
        <v>378</v>
      </c>
      <c r="M42" s="88">
        <v>306</v>
      </c>
    </row>
    <row r="43" spans="2:13" ht="27.75" customHeight="1" x14ac:dyDescent="0.15">
      <c r="B43" s="1201"/>
      <c r="C43" s="1202"/>
      <c r="D43" s="85"/>
      <c r="E43" s="1205" t="s">
        <v>26</v>
      </c>
      <c r="F43" s="1205"/>
      <c r="G43" s="1205"/>
      <c r="H43" s="1206"/>
      <c r="I43" s="86">
        <v>17893</v>
      </c>
      <c r="J43" s="87">
        <v>17614</v>
      </c>
      <c r="K43" s="87">
        <v>17216</v>
      </c>
      <c r="L43" s="87">
        <v>16908</v>
      </c>
      <c r="M43" s="88">
        <v>16444</v>
      </c>
    </row>
    <row r="44" spans="2:13" ht="27.75" customHeight="1" x14ac:dyDescent="0.15">
      <c r="B44" s="1201"/>
      <c r="C44" s="1202"/>
      <c r="D44" s="85"/>
      <c r="E44" s="1205" t="s">
        <v>27</v>
      </c>
      <c r="F44" s="1205"/>
      <c r="G44" s="1205"/>
      <c r="H44" s="1206"/>
      <c r="I44" s="86">
        <v>244</v>
      </c>
      <c r="J44" s="87">
        <v>203</v>
      </c>
      <c r="K44" s="87">
        <v>164</v>
      </c>
      <c r="L44" s="87">
        <v>118</v>
      </c>
      <c r="M44" s="88">
        <v>77</v>
      </c>
    </row>
    <row r="45" spans="2:13" ht="27.75" customHeight="1" x14ac:dyDescent="0.15">
      <c r="B45" s="1201"/>
      <c r="C45" s="1202"/>
      <c r="D45" s="85"/>
      <c r="E45" s="1205" t="s">
        <v>28</v>
      </c>
      <c r="F45" s="1205"/>
      <c r="G45" s="1205"/>
      <c r="H45" s="1206"/>
      <c r="I45" s="86">
        <v>4289</v>
      </c>
      <c r="J45" s="87">
        <v>4150</v>
      </c>
      <c r="K45" s="87">
        <v>4122</v>
      </c>
      <c r="L45" s="87">
        <v>3765</v>
      </c>
      <c r="M45" s="88">
        <v>3571</v>
      </c>
    </row>
    <row r="46" spans="2:13" ht="27.75" customHeight="1" x14ac:dyDescent="0.15">
      <c r="B46" s="1201"/>
      <c r="C46" s="1202"/>
      <c r="D46" s="85"/>
      <c r="E46" s="1205" t="s">
        <v>29</v>
      </c>
      <c r="F46" s="1205"/>
      <c r="G46" s="1205"/>
      <c r="H46" s="1206"/>
      <c r="I46" s="86">
        <v>35</v>
      </c>
      <c r="J46" s="87">
        <v>30</v>
      </c>
      <c r="K46" s="87" t="s">
        <v>468</v>
      </c>
      <c r="L46" s="87" t="s">
        <v>468</v>
      </c>
      <c r="M46" s="88" t="s">
        <v>468</v>
      </c>
    </row>
    <row r="47" spans="2:13" ht="27.75" customHeight="1" x14ac:dyDescent="0.15">
      <c r="B47" s="1201"/>
      <c r="C47" s="1202"/>
      <c r="D47" s="85"/>
      <c r="E47" s="1205" t="s">
        <v>30</v>
      </c>
      <c r="F47" s="1205"/>
      <c r="G47" s="1205"/>
      <c r="H47" s="1206"/>
      <c r="I47" s="86" t="s">
        <v>468</v>
      </c>
      <c r="J47" s="87" t="s">
        <v>468</v>
      </c>
      <c r="K47" s="87" t="s">
        <v>468</v>
      </c>
      <c r="L47" s="87" t="s">
        <v>468</v>
      </c>
      <c r="M47" s="88" t="s">
        <v>468</v>
      </c>
    </row>
    <row r="48" spans="2:13" ht="27.75" customHeight="1" x14ac:dyDescent="0.15">
      <c r="B48" s="1203"/>
      <c r="C48" s="1204"/>
      <c r="D48" s="85"/>
      <c r="E48" s="1205" t="s">
        <v>31</v>
      </c>
      <c r="F48" s="1205"/>
      <c r="G48" s="1205"/>
      <c r="H48" s="1206"/>
      <c r="I48" s="86" t="s">
        <v>468</v>
      </c>
      <c r="J48" s="87" t="s">
        <v>468</v>
      </c>
      <c r="K48" s="87" t="s">
        <v>468</v>
      </c>
      <c r="L48" s="87" t="s">
        <v>468</v>
      </c>
      <c r="M48" s="88" t="s">
        <v>468</v>
      </c>
    </row>
    <row r="49" spans="2:13" ht="27.75" customHeight="1" x14ac:dyDescent="0.15">
      <c r="B49" s="1199" t="s">
        <v>32</v>
      </c>
      <c r="C49" s="1200"/>
      <c r="D49" s="89"/>
      <c r="E49" s="1205" t="s">
        <v>33</v>
      </c>
      <c r="F49" s="1205"/>
      <c r="G49" s="1205"/>
      <c r="H49" s="1206"/>
      <c r="I49" s="86">
        <v>6186</v>
      </c>
      <c r="J49" s="87">
        <v>5920</v>
      </c>
      <c r="K49" s="87">
        <v>5953</v>
      </c>
      <c r="L49" s="87">
        <v>5776</v>
      </c>
      <c r="M49" s="88">
        <v>6386</v>
      </c>
    </row>
    <row r="50" spans="2:13" ht="27.75" customHeight="1" x14ac:dyDescent="0.15">
      <c r="B50" s="1201"/>
      <c r="C50" s="1202"/>
      <c r="D50" s="85"/>
      <c r="E50" s="1205" t="s">
        <v>34</v>
      </c>
      <c r="F50" s="1205"/>
      <c r="G50" s="1205"/>
      <c r="H50" s="1206"/>
      <c r="I50" s="86">
        <v>4168</v>
      </c>
      <c r="J50" s="87">
        <v>4013</v>
      </c>
      <c r="K50" s="87">
        <v>3876</v>
      </c>
      <c r="L50" s="87">
        <v>3712</v>
      </c>
      <c r="M50" s="88">
        <v>2848</v>
      </c>
    </row>
    <row r="51" spans="2:13" ht="27.75" customHeight="1" x14ac:dyDescent="0.15">
      <c r="B51" s="1203"/>
      <c r="C51" s="1204"/>
      <c r="D51" s="85"/>
      <c r="E51" s="1205" t="s">
        <v>35</v>
      </c>
      <c r="F51" s="1205"/>
      <c r="G51" s="1205"/>
      <c r="H51" s="1206"/>
      <c r="I51" s="86">
        <v>24937</v>
      </c>
      <c r="J51" s="87">
        <v>25020</v>
      </c>
      <c r="K51" s="87">
        <v>25390</v>
      </c>
      <c r="L51" s="87">
        <v>24820</v>
      </c>
      <c r="M51" s="88">
        <v>24577</v>
      </c>
    </row>
    <row r="52" spans="2:13" ht="27.75" customHeight="1" thickBot="1" x14ac:dyDescent="0.2">
      <c r="B52" s="1207" t="s">
        <v>36</v>
      </c>
      <c r="C52" s="1208"/>
      <c r="D52" s="90"/>
      <c r="E52" s="1209" t="s">
        <v>37</v>
      </c>
      <c r="F52" s="1209"/>
      <c r="G52" s="1209"/>
      <c r="H52" s="1210"/>
      <c r="I52" s="91">
        <v>3461</v>
      </c>
      <c r="J52" s="92">
        <v>3674</v>
      </c>
      <c r="K52" s="92">
        <v>2816</v>
      </c>
      <c r="L52" s="92">
        <v>3887</v>
      </c>
      <c r="M52" s="93">
        <v>3867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566</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566</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565</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561</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564</v>
      </c>
    </row>
    <row r="50" spans="1:17" ht="13.5" x14ac:dyDescent="0.15">
      <c r="B50" s="248"/>
      <c r="C50" s="244"/>
      <c r="D50" s="244"/>
      <c r="E50" s="244"/>
      <c r="F50" s="244"/>
      <c r="G50" s="1224"/>
      <c r="H50" s="1225"/>
      <c r="I50" s="1225"/>
      <c r="J50" s="1226"/>
      <c r="K50" s="345" t="s">
        <v>508</v>
      </c>
      <c r="L50" s="345" t="s">
        <v>509</v>
      </c>
      <c r="M50" s="345" t="s">
        <v>510</v>
      </c>
      <c r="N50" s="345" t="s">
        <v>511</v>
      </c>
      <c r="O50" s="345" t="s">
        <v>512</v>
      </c>
    </row>
    <row r="51" spans="1:17" ht="13.5" x14ac:dyDescent="0.15">
      <c r="B51" s="248"/>
      <c r="C51" s="244"/>
      <c r="D51" s="244"/>
      <c r="E51" s="244"/>
      <c r="F51" s="244"/>
      <c r="G51" s="1227" t="s">
        <v>559</v>
      </c>
      <c r="H51" s="1228"/>
      <c r="I51" s="1233" t="s">
        <v>557</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563</v>
      </c>
      <c r="J53" s="1237"/>
      <c r="K53" s="1244"/>
      <c r="L53" s="1244"/>
      <c r="M53" s="1244"/>
      <c r="N53" s="1244"/>
      <c r="O53" s="1244"/>
    </row>
    <row r="54" spans="1:17" ht="13.5" x14ac:dyDescent="0.15">
      <c r="A54" s="355"/>
      <c r="B54" s="248"/>
      <c r="C54" s="244"/>
      <c r="D54" s="244"/>
      <c r="E54" s="244"/>
      <c r="F54" s="244"/>
      <c r="G54" s="1231"/>
      <c r="H54" s="1232"/>
      <c r="I54" s="1237"/>
      <c r="J54" s="1237"/>
      <c r="K54" s="1245"/>
      <c r="L54" s="1245"/>
      <c r="M54" s="1245"/>
      <c r="N54" s="1245"/>
      <c r="O54" s="1245"/>
    </row>
    <row r="55" spans="1:17" ht="13.5" x14ac:dyDescent="0.15">
      <c r="A55" s="355"/>
      <c r="B55" s="248"/>
      <c r="C55" s="244"/>
      <c r="D55" s="244"/>
      <c r="E55" s="244"/>
      <c r="F55" s="244"/>
      <c r="G55" s="1238" t="s">
        <v>558</v>
      </c>
      <c r="H55" s="1239"/>
      <c r="I55" s="1237" t="s">
        <v>557</v>
      </c>
      <c r="J55" s="1237"/>
      <c r="K55" s="1235"/>
      <c r="L55" s="1235"/>
      <c r="M55" s="1235"/>
      <c r="N55" s="1235"/>
      <c r="O55" s="1235"/>
    </row>
    <row r="56" spans="1:17" ht="13.5" x14ac:dyDescent="0.15">
      <c r="A56" s="355"/>
      <c r="B56" s="248"/>
      <c r="C56" s="244"/>
      <c r="D56" s="244"/>
      <c r="E56" s="244"/>
      <c r="F56" s="244"/>
      <c r="G56" s="1240"/>
      <c r="H56" s="1241"/>
      <c r="I56" s="1237"/>
      <c r="J56" s="1237"/>
      <c r="K56" s="1236"/>
      <c r="L56" s="1236"/>
      <c r="M56" s="1236"/>
      <c r="N56" s="1236"/>
      <c r="O56" s="1236"/>
    </row>
    <row r="57" spans="1:17" s="355" customFormat="1" ht="13.5" x14ac:dyDescent="0.15">
      <c r="B57" s="356"/>
      <c r="C57" s="352"/>
      <c r="D57" s="352"/>
      <c r="E57" s="352"/>
      <c r="F57" s="352"/>
      <c r="G57" s="1240"/>
      <c r="H57" s="1241"/>
      <c r="I57" s="1246" t="s">
        <v>563</v>
      </c>
      <c r="J57" s="1246"/>
      <c r="K57" s="1244"/>
      <c r="L57" s="1244"/>
      <c r="M57" s="1244"/>
      <c r="N57" s="1244"/>
      <c r="O57" s="1244"/>
      <c r="P57" s="361"/>
      <c r="Q57" s="356"/>
    </row>
    <row r="58" spans="1:17" s="355" customFormat="1" ht="13.5" x14ac:dyDescent="0.15">
      <c r="A58" s="243"/>
      <c r="B58" s="356"/>
      <c r="C58" s="352"/>
      <c r="D58" s="352"/>
      <c r="E58" s="352"/>
      <c r="F58" s="352"/>
      <c r="G58" s="1242"/>
      <c r="H58" s="1243"/>
      <c r="I58" s="1246"/>
      <c r="J58" s="1246"/>
      <c r="K58" s="1245"/>
      <c r="L58" s="1245"/>
      <c r="M58" s="1245"/>
      <c r="N58" s="1245"/>
      <c r="O58" s="1245"/>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562</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561</v>
      </c>
      <c r="I64" s="352"/>
      <c r="J64" s="352"/>
      <c r="K64" s="352"/>
      <c r="L64" s="244"/>
      <c r="M64" s="244"/>
      <c r="N64" s="244"/>
      <c r="O64" s="244"/>
    </row>
    <row r="65" spans="2:30" ht="13.5" x14ac:dyDescent="0.15">
      <c r="B65" s="248"/>
      <c r="C65" s="244"/>
      <c r="D65" s="244"/>
      <c r="E65" s="244"/>
      <c r="F65" s="244"/>
      <c r="G65" s="1247" t="s">
        <v>567</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560</v>
      </c>
      <c r="I71" s="349"/>
      <c r="J71" s="348"/>
      <c r="K71" s="348"/>
      <c r="L71" s="347"/>
      <c r="M71" s="348"/>
      <c r="N71" s="347"/>
      <c r="O71" s="346"/>
    </row>
    <row r="72" spans="2:30" ht="13.5" x14ac:dyDescent="0.15">
      <c r="B72" s="248"/>
      <c r="C72" s="244"/>
      <c r="D72" s="244"/>
      <c r="E72" s="244"/>
      <c r="F72" s="244"/>
      <c r="G72" s="1224"/>
      <c r="H72" s="1225"/>
      <c r="I72" s="1225"/>
      <c r="J72" s="1226"/>
      <c r="K72" s="345" t="s">
        <v>508</v>
      </c>
      <c r="L72" s="345" t="s">
        <v>509</v>
      </c>
      <c r="M72" s="345" t="s">
        <v>510</v>
      </c>
      <c r="N72" s="345" t="s">
        <v>511</v>
      </c>
      <c r="O72" s="345" t="s">
        <v>512</v>
      </c>
    </row>
    <row r="73" spans="2:30" ht="13.5" x14ac:dyDescent="0.15">
      <c r="B73" s="248"/>
      <c r="C73" s="244"/>
      <c r="D73" s="244"/>
      <c r="E73" s="244"/>
      <c r="F73" s="244"/>
      <c r="G73" s="1227" t="s">
        <v>559</v>
      </c>
      <c r="H73" s="1228"/>
      <c r="I73" s="1233" t="s">
        <v>557</v>
      </c>
      <c r="J73" s="1233"/>
      <c r="K73" s="1248">
        <v>34</v>
      </c>
      <c r="L73" s="1248">
        <v>36.4</v>
      </c>
      <c r="M73" s="1236">
        <v>27.5</v>
      </c>
      <c r="N73" s="1236">
        <v>38.700000000000003</v>
      </c>
      <c r="O73" s="1236">
        <v>38.5</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556</v>
      </c>
      <c r="J75" s="1237"/>
      <c r="K75" s="1249">
        <v>8.6999999999999993</v>
      </c>
      <c r="L75" s="1249">
        <v>8.4</v>
      </c>
      <c r="M75" s="1249">
        <v>8.1999999999999993</v>
      </c>
      <c r="N75" s="1249">
        <v>7.9</v>
      </c>
      <c r="O75" s="1249">
        <v>7.9</v>
      </c>
      <c r="U75" s="243">
        <v>81.2</v>
      </c>
      <c r="W75" s="243">
        <v>87.2</v>
      </c>
      <c r="Y75" s="243">
        <v>99.8</v>
      </c>
      <c r="AA75" s="243">
        <v>109.5</v>
      </c>
      <c r="AC75" s="243">
        <v>115.2</v>
      </c>
    </row>
    <row r="76" spans="2:30" ht="13.5" x14ac:dyDescent="0.15">
      <c r="B76" s="248"/>
      <c r="C76" s="244"/>
      <c r="D76" s="244"/>
      <c r="E76" s="244"/>
      <c r="F76" s="244"/>
      <c r="G76" s="1231"/>
      <c r="H76" s="1232"/>
      <c r="I76" s="1237"/>
      <c r="J76" s="1237"/>
      <c r="K76" s="1245"/>
      <c r="L76" s="1245"/>
      <c r="M76" s="1245"/>
      <c r="N76" s="1245"/>
      <c r="O76" s="1245"/>
    </row>
    <row r="77" spans="2:30" ht="13.5" x14ac:dyDescent="0.15">
      <c r="B77" s="248"/>
      <c r="C77" s="244"/>
      <c r="D77" s="244"/>
      <c r="E77" s="244"/>
      <c r="F77" s="244"/>
      <c r="G77" s="1238" t="s">
        <v>558</v>
      </c>
      <c r="H77" s="1239"/>
      <c r="I77" s="1237" t="s">
        <v>557</v>
      </c>
      <c r="J77" s="1237"/>
      <c r="K77" s="1248">
        <v>69.2</v>
      </c>
      <c r="L77" s="1248">
        <v>58.2</v>
      </c>
      <c r="M77" s="1236">
        <v>50.3</v>
      </c>
      <c r="N77" s="1236">
        <v>45.9</v>
      </c>
      <c r="O77" s="1236">
        <v>39</v>
      </c>
      <c r="R77" s="243">
        <v>12.3</v>
      </c>
      <c r="T77" s="243">
        <v>11.1</v>
      </c>
    </row>
    <row r="78" spans="2:30" ht="13.5" x14ac:dyDescent="0.15">
      <c r="B78" s="248"/>
      <c r="C78" s="244"/>
      <c r="D78" s="244"/>
      <c r="E78" s="244"/>
      <c r="F78" s="244"/>
      <c r="G78" s="1240"/>
      <c r="H78" s="1241"/>
      <c r="I78" s="1237"/>
      <c r="J78" s="1237"/>
      <c r="K78" s="1248"/>
      <c r="L78" s="1248"/>
      <c r="M78" s="1236"/>
      <c r="N78" s="1236"/>
      <c r="O78" s="1236"/>
    </row>
    <row r="79" spans="2:30" ht="13.5" x14ac:dyDescent="0.15">
      <c r="B79" s="248"/>
      <c r="C79" s="244"/>
      <c r="D79" s="244"/>
      <c r="E79" s="244"/>
      <c r="F79" s="244"/>
      <c r="G79" s="1240"/>
      <c r="H79" s="1241"/>
      <c r="I79" s="1250" t="s">
        <v>556</v>
      </c>
      <c r="J79" s="1246"/>
      <c r="K79" s="1251">
        <v>11.1</v>
      </c>
      <c r="L79" s="1251">
        <v>10.3</v>
      </c>
      <c r="M79" s="1251">
        <v>9.6</v>
      </c>
      <c r="N79" s="1251">
        <v>8.8000000000000007</v>
      </c>
      <c r="O79" s="1251">
        <v>9</v>
      </c>
      <c r="V79" s="243">
        <v>53.5</v>
      </c>
      <c r="X79" s="243">
        <v>48.2</v>
      </c>
      <c r="Z79" s="243">
        <v>34.200000000000003</v>
      </c>
      <c r="AB79" s="243">
        <v>30.3</v>
      </c>
      <c r="AD79" s="243">
        <v>28.9</v>
      </c>
    </row>
    <row r="80" spans="2:30" ht="13.5" x14ac:dyDescent="0.15">
      <c r="B80" s="248"/>
      <c r="C80" s="244"/>
      <c r="D80" s="244"/>
      <c r="E80" s="244"/>
      <c r="F80" s="244"/>
      <c r="G80" s="1242"/>
      <c r="H80" s="1243"/>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507</v>
      </c>
      <c r="G2" s="111"/>
      <c r="H2" s="112"/>
    </row>
    <row r="3" spans="1:8" x14ac:dyDescent="0.15">
      <c r="A3" s="108" t="s">
        <v>500</v>
      </c>
      <c r="B3" s="113"/>
      <c r="C3" s="114"/>
      <c r="D3" s="115">
        <v>61215</v>
      </c>
      <c r="E3" s="116"/>
      <c r="F3" s="117">
        <v>47569</v>
      </c>
      <c r="G3" s="118"/>
      <c r="H3" s="119"/>
    </row>
    <row r="4" spans="1:8" x14ac:dyDescent="0.15">
      <c r="A4" s="120"/>
      <c r="B4" s="121"/>
      <c r="C4" s="122"/>
      <c r="D4" s="123">
        <v>27696</v>
      </c>
      <c r="E4" s="124"/>
      <c r="F4" s="125">
        <v>26255</v>
      </c>
      <c r="G4" s="126"/>
      <c r="H4" s="127"/>
    </row>
    <row r="5" spans="1:8" x14ac:dyDescent="0.15">
      <c r="A5" s="108" t="s">
        <v>502</v>
      </c>
      <c r="B5" s="113"/>
      <c r="C5" s="114"/>
      <c r="D5" s="115">
        <v>61303</v>
      </c>
      <c r="E5" s="116"/>
      <c r="F5" s="117">
        <v>50880</v>
      </c>
      <c r="G5" s="118"/>
      <c r="H5" s="119"/>
    </row>
    <row r="6" spans="1:8" x14ac:dyDescent="0.15">
      <c r="A6" s="120"/>
      <c r="B6" s="121"/>
      <c r="C6" s="122"/>
      <c r="D6" s="123">
        <v>31832</v>
      </c>
      <c r="E6" s="124"/>
      <c r="F6" s="125">
        <v>26879</v>
      </c>
      <c r="G6" s="126"/>
      <c r="H6" s="127"/>
    </row>
    <row r="7" spans="1:8" x14ac:dyDescent="0.15">
      <c r="A7" s="108" t="s">
        <v>503</v>
      </c>
      <c r="B7" s="113"/>
      <c r="C7" s="114"/>
      <c r="D7" s="115">
        <v>56776</v>
      </c>
      <c r="E7" s="116"/>
      <c r="F7" s="117">
        <v>63956</v>
      </c>
      <c r="G7" s="118"/>
      <c r="H7" s="119"/>
    </row>
    <row r="8" spans="1:8" x14ac:dyDescent="0.15">
      <c r="A8" s="120"/>
      <c r="B8" s="121"/>
      <c r="C8" s="122"/>
      <c r="D8" s="123">
        <v>20315</v>
      </c>
      <c r="E8" s="124"/>
      <c r="F8" s="125">
        <v>29239</v>
      </c>
      <c r="G8" s="126"/>
      <c r="H8" s="127"/>
    </row>
    <row r="9" spans="1:8" x14ac:dyDescent="0.15">
      <c r="A9" s="108" t="s">
        <v>504</v>
      </c>
      <c r="B9" s="113"/>
      <c r="C9" s="114"/>
      <c r="D9" s="115">
        <v>77263</v>
      </c>
      <c r="E9" s="116"/>
      <c r="F9" s="117">
        <v>66255</v>
      </c>
      <c r="G9" s="118"/>
      <c r="H9" s="119"/>
    </row>
    <row r="10" spans="1:8" x14ac:dyDescent="0.15">
      <c r="A10" s="120"/>
      <c r="B10" s="121"/>
      <c r="C10" s="122"/>
      <c r="D10" s="123">
        <v>30944</v>
      </c>
      <c r="E10" s="124"/>
      <c r="F10" s="125">
        <v>31822</v>
      </c>
      <c r="G10" s="126"/>
      <c r="H10" s="127"/>
    </row>
    <row r="11" spans="1:8" x14ac:dyDescent="0.15">
      <c r="A11" s="108" t="s">
        <v>505</v>
      </c>
      <c r="B11" s="113"/>
      <c r="C11" s="114"/>
      <c r="D11" s="115">
        <v>48316</v>
      </c>
      <c r="E11" s="116"/>
      <c r="F11" s="117">
        <v>92247</v>
      </c>
      <c r="G11" s="118"/>
      <c r="H11" s="119"/>
    </row>
    <row r="12" spans="1:8" x14ac:dyDescent="0.15">
      <c r="A12" s="120"/>
      <c r="B12" s="121"/>
      <c r="C12" s="128"/>
      <c r="D12" s="123">
        <v>20295</v>
      </c>
      <c r="E12" s="124"/>
      <c r="F12" s="125">
        <v>37204</v>
      </c>
      <c r="G12" s="126"/>
      <c r="H12" s="127"/>
    </row>
    <row r="13" spans="1:8" x14ac:dyDescent="0.15">
      <c r="A13" s="108"/>
      <c r="B13" s="113"/>
      <c r="C13" s="129"/>
      <c r="D13" s="130">
        <v>60975</v>
      </c>
      <c r="E13" s="131"/>
      <c r="F13" s="132">
        <v>64181</v>
      </c>
      <c r="G13" s="133"/>
      <c r="H13" s="119"/>
    </row>
    <row r="14" spans="1:8" x14ac:dyDescent="0.15">
      <c r="A14" s="120"/>
      <c r="B14" s="121"/>
      <c r="C14" s="122"/>
      <c r="D14" s="123">
        <v>26216</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4.3600000000000003</v>
      </c>
      <c r="C19" s="134">
        <f>ROUND(VALUE(SUBSTITUTE(実質収支比率等に係る経年分析!G$48,"▲","-")),2)</f>
        <v>4.38</v>
      </c>
      <c r="D19" s="134">
        <f>ROUND(VALUE(SUBSTITUTE(実質収支比率等に係る経年分析!H$48,"▲","-")),2)</f>
        <v>4.28</v>
      </c>
      <c r="E19" s="134">
        <f>ROUND(VALUE(SUBSTITUTE(実質収支比率等に係る経年分析!I$48,"▲","-")),2)</f>
        <v>4.1399999999999997</v>
      </c>
      <c r="F19" s="134">
        <f>ROUND(VALUE(SUBSTITUTE(実質収支比率等に係る経年分析!J$48,"▲","-")),2)</f>
        <v>4.59</v>
      </c>
    </row>
    <row r="20" spans="1:11" x14ac:dyDescent="0.15">
      <c r="A20" s="134" t="s">
        <v>42</v>
      </c>
      <c r="B20" s="134">
        <f>ROUND(VALUE(SUBSTITUTE(実質収支比率等に係る経年分析!F$47,"▲","-")),2)</f>
        <v>22.89</v>
      </c>
      <c r="C20" s="134">
        <f>ROUND(VALUE(SUBSTITUTE(実質収支比率等に係る経年分析!G$47,"▲","-")),2)</f>
        <v>21.57</v>
      </c>
      <c r="D20" s="134">
        <f>ROUND(VALUE(SUBSTITUTE(実質収支比率等に係る経年分析!H$47,"▲","-")),2)</f>
        <v>22.41</v>
      </c>
      <c r="E20" s="134">
        <f>ROUND(VALUE(SUBSTITUTE(実質収支比率等に係る経年分析!I$47,"▲","-")),2)</f>
        <v>21.7</v>
      </c>
      <c r="F20" s="134">
        <f>ROUND(VALUE(SUBSTITUTE(実質収支比率等に係る経年分析!J$47,"▲","-")),2)</f>
        <v>21.7</v>
      </c>
    </row>
    <row r="21" spans="1:11" x14ac:dyDescent="0.15">
      <c r="A21" s="134" t="s">
        <v>43</v>
      </c>
      <c r="B21" s="134">
        <f>IF(ISNUMBER(VALUE(SUBSTITUTE(実質収支比率等に係る経年分析!F$49,"▲","-"))),ROUND(VALUE(SUBSTITUTE(実質収支比率等に係る経年分析!F$49,"▲","-")),2),NA())</f>
        <v>2.71</v>
      </c>
      <c r="C21" s="134">
        <f>IF(ISNUMBER(VALUE(SUBSTITUTE(実質収支比率等に係る経年分析!G$49,"▲","-"))),ROUND(VALUE(SUBSTITUTE(実質収支比率等に係る経年分析!G$49,"▲","-")),2),NA())</f>
        <v>-1.46</v>
      </c>
      <c r="D21" s="134">
        <f>IF(ISNUMBER(VALUE(SUBSTITUTE(実質収支比率等に係る経年分析!H$49,"▲","-"))),ROUND(VALUE(SUBSTITUTE(実質収支比率等に係る経年分析!H$49,"▲","-")),2),NA())</f>
        <v>1.02</v>
      </c>
      <c r="E21" s="134">
        <f>IF(ISNUMBER(VALUE(SUBSTITUTE(実質収支比率等に係る経年分析!I$49,"▲","-"))),ROUND(VALUE(SUBSTITUTE(実質収支比率等に係る経年分析!I$49,"▲","-")),2),NA())</f>
        <v>-1.21</v>
      </c>
      <c r="F21" s="134">
        <f>IF(ISNUMBER(VALUE(SUBSTITUTE(実質収支比率等に係る経年分析!J$49,"▲","-"))),ROUND(VALUE(SUBSTITUTE(実質収支比率等に係る経年分析!J$49,"▲","-")),2),NA())</f>
        <v>0.19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1.1100000000000001</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2.4500000000000002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1.1100000000000001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1.19</v>
      </c>
    </row>
    <row r="33" spans="1:16" x14ac:dyDescent="0.15">
      <c r="A33" s="135" t="str">
        <f>IF(連結実質赤字比率に係る赤字・黒字の構成分析!C$37="",NA(),連結実質赤字比率に係る赤字・黒字の構成分析!C$37)</f>
        <v>宅地造成事業会計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4.46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4.3499999999999996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4.58</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9.7100000000000009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2363</v>
      </c>
      <c r="E42" s="136"/>
      <c r="F42" s="136"/>
      <c r="G42" s="136">
        <f>'実質公債費比率（分子）の構造'!L$52</f>
        <v>2359</v>
      </c>
      <c r="H42" s="136"/>
      <c r="I42" s="136"/>
      <c r="J42" s="136">
        <f>'実質公債費比率（分子）の構造'!M$52</f>
        <v>2372</v>
      </c>
      <c r="K42" s="136"/>
      <c r="L42" s="136"/>
      <c r="M42" s="136">
        <f>'実質公債費比率（分子）の構造'!N$52</f>
        <v>2398</v>
      </c>
      <c r="N42" s="136"/>
      <c r="O42" s="136"/>
      <c r="P42" s="136">
        <f>'実質公債費比率（分子）の構造'!O$52</f>
        <v>2274</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67</v>
      </c>
      <c r="C44" s="136"/>
      <c r="D44" s="136"/>
      <c r="E44" s="136">
        <f>'実質公債費比率（分子）の構造'!L$50</f>
        <v>72</v>
      </c>
      <c r="F44" s="136"/>
      <c r="G44" s="136"/>
      <c r="H44" s="136">
        <f>'実質公債費比率（分子）の構造'!M$50</f>
        <v>94</v>
      </c>
      <c r="I44" s="136"/>
      <c r="J44" s="136"/>
      <c r="K44" s="136">
        <f>'実質公債費比率（分子）の構造'!N$50</f>
        <v>93</v>
      </c>
      <c r="L44" s="136"/>
      <c r="M44" s="136"/>
      <c r="N44" s="136">
        <f>'実質公債費比率（分子）の構造'!O$50</f>
        <v>79</v>
      </c>
      <c r="O44" s="136"/>
      <c r="P44" s="136"/>
    </row>
    <row r="45" spans="1:16" x14ac:dyDescent="0.15">
      <c r="A45" s="136" t="s">
        <v>53</v>
      </c>
      <c r="B45" s="136">
        <f>'実質公債費比率（分子）の構造'!K$49</f>
        <v>46</v>
      </c>
      <c r="C45" s="136"/>
      <c r="D45" s="136"/>
      <c r="E45" s="136">
        <f>'実質公債費比率（分子）の構造'!L$49</f>
        <v>45</v>
      </c>
      <c r="F45" s="136"/>
      <c r="G45" s="136"/>
      <c r="H45" s="136">
        <f>'実質公債費比率（分子）の構造'!M$49</f>
        <v>44</v>
      </c>
      <c r="I45" s="136"/>
      <c r="J45" s="136"/>
      <c r="K45" s="136">
        <f>'実質公債費比率（分子）の構造'!N$49</f>
        <v>48</v>
      </c>
      <c r="L45" s="136"/>
      <c r="M45" s="136"/>
      <c r="N45" s="136">
        <f>'実質公債費比率（分子）の構造'!O$49</f>
        <v>42</v>
      </c>
      <c r="O45" s="136"/>
      <c r="P45" s="136"/>
    </row>
    <row r="46" spans="1:16" x14ac:dyDescent="0.15">
      <c r="A46" s="136" t="s">
        <v>54</v>
      </c>
      <c r="B46" s="136">
        <f>'実質公債費比率（分子）の構造'!K$48</f>
        <v>1160</v>
      </c>
      <c r="C46" s="136"/>
      <c r="D46" s="136"/>
      <c r="E46" s="136">
        <f>'実質公債費比率（分子）の構造'!L$48</f>
        <v>1183</v>
      </c>
      <c r="F46" s="136"/>
      <c r="G46" s="136"/>
      <c r="H46" s="136">
        <f>'実質公債費比率（分子）の構造'!M$48</f>
        <v>1173</v>
      </c>
      <c r="I46" s="136"/>
      <c r="J46" s="136"/>
      <c r="K46" s="136">
        <f>'実質公債費比率（分子）の構造'!N$48</f>
        <v>1185</v>
      </c>
      <c r="L46" s="136"/>
      <c r="M46" s="136"/>
      <c r="N46" s="136">
        <f>'実質公債費比率（分子）の構造'!O$48</f>
        <v>1185</v>
      </c>
      <c r="O46" s="136"/>
      <c r="P46" s="136"/>
    </row>
    <row r="47" spans="1:16" x14ac:dyDescent="0.15">
      <c r="A47" s="136" t="s">
        <v>55</v>
      </c>
      <c r="B47" s="136">
        <f>'実質公債費比率（分子）の構造'!K$47</f>
        <v>17</v>
      </c>
      <c r="C47" s="136"/>
      <c r="D47" s="136"/>
      <c r="E47" s="136">
        <f>'実質公債費比率（分子）の構造'!L$47</f>
        <v>17</v>
      </c>
      <c r="F47" s="136"/>
      <c r="G47" s="136"/>
      <c r="H47" s="136">
        <f>'実質公債費比率（分子）の構造'!M$47</f>
        <v>17</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1962</v>
      </c>
      <c r="C49" s="136"/>
      <c r="D49" s="136"/>
      <c r="E49" s="136">
        <f>'実質公債費比率（分子）の構造'!L$45</f>
        <v>1865</v>
      </c>
      <c r="F49" s="136"/>
      <c r="G49" s="136"/>
      <c r="H49" s="136">
        <f>'実質公債費比率（分子）の構造'!M$45</f>
        <v>1865</v>
      </c>
      <c r="I49" s="136"/>
      <c r="J49" s="136"/>
      <c r="K49" s="136">
        <f>'実質公債費比率（分子）の構造'!N$45</f>
        <v>1832</v>
      </c>
      <c r="L49" s="136"/>
      <c r="M49" s="136"/>
      <c r="N49" s="136">
        <f>'実質公債費比率（分子）の構造'!O$45</f>
        <v>1804</v>
      </c>
      <c r="O49" s="136"/>
      <c r="P49" s="136"/>
    </row>
    <row r="50" spans="1:16" x14ac:dyDescent="0.15">
      <c r="A50" s="136" t="s">
        <v>58</v>
      </c>
      <c r="B50" s="136" t="e">
        <f>NA()</f>
        <v>#N/A</v>
      </c>
      <c r="C50" s="136">
        <f>IF(ISNUMBER('実質公債費比率（分子）の構造'!K$53),'実質公債費比率（分子）の構造'!K$53,NA())</f>
        <v>889</v>
      </c>
      <c r="D50" s="136" t="e">
        <f>NA()</f>
        <v>#N/A</v>
      </c>
      <c r="E50" s="136" t="e">
        <f>NA()</f>
        <v>#N/A</v>
      </c>
      <c r="F50" s="136">
        <f>IF(ISNUMBER('実質公債費比率（分子）の構造'!L$53),'実質公債費比率（分子）の構造'!L$53,NA())</f>
        <v>823</v>
      </c>
      <c r="G50" s="136" t="e">
        <f>NA()</f>
        <v>#N/A</v>
      </c>
      <c r="H50" s="136" t="e">
        <f>NA()</f>
        <v>#N/A</v>
      </c>
      <c r="I50" s="136">
        <f>IF(ISNUMBER('実質公債費比率（分子）の構造'!M$53),'実質公債費比率（分子）の構造'!M$53,NA())</f>
        <v>821</v>
      </c>
      <c r="J50" s="136" t="e">
        <f>NA()</f>
        <v>#N/A</v>
      </c>
      <c r="K50" s="136" t="e">
        <f>NA()</f>
        <v>#N/A</v>
      </c>
      <c r="L50" s="136">
        <f>IF(ISNUMBER('実質公債費比率（分子）の構造'!N$53),'実質公債費比率（分子）の構造'!N$53,NA())</f>
        <v>760</v>
      </c>
      <c r="M50" s="136" t="e">
        <f>NA()</f>
        <v>#N/A</v>
      </c>
      <c r="N50" s="136" t="e">
        <f>NA()</f>
        <v>#N/A</v>
      </c>
      <c r="O50" s="136">
        <f>IF(ISNUMBER('実質公債費比率（分子）の構造'!O$53),'実質公債費比率（分子）の構造'!O$53,NA())</f>
        <v>836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24937</v>
      </c>
      <c r="E56" s="135"/>
      <c r="F56" s="135"/>
      <c r="G56" s="135">
        <f>'将来負担比率（分子）の構造'!J$51</f>
        <v>25020</v>
      </c>
      <c r="H56" s="135"/>
      <c r="I56" s="135"/>
      <c r="J56" s="135">
        <f>'将来負担比率（分子）の構造'!K$51</f>
        <v>25390</v>
      </c>
      <c r="K56" s="135"/>
      <c r="L56" s="135"/>
      <c r="M56" s="135">
        <f>'将来負担比率（分子）の構造'!L$51</f>
        <v>24820</v>
      </c>
      <c r="N56" s="135"/>
      <c r="O56" s="135"/>
      <c r="P56" s="135">
        <f>'将来負担比率（分子）の構造'!M$51</f>
        <v>24577</v>
      </c>
    </row>
    <row r="57" spans="1:16" x14ac:dyDescent="0.15">
      <c r="A57" s="135" t="s">
        <v>34</v>
      </c>
      <c r="B57" s="135"/>
      <c r="C57" s="135"/>
      <c r="D57" s="135">
        <f>'将来負担比率（分子）の構造'!I$50</f>
        <v>4168</v>
      </c>
      <c r="E57" s="135"/>
      <c r="F57" s="135"/>
      <c r="G57" s="135">
        <f>'将来負担比率（分子）の構造'!J$50</f>
        <v>4013</v>
      </c>
      <c r="H57" s="135"/>
      <c r="I57" s="135"/>
      <c r="J57" s="135">
        <f>'将来負担比率（分子）の構造'!K$50</f>
        <v>3876</v>
      </c>
      <c r="K57" s="135"/>
      <c r="L57" s="135"/>
      <c r="M57" s="135">
        <f>'将来負担比率（分子）の構造'!L$50</f>
        <v>3712</v>
      </c>
      <c r="N57" s="135"/>
      <c r="O57" s="135"/>
      <c r="P57" s="135">
        <f>'将来負担比率（分子）の構造'!M$50</f>
        <v>2848</v>
      </c>
    </row>
    <row r="58" spans="1:16" x14ac:dyDescent="0.15">
      <c r="A58" s="135" t="s">
        <v>33</v>
      </c>
      <c r="B58" s="135"/>
      <c r="C58" s="135"/>
      <c r="D58" s="135">
        <f>'将来負担比率（分子）の構造'!I$49</f>
        <v>6186</v>
      </c>
      <c r="E58" s="135"/>
      <c r="F58" s="135"/>
      <c r="G58" s="135">
        <f>'将来負担比率（分子）の構造'!J$49</f>
        <v>5920</v>
      </c>
      <c r="H58" s="135"/>
      <c r="I58" s="135"/>
      <c r="J58" s="135">
        <f>'将来負担比率（分子）の構造'!K$49</f>
        <v>5953</v>
      </c>
      <c r="K58" s="135"/>
      <c r="L58" s="135"/>
      <c r="M58" s="135">
        <f>'将来負担比率（分子）の構造'!L$49</f>
        <v>5776</v>
      </c>
      <c r="N58" s="135"/>
      <c r="O58" s="135"/>
      <c r="P58" s="135">
        <f>'将来負担比率（分子）の構造'!M$49</f>
        <v>6386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35</v>
      </c>
      <c r="C61" s="135"/>
      <c r="D61" s="135"/>
      <c r="E61" s="135">
        <f>'将来負担比率（分子）の構造'!J$46</f>
        <v>30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4289</v>
      </c>
      <c r="C62" s="135"/>
      <c r="D62" s="135"/>
      <c r="E62" s="135">
        <f>'将来負担比率（分子）の構造'!J$45</f>
        <v>4150</v>
      </c>
      <c r="F62" s="135"/>
      <c r="G62" s="135"/>
      <c r="H62" s="135">
        <f>'将来負担比率（分子）の構造'!K$45</f>
        <v>4122</v>
      </c>
      <c r="I62" s="135"/>
      <c r="J62" s="135"/>
      <c r="K62" s="135">
        <f>'将来負担比率（分子）の構造'!L$45</f>
        <v>3765</v>
      </c>
      <c r="L62" s="135"/>
      <c r="M62" s="135"/>
      <c r="N62" s="135">
        <f>'将来負担比率（分子）の構造'!M$45</f>
        <v>3571</v>
      </c>
      <c r="O62" s="135"/>
      <c r="P62" s="135"/>
    </row>
    <row r="63" spans="1:16" x14ac:dyDescent="0.15">
      <c r="A63" s="135" t="s">
        <v>27</v>
      </c>
      <c r="B63" s="135">
        <f>'将来負担比率（分子）の構造'!I$44</f>
        <v>244</v>
      </c>
      <c r="C63" s="135"/>
      <c r="D63" s="135"/>
      <c r="E63" s="135">
        <f>'将来負担比率（分子）の構造'!J$44</f>
        <v>203</v>
      </c>
      <c r="F63" s="135"/>
      <c r="G63" s="135"/>
      <c r="H63" s="135">
        <f>'将来負担比率（分子）の構造'!K$44</f>
        <v>164</v>
      </c>
      <c r="I63" s="135"/>
      <c r="J63" s="135"/>
      <c r="K63" s="135">
        <f>'将来負担比率（分子）の構造'!L$44</f>
        <v>118</v>
      </c>
      <c r="L63" s="135"/>
      <c r="M63" s="135"/>
      <c r="N63" s="135">
        <f>'将来負担比率（分子）の構造'!M$44</f>
        <v>77</v>
      </c>
      <c r="O63" s="135"/>
      <c r="P63" s="135"/>
    </row>
    <row r="64" spans="1:16" x14ac:dyDescent="0.15">
      <c r="A64" s="135" t="s">
        <v>26</v>
      </c>
      <c r="B64" s="135">
        <f>'将来負担比率（分子）の構造'!I$43</f>
        <v>17893</v>
      </c>
      <c r="C64" s="135"/>
      <c r="D64" s="135"/>
      <c r="E64" s="135">
        <f>'将来負担比率（分子）の構造'!J$43</f>
        <v>17614</v>
      </c>
      <c r="F64" s="135"/>
      <c r="G64" s="135"/>
      <c r="H64" s="135">
        <f>'将来負担比率（分子）の構造'!K$43</f>
        <v>17216</v>
      </c>
      <c r="I64" s="135"/>
      <c r="J64" s="135"/>
      <c r="K64" s="135">
        <f>'将来負担比率（分子）の構造'!L$43</f>
        <v>16908</v>
      </c>
      <c r="L64" s="135"/>
      <c r="M64" s="135"/>
      <c r="N64" s="135">
        <f>'将来負担比率（分子）の構造'!M$43</f>
        <v>16444</v>
      </c>
      <c r="O64" s="135"/>
      <c r="P64" s="135"/>
    </row>
    <row r="65" spans="1:16" x14ac:dyDescent="0.15">
      <c r="A65" s="135" t="s">
        <v>25</v>
      </c>
      <c r="B65" s="135">
        <f>'将来負担比率（分子）の構造'!I$42</f>
        <v>397</v>
      </c>
      <c r="C65" s="135"/>
      <c r="D65" s="135"/>
      <c r="E65" s="135">
        <f>'将来負担比率（分子）の構造'!J$42</f>
        <v>519</v>
      </c>
      <c r="F65" s="135"/>
      <c r="G65" s="135"/>
      <c r="H65" s="135">
        <f>'将来負担比率（分子）の構造'!K$42</f>
        <v>462</v>
      </c>
      <c r="I65" s="135"/>
      <c r="J65" s="135"/>
      <c r="K65" s="135">
        <f>'将来負担比率（分子）の構造'!L$42</f>
        <v>378</v>
      </c>
      <c r="L65" s="135"/>
      <c r="M65" s="135"/>
      <c r="N65" s="135">
        <f>'将来負担比率（分子）の構造'!M$42</f>
        <v>306</v>
      </c>
      <c r="O65" s="135"/>
      <c r="P65" s="135"/>
    </row>
    <row r="66" spans="1:16" x14ac:dyDescent="0.15">
      <c r="A66" s="135" t="s">
        <v>24</v>
      </c>
      <c r="B66" s="135">
        <f>'将来負担比率（分子）の構造'!I$41</f>
        <v>15893</v>
      </c>
      <c r="C66" s="135"/>
      <c r="D66" s="135"/>
      <c r="E66" s="135">
        <f>'将来負担比率（分子）の構造'!J$41</f>
        <v>16111</v>
      </c>
      <c r="F66" s="135"/>
      <c r="G66" s="135"/>
      <c r="H66" s="135">
        <f>'将来負担比率（分子）の構造'!K$41</f>
        <v>16071</v>
      </c>
      <c r="I66" s="135"/>
      <c r="J66" s="135"/>
      <c r="K66" s="135">
        <f>'将来負担比率（分子）の構造'!L$41</f>
        <v>17026</v>
      </c>
      <c r="L66" s="135"/>
      <c r="M66" s="135"/>
      <c r="N66" s="135">
        <f>'将来負担比率（分子）の構造'!M$41</f>
        <v>17279</v>
      </c>
      <c r="O66" s="135"/>
      <c r="P66" s="135"/>
    </row>
    <row r="67" spans="1:16" x14ac:dyDescent="0.15">
      <c r="A67" s="135" t="s">
        <v>62</v>
      </c>
      <c r="B67" s="135" t="e">
        <f>NA()</f>
        <v>#N/A</v>
      </c>
      <c r="C67" s="135">
        <f>IF(ISNUMBER('将来負担比率（分子）の構造'!I$52), IF('将来負担比率（分子）の構造'!I$52 &lt; 0, 0, '将来負担比率（分子）の構造'!I$52), NA())</f>
        <v>3461</v>
      </c>
      <c r="D67" s="135" t="e">
        <f>NA()</f>
        <v>#N/A</v>
      </c>
      <c r="E67" s="135" t="e">
        <f>NA()</f>
        <v>#N/A</v>
      </c>
      <c r="F67" s="135">
        <f>IF(ISNUMBER('将来負担比率（分子）の構造'!J$52), IF('将来負担比率（分子）の構造'!J$52 &lt; 0, 0, '将来負担比率（分子）の構造'!J$52), NA())</f>
        <v>3674</v>
      </c>
      <c r="G67" s="135" t="e">
        <f>NA()</f>
        <v>#N/A</v>
      </c>
      <c r="H67" s="135" t="e">
        <f>NA()</f>
        <v>#N/A</v>
      </c>
      <c r="I67" s="135">
        <f>IF(ISNUMBER('将来負担比率（分子）の構造'!K$52), IF('将来負担比率（分子）の構造'!K$52 &lt; 0, 0, '将来負担比率（分子）の構造'!K$52), NA())</f>
        <v>2816</v>
      </c>
      <c r="J67" s="135" t="e">
        <f>NA()</f>
        <v>#N/A</v>
      </c>
      <c r="K67" s="135" t="e">
        <f>NA()</f>
        <v>#N/A</v>
      </c>
      <c r="L67" s="135">
        <f>IF(ISNUMBER('将来負担比率（分子）の構造'!L$52), IF('将来負担比率（分子）の構造'!L$52 &lt; 0, 0, '将来負担比率（分子）の構造'!L$52), NA())</f>
        <v>3887</v>
      </c>
      <c r="M67" s="135" t="e">
        <f>NA()</f>
        <v>#N/A</v>
      </c>
      <c r="N67" s="135" t="e">
        <f>NA()</f>
        <v>#N/A</v>
      </c>
      <c r="O67" s="135">
        <f>IF(ISNUMBER('将来負担比率（分子）の構造'!M$52), IF('将来負担比率（分子）の構造'!M$52 &lt; 0, 0, '将来負担比率（分子）の構造'!M$52), NA())</f>
        <v>3867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6084369</v>
      </c>
      <c r="S5" s="669"/>
      <c r="T5" s="669"/>
      <c r="U5" s="669"/>
      <c r="V5" s="669"/>
      <c r="W5" s="669"/>
      <c r="X5" s="669"/>
      <c r="Y5" s="716"/>
      <c r="Z5" s="729">
        <v>27.8</v>
      </c>
      <c r="AA5" s="729"/>
      <c r="AB5" s="729"/>
      <c r="AC5" s="729"/>
      <c r="AD5" s="730">
        <v>5842554</v>
      </c>
      <c r="AE5" s="730"/>
      <c r="AF5" s="730"/>
      <c r="AG5" s="730"/>
      <c r="AH5" s="730"/>
      <c r="AI5" s="730"/>
      <c r="AJ5" s="730"/>
      <c r="AK5" s="730"/>
      <c r="AL5" s="717">
        <v>50.6</v>
      </c>
      <c r="AM5" s="686"/>
      <c r="AN5" s="686"/>
      <c r="AO5" s="718"/>
      <c r="AP5" s="705" t="s">
        <v>205</v>
      </c>
      <c r="AQ5" s="706"/>
      <c r="AR5" s="706"/>
      <c r="AS5" s="706"/>
      <c r="AT5" s="706"/>
      <c r="AU5" s="706"/>
      <c r="AV5" s="706"/>
      <c r="AW5" s="706"/>
      <c r="AX5" s="706"/>
      <c r="AY5" s="706"/>
      <c r="AZ5" s="706"/>
      <c r="BA5" s="706"/>
      <c r="BB5" s="706"/>
      <c r="BC5" s="706"/>
      <c r="BD5" s="706"/>
      <c r="BE5" s="706"/>
      <c r="BF5" s="707"/>
      <c r="BG5" s="618">
        <v>5834600</v>
      </c>
      <c r="BH5" s="619"/>
      <c r="BI5" s="619"/>
      <c r="BJ5" s="619"/>
      <c r="BK5" s="619"/>
      <c r="BL5" s="619"/>
      <c r="BM5" s="619"/>
      <c r="BN5" s="620"/>
      <c r="BO5" s="671">
        <v>95.9</v>
      </c>
      <c r="BP5" s="671"/>
      <c r="BQ5" s="671"/>
      <c r="BR5" s="671"/>
      <c r="BS5" s="672">
        <v>71461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194626</v>
      </c>
      <c r="S6" s="619"/>
      <c r="T6" s="619"/>
      <c r="U6" s="619"/>
      <c r="V6" s="619"/>
      <c r="W6" s="619"/>
      <c r="X6" s="619"/>
      <c r="Y6" s="620"/>
      <c r="Z6" s="671">
        <v>0.9</v>
      </c>
      <c r="AA6" s="671"/>
      <c r="AB6" s="671"/>
      <c r="AC6" s="671"/>
      <c r="AD6" s="672">
        <v>194626</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5834600</v>
      </c>
      <c r="BH6" s="619"/>
      <c r="BI6" s="619"/>
      <c r="BJ6" s="619"/>
      <c r="BK6" s="619"/>
      <c r="BL6" s="619"/>
      <c r="BM6" s="619"/>
      <c r="BN6" s="620"/>
      <c r="BO6" s="671">
        <v>95.9</v>
      </c>
      <c r="BP6" s="671"/>
      <c r="BQ6" s="671"/>
      <c r="BR6" s="671"/>
      <c r="BS6" s="672">
        <v>71461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229261</v>
      </c>
      <c r="CS6" s="619"/>
      <c r="CT6" s="619"/>
      <c r="CU6" s="619"/>
      <c r="CV6" s="619"/>
      <c r="CW6" s="619"/>
      <c r="CX6" s="619"/>
      <c r="CY6" s="620"/>
      <c r="CZ6" s="671">
        <v>1.1000000000000001</v>
      </c>
      <c r="DA6" s="671"/>
      <c r="DB6" s="671"/>
      <c r="DC6" s="671"/>
      <c r="DD6" s="624" t="s">
        <v>212</v>
      </c>
      <c r="DE6" s="619"/>
      <c r="DF6" s="619"/>
      <c r="DG6" s="619"/>
      <c r="DH6" s="619"/>
      <c r="DI6" s="619"/>
      <c r="DJ6" s="619"/>
      <c r="DK6" s="619"/>
      <c r="DL6" s="619"/>
      <c r="DM6" s="619"/>
      <c r="DN6" s="619"/>
      <c r="DO6" s="619"/>
      <c r="DP6" s="620"/>
      <c r="DQ6" s="624">
        <v>229261</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9532</v>
      </c>
      <c r="S7" s="619"/>
      <c r="T7" s="619"/>
      <c r="U7" s="619"/>
      <c r="V7" s="619"/>
      <c r="W7" s="619"/>
      <c r="X7" s="619"/>
      <c r="Y7" s="620"/>
      <c r="Z7" s="671">
        <v>0</v>
      </c>
      <c r="AA7" s="671"/>
      <c r="AB7" s="671"/>
      <c r="AC7" s="671"/>
      <c r="AD7" s="672">
        <v>9532</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2807829</v>
      </c>
      <c r="BH7" s="619"/>
      <c r="BI7" s="619"/>
      <c r="BJ7" s="619"/>
      <c r="BK7" s="619"/>
      <c r="BL7" s="619"/>
      <c r="BM7" s="619"/>
      <c r="BN7" s="620"/>
      <c r="BO7" s="671">
        <v>46.1</v>
      </c>
      <c r="BP7" s="671"/>
      <c r="BQ7" s="671"/>
      <c r="BR7" s="671"/>
      <c r="BS7" s="672">
        <v>71461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2711693</v>
      </c>
      <c r="CS7" s="619"/>
      <c r="CT7" s="619"/>
      <c r="CU7" s="619"/>
      <c r="CV7" s="619"/>
      <c r="CW7" s="619"/>
      <c r="CX7" s="619"/>
      <c r="CY7" s="620"/>
      <c r="CZ7" s="671">
        <v>12.7</v>
      </c>
      <c r="DA7" s="671"/>
      <c r="DB7" s="671"/>
      <c r="DC7" s="671"/>
      <c r="DD7" s="624">
        <v>61890</v>
      </c>
      <c r="DE7" s="619"/>
      <c r="DF7" s="619"/>
      <c r="DG7" s="619"/>
      <c r="DH7" s="619"/>
      <c r="DI7" s="619"/>
      <c r="DJ7" s="619"/>
      <c r="DK7" s="619"/>
      <c r="DL7" s="619"/>
      <c r="DM7" s="619"/>
      <c r="DN7" s="619"/>
      <c r="DO7" s="619"/>
      <c r="DP7" s="620"/>
      <c r="DQ7" s="624">
        <v>2223788</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26579</v>
      </c>
      <c r="S8" s="619"/>
      <c r="T8" s="619"/>
      <c r="U8" s="619"/>
      <c r="V8" s="619"/>
      <c r="W8" s="619"/>
      <c r="X8" s="619"/>
      <c r="Y8" s="620"/>
      <c r="Z8" s="671">
        <v>0.1</v>
      </c>
      <c r="AA8" s="671"/>
      <c r="AB8" s="671"/>
      <c r="AC8" s="671"/>
      <c r="AD8" s="672">
        <v>26579</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89629</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6887568</v>
      </c>
      <c r="CS8" s="619"/>
      <c r="CT8" s="619"/>
      <c r="CU8" s="619"/>
      <c r="CV8" s="619"/>
      <c r="CW8" s="619"/>
      <c r="CX8" s="619"/>
      <c r="CY8" s="620"/>
      <c r="CZ8" s="671">
        <v>32.299999999999997</v>
      </c>
      <c r="DA8" s="671"/>
      <c r="DB8" s="671"/>
      <c r="DC8" s="671"/>
      <c r="DD8" s="624">
        <v>215144</v>
      </c>
      <c r="DE8" s="619"/>
      <c r="DF8" s="619"/>
      <c r="DG8" s="619"/>
      <c r="DH8" s="619"/>
      <c r="DI8" s="619"/>
      <c r="DJ8" s="619"/>
      <c r="DK8" s="619"/>
      <c r="DL8" s="619"/>
      <c r="DM8" s="619"/>
      <c r="DN8" s="619"/>
      <c r="DO8" s="619"/>
      <c r="DP8" s="620"/>
      <c r="DQ8" s="624">
        <v>3669385</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27270</v>
      </c>
      <c r="S9" s="619"/>
      <c r="T9" s="619"/>
      <c r="U9" s="619"/>
      <c r="V9" s="619"/>
      <c r="W9" s="619"/>
      <c r="X9" s="619"/>
      <c r="Y9" s="620"/>
      <c r="Z9" s="671">
        <v>0.1</v>
      </c>
      <c r="AA9" s="671"/>
      <c r="AB9" s="671"/>
      <c r="AC9" s="671"/>
      <c r="AD9" s="672">
        <v>27270</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2195009</v>
      </c>
      <c r="BH9" s="619"/>
      <c r="BI9" s="619"/>
      <c r="BJ9" s="619"/>
      <c r="BK9" s="619"/>
      <c r="BL9" s="619"/>
      <c r="BM9" s="619"/>
      <c r="BN9" s="620"/>
      <c r="BO9" s="671">
        <v>36.1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1249031</v>
      </c>
      <c r="CS9" s="619"/>
      <c r="CT9" s="619"/>
      <c r="CU9" s="619"/>
      <c r="CV9" s="619"/>
      <c r="CW9" s="619"/>
      <c r="CX9" s="619"/>
      <c r="CY9" s="620"/>
      <c r="CZ9" s="671">
        <v>5.9</v>
      </c>
      <c r="DA9" s="671"/>
      <c r="DB9" s="671"/>
      <c r="DC9" s="671"/>
      <c r="DD9" s="624">
        <v>39324</v>
      </c>
      <c r="DE9" s="619"/>
      <c r="DF9" s="619"/>
      <c r="DG9" s="619"/>
      <c r="DH9" s="619"/>
      <c r="DI9" s="619"/>
      <c r="DJ9" s="619"/>
      <c r="DK9" s="619"/>
      <c r="DL9" s="619"/>
      <c r="DM9" s="619"/>
      <c r="DN9" s="619"/>
      <c r="DO9" s="619"/>
      <c r="DP9" s="620"/>
      <c r="DQ9" s="624">
        <v>982832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1015896</v>
      </c>
      <c r="S10" s="619"/>
      <c r="T10" s="619"/>
      <c r="U10" s="619"/>
      <c r="V10" s="619"/>
      <c r="W10" s="619"/>
      <c r="X10" s="619"/>
      <c r="Y10" s="620"/>
      <c r="Z10" s="671">
        <v>4.5999999999999996</v>
      </c>
      <c r="AA10" s="671"/>
      <c r="AB10" s="671"/>
      <c r="AC10" s="671"/>
      <c r="AD10" s="672">
        <v>1015896</v>
      </c>
      <c r="AE10" s="672"/>
      <c r="AF10" s="672"/>
      <c r="AG10" s="672"/>
      <c r="AH10" s="672"/>
      <c r="AI10" s="672"/>
      <c r="AJ10" s="672"/>
      <c r="AK10" s="672"/>
      <c r="AL10" s="641">
        <v>8.8000000000000007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144046</v>
      </c>
      <c r="BH10" s="619"/>
      <c r="BI10" s="619"/>
      <c r="BJ10" s="619"/>
      <c r="BK10" s="619"/>
      <c r="BL10" s="619"/>
      <c r="BM10" s="619"/>
      <c r="BN10" s="620"/>
      <c r="BO10" s="671">
        <v>2.4</v>
      </c>
      <c r="BP10" s="671"/>
      <c r="BQ10" s="671"/>
      <c r="BR10" s="671"/>
      <c r="BS10" s="624">
        <v>13065</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164776</v>
      </c>
      <c r="CS10" s="619"/>
      <c r="CT10" s="619"/>
      <c r="CU10" s="619"/>
      <c r="CV10" s="619"/>
      <c r="CW10" s="619"/>
      <c r="CX10" s="619"/>
      <c r="CY10" s="620"/>
      <c r="CZ10" s="671">
        <v>0.8</v>
      </c>
      <c r="DA10" s="671"/>
      <c r="DB10" s="671"/>
      <c r="DC10" s="671"/>
      <c r="DD10" s="624" t="s">
        <v>108</v>
      </c>
      <c r="DE10" s="619"/>
      <c r="DF10" s="619"/>
      <c r="DG10" s="619"/>
      <c r="DH10" s="619"/>
      <c r="DI10" s="619"/>
      <c r="DJ10" s="619"/>
      <c r="DK10" s="619"/>
      <c r="DL10" s="619"/>
      <c r="DM10" s="619"/>
      <c r="DN10" s="619"/>
      <c r="DO10" s="619"/>
      <c r="DP10" s="620"/>
      <c r="DQ10" s="624">
        <v>44241</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4854</v>
      </c>
      <c r="S11" s="619"/>
      <c r="T11" s="619"/>
      <c r="U11" s="619"/>
      <c r="V11" s="619"/>
      <c r="W11" s="619"/>
      <c r="X11" s="619"/>
      <c r="Y11" s="620"/>
      <c r="Z11" s="671">
        <v>0</v>
      </c>
      <c r="AA11" s="671"/>
      <c r="AB11" s="671"/>
      <c r="AC11" s="671"/>
      <c r="AD11" s="672">
        <v>4854</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379145</v>
      </c>
      <c r="BH11" s="619"/>
      <c r="BI11" s="619"/>
      <c r="BJ11" s="619"/>
      <c r="BK11" s="619"/>
      <c r="BL11" s="619"/>
      <c r="BM11" s="619"/>
      <c r="BN11" s="620"/>
      <c r="BO11" s="671">
        <v>6.2</v>
      </c>
      <c r="BP11" s="671"/>
      <c r="BQ11" s="671"/>
      <c r="BR11" s="671"/>
      <c r="BS11" s="624">
        <v>58396</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533784</v>
      </c>
      <c r="CS11" s="619"/>
      <c r="CT11" s="619"/>
      <c r="CU11" s="619"/>
      <c r="CV11" s="619"/>
      <c r="CW11" s="619"/>
      <c r="CX11" s="619"/>
      <c r="CY11" s="620"/>
      <c r="CZ11" s="671">
        <v>2.5</v>
      </c>
      <c r="DA11" s="671"/>
      <c r="DB11" s="671"/>
      <c r="DC11" s="671"/>
      <c r="DD11" s="624">
        <v>120602</v>
      </c>
      <c r="DE11" s="619"/>
      <c r="DF11" s="619"/>
      <c r="DG11" s="619"/>
      <c r="DH11" s="619"/>
      <c r="DI11" s="619"/>
      <c r="DJ11" s="619"/>
      <c r="DK11" s="619"/>
      <c r="DL11" s="619"/>
      <c r="DM11" s="619"/>
      <c r="DN11" s="619"/>
      <c r="DO11" s="619"/>
      <c r="DP11" s="620"/>
      <c r="DQ11" s="624">
        <v>378845</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2575125</v>
      </c>
      <c r="BH12" s="619"/>
      <c r="BI12" s="619"/>
      <c r="BJ12" s="619"/>
      <c r="BK12" s="619"/>
      <c r="BL12" s="619"/>
      <c r="BM12" s="619"/>
      <c r="BN12" s="620"/>
      <c r="BO12" s="671">
        <v>42.3</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1436032</v>
      </c>
      <c r="CS12" s="619"/>
      <c r="CT12" s="619"/>
      <c r="CU12" s="619"/>
      <c r="CV12" s="619"/>
      <c r="CW12" s="619"/>
      <c r="CX12" s="619"/>
      <c r="CY12" s="620"/>
      <c r="CZ12" s="671">
        <v>6.7</v>
      </c>
      <c r="DA12" s="671"/>
      <c r="DB12" s="671"/>
      <c r="DC12" s="671"/>
      <c r="DD12" s="624">
        <v>88877</v>
      </c>
      <c r="DE12" s="619"/>
      <c r="DF12" s="619"/>
      <c r="DG12" s="619"/>
      <c r="DH12" s="619"/>
      <c r="DI12" s="619"/>
      <c r="DJ12" s="619"/>
      <c r="DK12" s="619"/>
      <c r="DL12" s="619"/>
      <c r="DM12" s="619"/>
      <c r="DN12" s="619"/>
      <c r="DO12" s="619"/>
      <c r="DP12" s="620"/>
      <c r="DQ12" s="624">
        <v>374745</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36367</v>
      </c>
      <c r="S13" s="619"/>
      <c r="T13" s="619"/>
      <c r="U13" s="619"/>
      <c r="V13" s="619"/>
      <c r="W13" s="619"/>
      <c r="X13" s="619"/>
      <c r="Y13" s="620"/>
      <c r="Z13" s="671">
        <v>0.2</v>
      </c>
      <c r="AA13" s="671"/>
      <c r="AB13" s="671"/>
      <c r="AC13" s="671"/>
      <c r="AD13" s="672">
        <v>36367</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2558726</v>
      </c>
      <c r="BH13" s="619"/>
      <c r="BI13" s="619"/>
      <c r="BJ13" s="619"/>
      <c r="BK13" s="619"/>
      <c r="BL13" s="619"/>
      <c r="BM13" s="619"/>
      <c r="BN13" s="620"/>
      <c r="BO13" s="671">
        <v>42.1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2697723</v>
      </c>
      <c r="CS13" s="619"/>
      <c r="CT13" s="619"/>
      <c r="CU13" s="619"/>
      <c r="CV13" s="619"/>
      <c r="CW13" s="619"/>
      <c r="CX13" s="619"/>
      <c r="CY13" s="620"/>
      <c r="CZ13" s="671">
        <v>12.7</v>
      </c>
      <c r="DA13" s="671"/>
      <c r="DB13" s="671"/>
      <c r="DC13" s="671"/>
      <c r="DD13" s="624">
        <v>1174756</v>
      </c>
      <c r="DE13" s="619"/>
      <c r="DF13" s="619"/>
      <c r="DG13" s="619"/>
      <c r="DH13" s="619"/>
      <c r="DI13" s="619"/>
      <c r="DJ13" s="619"/>
      <c r="DK13" s="619"/>
      <c r="DL13" s="619"/>
      <c r="DM13" s="619"/>
      <c r="DN13" s="619"/>
      <c r="DO13" s="619"/>
      <c r="DP13" s="620"/>
      <c r="DQ13" s="624">
        <v>1849252</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139073</v>
      </c>
      <c r="BH14" s="619"/>
      <c r="BI14" s="619"/>
      <c r="BJ14" s="619"/>
      <c r="BK14" s="619"/>
      <c r="BL14" s="619"/>
      <c r="BM14" s="619"/>
      <c r="BN14" s="620"/>
      <c r="BO14" s="671">
        <v>2.2999999999999998</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854176</v>
      </c>
      <c r="CS14" s="619"/>
      <c r="CT14" s="619"/>
      <c r="CU14" s="619"/>
      <c r="CV14" s="619"/>
      <c r="CW14" s="619"/>
      <c r="CX14" s="619"/>
      <c r="CY14" s="620"/>
      <c r="CZ14" s="671">
        <v>4</v>
      </c>
      <c r="DA14" s="671"/>
      <c r="DB14" s="671"/>
      <c r="DC14" s="671"/>
      <c r="DD14" s="624">
        <v>64004</v>
      </c>
      <c r="DE14" s="619"/>
      <c r="DF14" s="619"/>
      <c r="DG14" s="619"/>
      <c r="DH14" s="619"/>
      <c r="DI14" s="619"/>
      <c r="DJ14" s="619"/>
      <c r="DK14" s="619"/>
      <c r="DL14" s="619"/>
      <c r="DM14" s="619"/>
      <c r="DN14" s="619"/>
      <c r="DO14" s="619"/>
      <c r="DP14" s="620"/>
      <c r="DQ14" s="624">
        <v>523770</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26621</v>
      </c>
      <c r="S15" s="619"/>
      <c r="T15" s="619"/>
      <c r="U15" s="619"/>
      <c r="V15" s="619"/>
      <c r="W15" s="619"/>
      <c r="X15" s="619"/>
      <c r="Y15" s="620"/>
      <c r="Z15" s="671">
        <v>0.1</v>
      </c>
      <c r="AA15" s="671"/>
      <c r="AB15" s="671"/>
      <c r="AC15" s="671"/>
      <c r="AD15" s="672">
        <v>26621</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312573</v>
      </c>
      <c r="BH15" s="619"/>
      <c r="BI15" s="619"/>
      <c r="BJ15" s="619"/>
      <c r="BK15" s="619"/>
      <c r="BL15" s="619"/>
      <c r="BM15" s="619"/>
      <c r="BN15" s="620"/>
      <c r="BO15" s="671">
        <v>5.0999999999999996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2737808</v>
      </c>
      <c r="CS15" s="619"/>
      <c r="CT15" s="619"/>
      <c r="CU15" s="619"/>
      <c r="CV15" s="619"/>
      <c r="CW15" s="619"/>
      <c r="CX15" s="619"/>
      <c r="CY15" s="620"/>
      <c r="CZ15" s="671">
        <v>12.9</v>
      </c>
      <c r="DA15" s="671"/>
      <c r="DB15" s="671"/>
      <c r="DC15" s="671"/>
      <c r="DD15" s="624">
        <v>730081</v>
      </c>
      <c r="DE15" s="619"/>
      <c r="DF15" s="619"/>
      <c r="DG15" s="619"/>
      <c r="DH15" s="619"/>
      <c r="DI15" s="619"/>
      <c r="DJ15" s="619"/>
      <c r="DK15" s="619"/>
      <c r="DL15" s="619"/>
      <c r="DM15" s="619"/>
      <c r="DN15" s="619"/>
      <c r="DO15" s="619"/>
      <c r="DP15" s="620"/>
      <c r="DQ15" s="624">
        <v>1738801</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4817961</v>
      </c>
      <c r="S16" s="619"/>
      <c r="T16" s="619"/>
      <c r="U16" s="619"/>
      <c r="V16" s="619"/>
      <c r="W16" s="619"/>
      <c r="X16" s="619"/>
      <c r="Y16" s="620"/>
      <c r="Z16" s="671">
        <v>22</v>
      </c>
      <c r="AA16" s="671"/>
      <c r="AB16" s="671"/>
      <c r="AC16" s="671"/>
      <c r="AD16" s="672">
        <v>4338032</v>
      </c>
      <c r="AE16" s="672"/>
      <c r="AF16" s="672"/>
      <c r="AG16" s="672"/>
      <c r="AH16" s="672"/>
      <c r="AI16" s="672"/>
      <c r="AJ16" s="672"/>
      <c r="AK16" s="672"/>
      <c r="AL16" s="641">
        <v>37.6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4338032</v>
      </c>
      <c r="S17" s="619"/>
      <c r="T17" s="619"/>
      <c r="U17" s="619"/>
      <c r="V17" s="619"/>
      <c r="W17" s="619"/>
      <c r="X17" s="619"/>
      <c r="Y17" s="620"/>
      <c r="Z17" s="671">
        <v>19.8</v>
      </c>
      <c r="AA17" s="671"/>
      <c r="AB17" s="671"/>
      <c r="AC17" s="671"/>
      <c r="AD17" s="672">
        <v>4338032</v>
      </c>
      <c r="AE17" s="672"/>
      <c r="AF17" s="672"/>
      <c r="AG17" s="672"/>
      <c r="AH17" s="672"/>
      <c r="AI17" s="672"/>
      <c r="AJ17" s="672"/>
      <c r="AK17" s="672"/>
      <c r="AL17" s="641">
        <v>37.6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1792055</v>
      </c>
      <c r="CS17" s="619"/>
      <c r="CT17" s="619"/>
      <c r="CU17" s="619"/>
      <c r="CV17" s="619"/>
      <c r="CW17" s="619"/>
      <c r="CX17" s="619"/>
      <c r="CY17" s="620"/>
      <c r="CZ17" s="671">
        <v>8.4</v>
      </c>
      <c r="DA17" s="671"/>
      <c r="DB17" s="671"/>
      <c r="DC17" s="671"/>
      <c r="DD17" s="624" t="s">
        <v>108</v>
      </c>
      <c r="DE17" s="619"/>
      <c r="DF17" s="619"/>
      <c r="DG17" s="619"/>
      <c r="DH17" s="619"/>
      <c r="DI17" s="619"/>
      <c r="DJ17" s="619"/>
      <c r="DK17" s="619"/>
      <c r="DL17" s="619"/>
      <c r="DM17" s="619"/>
      <c r="DN17" s="619"/>
      <c r="DO17" s="619"/>
      <c r="DP17" s="620"/>
      <c r="DQ17" s="624">
        <v>1685463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479929</v>
      </c>
      <c r="S18" s="619"/>
      <c r="T18" s="619"/>
      <c r="U18" s="619"/>
      <c r="V18" s="619"/>
      <c r="W18" s="619"/>
      <c r="X18" s="619"/>
      <c r="Y18" s="620"/>
      <c r="Z18" s="671">
        <v>2.2000000000000002</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249769</v>
      </c>
      <c r="BH19" s="619"/>
      <c r="BI19" s="619"/>
      <c r="BJ19" s="619"/>
      <c r="BK19" s="619"/>
      <c r="BL19" s="619"/>
      <c r="BM19" s="619"/>
      <c r="BN19" s="620"/>
      <c r="BO19" s="671">
        <v>4.0999999999999996</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12244075</v>
      </c>
      <c r="S20" s="619"/>
      <c r="T20" s="619"/>
      <c r="U20" s="619"/>
      <c r="V20" s="619"/>
      <c r="W20" s="619"/>
      <c r="X20" s="619"/>
      <c r="Y20" s="620"/>
      <c r="Z20" s="671">
        <v>55.9</v>
      </c>
      <c r="AA20" s="671"/>
      <c r="AB20" s="671"/>
      <c r="AC20" s="671"/>
      <c r="AD20" s="672">
        <v>11522331</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249769</v>
      </c>
      <c r="BH20" s="619"/>
      <c r="BI20" s="619"/>
      <c r="BJ20" s="619"/>
      <c r="BK20" s="619"/>
      <c r="BL20" s="619"/>
      <c r="BM20" s="619"/>
      <c r="BN20" s="620"/>
      <c r="BO20" s="671">
        <v>4.0999999999999996</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21293907</v>
      </c>
      <c r="CS20" s="619"/>
      <c r="CT20" s="619"/>
      <c r="CU20" s="619"/>
      <c r="CV20" s="619"/>
      <c r="CW20" s="619"/>
      <c r="CX20" s="619"/>
      <c r="CY20" s="620"/>
      <c r="CZ20" s="671">
        <v>100</v>
      </c>
      <c r="DA20" s="671"/>
      <c r="DB20" s="671"/>
      <c r="DC20" s="671"/>
      <c r="DD20" s="624">
        <v>2494678</v>
      </c>
      <c r="DE20" s="619"/>
      <c r="DF20" s="619"/>
      <c r="DG20" s="619"/>
      <c r="DH20" s="619"/>
      <c r="DI20" s="619"/>
      <c r="DJ20" s="619"/>
      <c r="DK20" s="619"/>
      <c r="DL20" s="619"/>
      <c r="DM20" s="619"/>
      <c r="DN20" s="619"/>
      <c r="DO20" s="619"/>
      <c r="DP20" s="620"/>
      <c r="DQ20" s="624">
        <v>13700383</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8625</v>
      </c>
      <c r="S21" s="619"/>
      <c r="T21" s="619"/>
      <c r="U21" s="619"/>
      <c r="V21" s="619"/>
      <c r="W21" s="619"/>
      <c r="X21" s="619"/>
      <c r="Y21" s="620"/>
      <c r="Z21" s="671">
        <v>0</v>
      </c>
      <c r="AA21" s="671"/>
      <c r="AB21" s="671"/>
      <c r="AC21" s="671"/>
      <c r="AD21" s="672">
        <v>8625</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7954</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498134</v>
      </c>
      <c r="S22" s="619"/>
      <c r="T22" s="619"/>
      <c r="U22" s="619"/>
      <c r="V22" s="619"/>
      <c r="W22" s="619"/>
      <c r="X22" s="619"/>
      <c r="Y22" s="620"/>
      <c r="Z22" s="671">
        <v>2.2999999999999998</v>
      </c>
      <c r="AA22" s="671"/>
      <c r="AB22" s="671"/>
      <c r="AC22" s="671"/>
      <c r="AD22" s="672">
        <v>247</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465243</v>
      </c>
      <c r="S23" s="619"/>
      <c r="T23" s="619"/>
      <c r="U23" s="619"/>
      <c r="V23" s="619"/>
      <c r="W23" s="619"/>
      <c r="X23" s="619"/>
      <c r="Y23" s="620"/>
      <c r="Z23" s="671">
        <v>2.1</v>
      </c>
      <c r="AA23" s="671"/>
      <c r="AB23" s="671"/>
      <c r="AC23" s="671"/>
      <c r="AD23" s="672">
        <v>1654</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241815</v>
      </c>
      <c r="BH23" s="619"/>
      <c r="BI23" s="619"/>
      <c r="BJ23" s="619"/>
      <c r="BK23" s="619"/>
      <c r="BL23" s="619"/>
      <c r="BM23" s="619"/>
      <c r="BN23" s="620"/>
      <c r="BO23" s="671">
        <v>4</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164200</v>
      </c>
      <c r="S24" s="619"/>
      <c r="T24" s="619"/>
      <c r="U24" s="619"/>
      <c r="V24" s="619"/>
      <c r="W24" s="619"/>
      <c r="X24" s="619"/>
      <c r="Y24" s="620"/>
      <c r="Z24" s="671">
        <v>0.7</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9117783</v>
      </c>
      <c r="CS24" s="669"/>
      <c r="CT24" s="669"/>
      <c r="CU24" s="669"/>
      <c r="CV24" s="669"/>
      <c r="CW24" s="669"/>
      <c r="CX24" s="669"/>
      <c r="CY24" s="716"/>
      <c r="CZ24" s="720">
        <v>42.8</v>
      </c>
      <c r="DA24" s="721"/>
      <c r="DB24" s="721"/>
      <c r="DC24" s="722"/>
      <c r="DD24" s="715">
        <v>6092882</v>
      </c>
      <c r="DE24" s="669"/>
      <c r="DF24" s="669"/>
      <c r="DG24" s="669"/>
      <c r="DH24" s="669"/>
      <c r="DI24" s="669"/>
      <c r="DJ24" s="669"/>
      <c r="DK24" s="716"/>
      <c r="DL24" s="715">
        <v>5977426</v>
      </c>
      <c r="DM24" s="669"/>
      <c r="DN24" s="669"/>
      <c r="DO24" s="669"/>
      <c r="DP24" s="669"/>
      <c r="DQ24" s="669"/>
      <c r="DR24" s="669"/>
      <c r="DS24" s="669"/>
      <c r="DT24" s="669"/>
      <c r="DU24" s="669"/>
      <c r="DV24" s="716"/>
      <c r="DW24" s="717">
        <v>48.5</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2479138</v>
      </c>
      <c r="S25" s="619"/>
      <c r="T25" s="619"/>
      <c r="U25" s="619"/>
      <c r="V25" s="619"/>
      <c r="W25" s="619"/>
      <c r="X25" s="619"/>
      <c r="Y25" s="620"/>
      <c r="Z25" s="671">
        <v>11.3</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3644820</v>
      </c>
      <c r="CS25" s="637"/>
      <c r="CT25" s="637"/>
      <c r="CU25" s="637"/>
      <c r="CV25" s="637"/>
      <c r="CW25" s="637"/>
      <c r="CX25" s="637"/>
      <c r="CY25" s="638"/>
      <c r="CZ25" s="621">
        <v>17.100000000000001</v>
      </c>
      <c r="DA25" s="639"/>
      <c r="DB25" s="639"/>
      <c r="DC25" s="640"/>
      <c r="DD25" s="624">
        <v>3000943</v>
      </c>
      <c r="DE25" s="637"/>
      <c r="DF25" s="637"/>
      <c r="DG25" s="637"/>
      <c r="DH25" s="637"/>
      <c r="DI25" s="637"/>
      <c r="DJ25" s="637"/>
      <c r="DK25" s="638"/>
      <c r="DL25" s="624">
        <v>2885733</v>
      </c>
      <c r="DM25" s="637"/>
      <c r="DN25" s="637"/>
      <c r="DO25" s="637"/>
      <c r="DP25" s="637"/>
      <c r="DQ25" s="637"/>
      <c r="DR25" s="637"/>
      <c r="DS25" s="637"/>
      <c r="DT25" s="637"/>
      <c r="DU25" s="637"/>
      <c r="DV25" s="638"/>
      <c r="DW25" s="641">
        <v>23.4</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2467507</v>
      </c>
      <c r="CS26" s="619"/>
      <c r="CT26" s="619"/>
      <c r="CU26" s="619"/>
      <c r="CV26" s="619"/>
      <c r="CW26" s="619"/>
      <c r="CX26" s="619"/>
      <c r="CY26" s="620"/>
      <c r="CZ26" s="621">
        <v>11.6</v>
      </c>
      <c r="DA26" s="639"/>
      <c r="DB26" s="639"/>
      <c r="DC26" s="640"/>
      <c r="DD26" s="624">
        <v>1944556</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1170173</v>
      </c>
      <c r="S27" s="619"/>
      <c r="T27" s="619"/>
      <c r="U27" s="619"/>
      <c r="V27" s="619"/>
      <c r="W27" s="619"/>
      <c r="X27" s="619"/>
      <c r="Y27" s="620"/>
      <c r="Z27" s="671">
        <v>5.3</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6084369</v>
      </c>
      <c r="BH27" s="619"/>
      <c r="BI27" s="619"/>
      <c r="BJ27" s="619"/>
      <c r="BK27" s="619"/>
      <c r="BL27" s="619"/>
      <c r="BM27" s="619"/>
      <c r="BN27" s="620"/>
      <c r="BO27" s="671">
        <v>100</v>
      </c>
      <c r="BP27" s="671"/>
      <c r="BQ27" s="671"/>
      <c r="BR27" s="671"/>
      <c r="BS27" s="624">
        <v>71461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3680908</v>
      </c>
      <c r="CS27" s="637"/>
      <c r="CT27" s="637"/>
      <c r="CU27" s="637"/>
      <c r="CV27" s="637"/>
      <c r="CW27" s="637"/>
      <c r="CX27" s="637"/>
      <c r="CY27" s="638"/>
      <c r="CZ27" s="621">
        <v>17.3</v>
      </c>
      <c r="DA27" s="639"/>
      <c r="DB27" s="639"/>
      <c r="DC27" s="640"/>
      <c r="DD27" s="624">
        <v>1406476</v>
      </c>
      <c r="DE27" s="637"/>
      <c r="DF27" s="637"/>
      <c r="DG27" s="637"/>
      <c r="DH27" s="637"/>
      <c r="DI27" s="637"/>
      <c r="DJ27" s="637"/>
      <c r="DK27" s="638"/>
      <c r="DL27" s="624">
        <v>1406230</v>
      </c>
      <c r="DM27" s="637"/>
      <c r="DN27" s="637"/>
      <c r="DO27" s="637"/>
      <c r="DP27" s="637"/>
      <c r="DQ27" s="637"/>
      <c r="DR27" s="637"/>
      <c r="DS27" s="637"/>
      <c r="DT27" s="637"/>
      <c r="DU27" s="637"/>
      <c r="DV27" s="638"/>
      <c r="DW27" s="641">
        <v>11.4</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218734</v>
      </c>
      <c r="S28" s="619"/>
      <c r="T28" s="619"/>
      <c r="U28" s="619"/>
      <c r="V28" s="619"/>
      <c r="W28" s="619"/>
      <c r="X28" s="619"/>
      <c r="Y28" s="620"/>
      <c r="Z28" s="671">
        <v>1</v>
      </c>
      <c r="AA28" s="671"/>
      <c r="AB28" s="671"/>
      <c r="AC28" s="671"/>
      <c r="AD28" s="672">
        <v>9784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1792055</v>
      </c>
      <c r="CS28" s="619"/>
      <c r="CT28" s="619"/>
      <c r="CU28" s="619"/>
      <c r="CV28" s="619"/>
      <c r="CW28" s="619"/>
      <c r="CX28" s="619"/>
      <c r="CY28" s="620"/>
      <c r="CZ28" s="621">
        <v>8.4</v>
      </c>
      <c r="DA28" s="639"/>
      <c r="DB28" s="639"/>
      <c r="DC28" s="640"/>
      <c r="DD28" s="624">
        <v>1685463</v>
      </c>
      <c r="DE28" s="619"/>
      <c r="DF28" s="619"/>
      <c r="DG28" s="619"/>
      <c r="DH28" s="619"/>
      <c r="DI28" s="619"/>
      <c r="DJ28" s="619"/>
      <c r="DK28" s="620"/>
      <c r="DL28" s="624">
        <v>1685463</v>
      </c>
      <c r="DM28" s="619"/>
      <c r="DN28" s="619"/>
      <c r="DO28" s="619"/>
      <c r="DP28" s="619"/>
      <c r="DQ28" s="619"/>
      <c r="DR28" s="619"/>
      <c r="DS28" s="619"/>
      <c r="DT28" s="619"/>
      <c r="DU28" s="619"/>
      <c r="DV28" s="620"/>
      <c r="DW28" s="641">
        <v>13.7</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152275</v>
      </c>
      <c r="S29" s="619"/>
      <c r="T29" s="619"/>
      <c r="U29" s="619"/>
      <c r="V29" s="619"/>
      <c r="W29" s="619"/>
      <c r="X29" s="619"/>
      <c r="Y29" s="620"/>
      <c r="Z29" s="671">
        <v>0.7</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1792055</v>
      </c>
      <c r="CS29" s="637"/>
      <c r="CT29" s="637"/>
      <c r="CU29" s="637"/>
      <c r="CV29" s="637"/>
      <c r="CW29" s="637"/>
      <c r="CX29" s="637"/>
      <c r="CY29" s="638"/>
      <c r="CZ29" s="621">
        <v>8.4</v>
      </c>
      <c r="DA29" s="639"/>
      <c r="DB29" s="639"/>
      <c r="DC29" s="640"/>
      <c r="DD29" s="624">
        <v>1685463</v>
      </c>
      <c r="DE29" s="637"/>
      <c r="DF29" s="637"/>
      <c r="DG29" s="637"/>
      <c r="DH29" s="637"/>
      <c r="DI29" s="637"/>
      <c r="DJ29" s="637"/>
      <c r="DK29" s="638"/>
      <c r="DL29" s="624">
        <v>1685463</v>
      </c>
      <c r="DM29" s="637"/>
      <c r="DN29" s="637"/>
      <c r="DO29" s="637"/>
      <c r="DP29" s="637"/>
      <c r="DQ29" s="637"/>
      <c r="DR29" s="637"/>
      <c r="DS29" s="637"/>
      <c r="DT29" s="637"/>
      <c r="DU29" s="637"/>
      <c r="DV29" s="638"/>
      <c r="DW29" s="641">
        <v>13.7</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346722</v>
      </c>
      <c r="S30" s="619"/>
      <c r="T30" s="619"/>
      <c r="U30" s="619"/>
      <c r="V30" s="619"/>
      <c r="W30" s="619"/>
      <c r="X30" s="619"/>
      <c r="Y30" s="620"/>
      <c r="Z30" s="671">
        <v>1.6</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v>
      </c>
      <c r="BH30" s="685"/>
      <c r="BI30" s="685"/>
      <c r="BJ30" s="685"/>
      <c r="BK30" s="685"/>
      <c r="BL30" s="685"/>
      <c r="BM30" s="686">
        <v>91.7</v>
      </c>
      <c r="BN30" s="685"/>
      <c r="BO30" s="685"/>
      <c r="BP30" s="685"/>
      <c r="BQ30" s="687"/>
      <c r="BR30" s="684">
        <v>98.8</v>
      </c>
      <c r="BS30" s="685"/>
      <c r="BT30" s="685"/>
      <c r="BU30" s="685"/>
      <c r="BV30" s="685"/>
      <c r="BW30" s="685"/>
      <c r="BX30" s="686">
        <v>90.6</v>
      </c>
      <c r="BY30" s="685"/>
      <c r="BZ30" s="685"/>
      <c r="CA30" s="685"/>
      <c r="CB30" s="687"/>
      <c r="CD30" s="690"/>
      <c r="CE30" s="691"/>
      <c r="CF30" s="655" t="s">
        <v>289</v>
      </c>
      <c r="CG30" s="652"/>
      <c r="CH30" s="652"/>
      <c r="CI30" s="652"/>
      <c r="CJ30" s="652"/>
      <c r="CK30" s="652"/>
      <c r="CL30" s="652"/>
      <c r="CM30" s="652"/>
      <c r="CN30" s="652"/>
      <c r="CO30" s="652"/>
      <c r="CP30" s="652"/>
      <c r="CQ30" s="653"/>
      <c r="CR30" s="618">
        <v>1619004</v>
      </c>
      <c r="CS30" s="619"/>
      <c r="CT30" s="619"/>
      <c r="CU30" s="619"/>
      <c r="CV30" s="619"/>
      <c r="CW30" s="619"/>
      <c r="CX30" s="619"/>
      <c r="CY30" s="620"/>
      <c r="CZ30" s="621">
        <v>7.6</v>
      </c>
      <c r="DA30" s="639"/>
      <c r="DB30" s="639"/>
      <c r="DC30" s="640"/>
      <c r="DD30" s="624">
        <v>1523712</v>
      </c>
      <c r="DE30" s="619"/>
      <c r="DF30" s="619"/>
      <c r="DG30" s="619"/>
      <c r="DH30" s="619"/>
      <c r="DI30" s="619"/>
      <c r="DJ30" s="619"/>
      <c r="DK30" s="620"/>
      <c r="DL30" s="624">
        <v>1523712</v>
      </c>
      <c r="DM30" s="619"/>
      <c r="DN30" s="619"/>
      <c r="DO30" s="619"/>
      <c r="DP30" s="619"/>
      <c r="DQ30" s="619"/>
      <c r="DR30" s="619"/>
      <c r="DS30" s="619"/>
      <c r="DT30" s="619"/>
      <c r="DU30" s="619"/>
      <c r="DV30" s="620"/>
      <c r="DW30" s="641">
        <v>12.4</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604905</v>
      </c>
      <c r="S31" s="619"/>
      <c r="T31" s="619"/>
      <c r="U31" s="619"/>
      <c r="V31" s="619"/>
      <c r="W31" s="619"/>
      <c r="X31" s="619"/>
      <c r="Y31" s="620"/>
      <c r="Z31" s="671">
        <v>2.8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v>
      </c>
      <c r="BH31" s="637"/>
      <c r="BI31" s="637"/>
      <c r="BJ31" s="637"/>
      <c r="BK31" s="637"/>
      <c r="BL31" s="637"/>
      <c r="BM31" s="673">
        <v>95.5</v>
      </c>
      <c r="BN31" s="683"/>
      <c r="BO31" s="683"/>
      <c r="BP31" s="683"/>
      <c r="BQ31" s="647"/>
      <c r="BR31" s="682">
        <v>98.9</v>
      </c>
      <c r="BS31" s="637"/>
      <c r="BT31" s="637"/>
      <c r="BU31" s="637"/>
      <c r="BV31" s="637"/>
      <c r="BW31" s="637"/>
      <c r="BX31" s="673">
        <v>94.7</v>
      </c>
      <c r="BY31" s="683"/>
      <c r="BZ31" s="683"/>
      <c r="CA31" s="683"/>
      <c r="CB31" s="647"/>
      <c r="CD31" s="690"/>
      <c r="CE31" s="691"/>
      <c r="CF31" s="655" t="s">
        <v>293</v>
      </c>
      <c r="CG31" s="652"/>
      <c r="CH31" s="652"/>
      <c r="CI31" s="652"/>
      <c r="CJ31" s="652"/>
      <c r="CK31" s="652"/>
      <c r="CL31" s="652"/>
      <c r="CM31" s="652"/>
      <c r="CN31" s="652"/>
      <c r="CO31" s="652"/>
      <c r="CP31" s="652"/>
      <c r="CQ31" s="653"/>
      <c r="CR31" s="618">
        <v>173051</v>
      </c>
      <c r="CS31" s="637"/>
      <c r="CT31" s="637"/>
      <c r="CU31" s="637"/>
      <c r="CV31" s="637"/>
      <c r="CW31" s="637"/>
      <c r="CX31" s="637"/>
      <c r="CY31" s="638"/>
      <c r="CZ31" s="621">
        <v>0.8</v>
      </c>
      <c r="DA31" s="639"/>
      <c r="DB31" s="639"/>
      <c r="DC31" s="640"/>
      <c r="DD31" s="624">
        <v>161751</v>
      </c>
      <c r="DE31" s="637"/>
      <c r="DF31" s="637"/>
      <c r="DG31" s="637"/>
      <c r="DH31" s="637"/>
      <c r="DI31" s="637"/>
      <c r="DJ31" s="637"/>
      <c r="DK31" s="638"/>
      <c r="DL31" s="624">
        <v>161751</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1678118</v>
      </c>
      <c r="S32" s="619"/>
      <c r="T32" s="619"/>
      <c r="U32" s="619"/>
      <c r="V32" s="619"/>
      <c r="W32" s="619"/>
      <c r="X32" s="619"/>
      <c r="Y32" s="620"/>
      <c r="Z32" s="671">
        <v>7.7</v>
      </c>
      <c r="AA32" s="671"/>
      <c r="AB32" s="671"/>
      <c r="AC32" s="671"/>
      <c r="AD32" s="672">
        <v>533</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98.9</v>
      </c>
      <c r="BH32" s="603"/>
      <c r="BI32" s="603"/>
      <c r="BJ32" s="603"/>
      <c r="BK32" s="603"/>
      <c r="BL32" s="603"/>
      <c r="BM32" s="666">
        <v>87.2</v>
      </c>
      <c r="BN32" s="603"/>
      <c r="BO32" s="603"/>
      <c r="BP32" s="603"/>
      <c r="BQ32" s="660"/>
      <c r="BR32" s="681">
        <v>98.7</v>
      </c>
      <c r="BS32" s="603"/>
      <c r="BT32" s="603"/>
      <c r="BU32" s="603"/>
      <c r="BV32" s="603"/>
      <c r="BW32" s="603"/>
      <c r="BX32" s="666">
        <v>85.7</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1884200</v>
      </c>
      <c r="S33" s="619"/>
      <c r="T33" s="619"/>
      <c r="U33" s="619"/>
      <c r="V33" s="619"/>
      <c r="W33" s="619"/>
      <c r="X33" s="619"/>
      <c r="Y33" s="620"/>
      <c r="Z33" s="671">
        <v>8.6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9681446</v>
      </c>
      <c r="CS33" s="637"/>
      <c r="CT33" s="637"/>
      <c r="CU33" s="637"/>
      <c r="CV33" s="637"/>
      <c r="CW33" s="637"/>
      <c r="CX33" s="637"/>
      <c r="CY33" s="638"/>
      <c r="CZ33" s="621">
        <v>45.5</v>
      </c>
      <c r="DA33" s="639"/>
      <c r="DB33" s="639"/>
      <c r="DC33" s="640"/>
      <c r="DD33" s="624">
        <v>6881844</v>
      </c>
      <c r="DE33" s="637"/>
      <c r="DF33" s="637"/>
      <c r="DG33" s="637"/>
      <c r="DH33" s="637"/>
      <c r="DI33" s="637"/>
      <c r="DJ33" s="637"/>
      <c r="DK33" s="638"/>
      <c r="DL33" s="624">
        <v>5369436</v>
      </c>
      <c r="DM33" s="637"/>
      <c r="DN33" s="637"/>
      <c r="DO33" s="637"/>
      <c r="DP33" s="637"/>
      <c r="DQ33" s="637"/>
      <c r="DR33" s="637"/>
      <c r="DS33" s="637"/>
      <c r="DT33" s="637"/>
      <c r="DU33" s="637"/>
      <c r="DV33" s="638"/>
      <c r="DW33" s="641">
        <v>43.5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3368980</v>
      </c>
      <c r="CS34" s="619"/>
      <c r="CT34" s="619"/>
      <c r="CU34" s="619"/>
      <c r="CV34" s="619"/>
      <c r="CW34" s="619"/>
      <c r="CX34" s="619"/>
      <c r="CY34" s="620"/>
      <c r="CZ34" s="621">
        <v>15.8</v>
      </c>
      <c r="DA34" s="639"/>
      <c r="DB34" s="639"/>
      <c r="DC34" s="640"/>
      <c r="DD34" s="624">
        <v>2521521</v>
      </c>
      <c r="DE34" s="619"/>
      <c r="DF34" s="619"/>
      <c r="DG34" s="619"/>
      <c r="DH34" s="619"/>
      <c r="DI34" s="619"/>
      <c r="DJ34" s="619"/>
      <c r="DK34" s="620"/>
      <c r="DL34" s="624">
        <v>2145349</v>
      </c>
      <c r="DM34" s="619"/>
      <c r="DN34" s="619"/>
      <c r="DO34" s="619"/>
      <c r="DP34" s="619"/>
      <c r="DQ34" s="619"/>
      <c r="DR34" s="619"/>
      <c r="DS34" s="619"/>
      <c r="DT34" s="619"/>
      <c r="DU34" s="619"/>
      <c r="DV34" s="620"/>
      <c r="DW34" s="641">
        <v>17.399999999999999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790000</v>
      </c>
      <c r="S35" s="619"/>
      <c r="T35" s="619"/>
      <c r="U35" s="619"/>
      <c r="V35" s="619"/>
      <c r="W35" s="619"/>
      <c r="X35" s="619"/>
      <c r="Y35" s="620"/>
      <c r="Z35" s="671">
        <v>3.6</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2981619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143183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279000</v>
      </c>
      <c r="CS35" s="637"/>
      <c r="CT35" s="637"/>
      <c r="CU35" s="637"/>
      <c r="CV35" s="637"/>
      <c r="CW35" s="637"/>
      <c r="CX35" s="637"/>
      <c r="CY35" s="638"/>
      <c r="CZ35" s="621">
        <v>1.3</v>
      </c>
      <c r="DA35" s="639"/>
      <c r="DB35" s="639"/>
      <c r="DC35" s="640"/>
      <c r="DD35" s="624">
        <v>183886</v>
      </c>
      <c r="DE35" s="637"/>
      <c r="DF35" s="637"/>
      <c r="DG35" s="637"/>
      <c r="DH35" s="637"/>
      <c r="DI35" s="637"/>
      <c r="DJ35" s="637"/>
      <c r="DK35" s="638"/>
      <c r="DL35" s="624">
        <v>183886</v>
      </c>
      <c r="DM35" s="637"/>
      <c r="DN35" s="637"/>
      <c r="DO35" s="637"/>
      <c r="DP35" s="637"/>
      <c r="DQ35" s="637"/>
      <c r="DR35" s="637"/>
      <c r="DS35" s="637"/>
      <c r="DT35" s="637"/>
      <c r="DU35" s="637"/>
      <c r="DV35" s="638"/>
      <c r="DW35" s="641">
        <v>1.5</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21914542</v>
      </c>
      <c r="S36" s="659"/>
      <c r="T36" s="659"/>
      <c r="U36" s="659"/>
      <c r="V36" s="659"/>
      <c r="W36" s="659"/>
      <c r="X36" s="659"/>
      <c r="Y36" s="662"/>
      <c r="Z36" s="663">
        <v>100</v>
      </c>
      <c r="AA36" s="663"/>
      <c r="AB36" s="663"/>
      <c r="AC36" s="663"/>
      <c r="AD36" s="664">
        <v>11543174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1148696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55972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2401081</v>
      </c>
      <c r="CS36" s="619"/>
      <c r="CT36" s="619"/>
      <c r="CU36" s="619"/>
      <c r="CV36" s="619"/>
      <c r="CW36" s="619"/>
      <c r="CX36" s="619"/>
      <c r="CY36" s="620"/>
      <c r="CZ36" s="621">
        <v>11.3</v>
      </c>
      <c r="DA36" s="639"/>
      <c r="DB36" s="639"/>
      <c r="DC36" s="640"/>
      <c r="DD36" s="624">
        <v>2205527</v>
      </c>
      <c r="DE36" s="619"/>
      <c r="DF36" s="619"/>
      <c r="DG36" s="619"/>
      <c r="DH36" s="619"/>
      <c r="DI36" s="619"/>
      <c r="DJ36" s="619"/>
      <c r="DK36" s="620"/>
      <c r="DL36" s="624">
        <v>1771242</v>
      </c>
      <c r="DM36" s="619"/>
      <c r="DN36" s="619"/>
      <c r="DO36" s="619"/>
      <c r="DP36" s="619"/>
      <c r="DQ36" s="619"/>
      <c r="DR36" s="619"/>
      <c r="DS36" s="619"/>
      <c r="DT36" s="619"/>
      <c r="DU36" s="619"/>
      <c r="DV36" s="620"/>
      <c r="DW36" s="641">
        <v>14.4</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59153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7428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234418</v>
      </c>
      <c r="CS37" s="637"/>
      <c r="CT37" s="637"/>
      <c r="CU37" s="637"/>
      <c r="CV37" s="637"/>
      <c r="CW37" s="637"/>
      <c r="CX37" s="637"/>
      <c r="CY37" s="638"/>
      <c r="CZ37" s="621">
        <v>1.1000000000000001</v>
      </c>
      <c r="DA37" s="639"/>
      <c r="DB37" s="639"/>
      <c r="DC37" s="640"/>
      <c r="DD37" s="624">
        <v>233862</v>
      </c>
      <c r="DE37" s="637"/>
      <c r="DF37" s="637"/>
      <c r="DG37" s="637"/>
      <c r="DH37" s="637"/>
      <c r="DI37" s="637"/>
      <c r="DJ37" s="637"/>
      <c r="DK37" s="638"/>
      <c r="DL37" s="624">
        <v>163203</v>
      </c>
      <c r="DM37" s="637"/>
      <c r="DN37" s="637"/>
      <c r="DO37" s="637"/>
      <c r="DP37" s="637"/>
      <c r="DQ37" s="637"/>
      <c r="DR37" s="637"/>
      <c r="DS37" s="637"/>
      <c r="DT37" s="637"/>
      <c r="DU37" s="637"/>
      <c r="DV37" s="638"/>
      <c r="DW37" s="641">
        <v>1.3</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11832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12810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1773770</v>
      </c>
      <c r="CS38" s="619"/>
      <c r="CT38" s="619"/>
      <c r="CU38" s="619"/>
      <c r="CV38" s="619"/>
      <c r="CW38" s="619"/>
      <c r="CX38" s="619"/>
      <c r="CY38" s="620"/>
      <c r="CZ38" s="621">
        <v>8.3000000000000007</v>
      </c>
      <c r="DA38" s="639"/>
      <c r="DB38" s="639"/>
      <c r="DC38" s="640"/>
      <c r="DD38" s="624">
        <v>1429024</v>
      </c>
      <c r="DE38" s="619"/>
      <c r="DF38" s="619"/>
      <c r="DG38" s="619"/>
      <c r="DH38" s="619"/>
      <c r="DI38" s="619"/>
      <c r="DJ38" s="619"/>
      <c r="DK38" s="620"/>
      <c r="DL38" s="624">
        <v>1255380</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686392</v>
      </c>
      <c r="CS39" s="637"/>
      <c r="CT39" s="637"/>
      <c r="CU39" s="637"/>
      <c r="CV39" s="637"/>
      <c r="CW39" s="637"/>
      <c r="CX39" s="637"/>
      <c r="CY39" s="638"/>
      <c r="CZ39" s="621">
        <v>3.2</v>
      </c>
      <c r="DA39" s="639"/>
      <c r="DB39" s="639"/>
      <c r="DC39" s="640"/>
      <c r="DD39" s="624">
        <v>508704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553234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1172223</v>
      </c>
      <c r="CS40" s="619"/>
      <c r="CT40" s="619"/>
      <c r="CU40" s="619"/>
      <c r="CV40" s="619"/>
      <c r="CW40" s="619"/>
      <c r="CX40" s="619"/>
      <c r="CY40" s="620"/>
      <c r="CZ40" s="621">
        <v>5.5</v>
      </c>
      <c r="DA40" s="639"/>
      <c r="DB40" s="639"/>
      <c r="DC40" s="640"/>
      <c r="DD40" s="624">
        <v>33182</v>
      </c>
      <c r="DE40" s="619"/>
      <c r="DF40" s="619"/>
      <c r="DG40" s="619"/>
      <c r="DH40" s="619"/>
      <c r="DI40" s="619"/>
      <c r="DJ40" s="619"/>
      <c r="DK40" s="620"/>
      <c r="DL40" s="624">
        <v>13579</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1208704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2494678</v>
      </c>
      <c r="CS42" s="619"/>
      <c r="CT42" s="619"/>
      <c r="CU42" s="619"/>
      <c r="CV42" s="619"/>
      <c r="CW42" s="619"/>
      <c r="CX42" s="619"/>
      <c r="CY42" s="620"/>
      <c r="CZ42" s="621">
        <v>11.7</v>
      </c>
      <c r="DA42" s="622"/>
      <c r="DB42" s="622"/>
      <c r="DC42" s="623"/>
      <c r="DD42" s="624">
        <v>725657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76990</v>
      </c>
      <c r="CS43" s="637"/>
      <c r="CT43" s="637"/>
      <c r="CU43" s="637"/>
      <c r="CV43" s="637"/>
      <c r="CW43" s="637"/>
      <c r="CX43" s="637"/>
      <c r="CY43" s="638"/>
      <c r="CZ43" s="621">
        <v>0.4</v>
      </c>
      <c r="DA43" s="639"/>
      <c r="DB43" s="639"/>
      <c r="DC43" s="640"/>
      <c r="DD43" s="624">
        <v>76895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2494678</v>
      </c>
      <c r="CS44" s="619"/>
      <c r="CT44" s="619"/>
      <c r="CU44" s="619"/>
      <c r="CV44" s="619"/>
      <c r="CW44" s="619"/>
      <c r="CX44" s="619"/>
      <c r="CY44" s="620"/>
      <c r="CZ44" s="621">
        <v>11.7</v>
      </c>
      <c r="DA44" s="622"/>
      <c r="DB44" s="622"/>
      <c r="DC44" s="623"/>
      <c r="DD44" s="624">
        <v>725657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1428725</v>
      </c>
      <c r="CS45" s="637"/>
      <c r="CT45" s="637"/>
      <c r="CU45" s="637"/>
      <c r="CV45" s="637"/>
      <c r="CW45" s="637"/>
      <c r="CX45" s="637"/>
      <c r="CY45" s="638"/>
      <c r="CZ45" s="621">
        <v>6.7</v>
      </c>
      <c r="DA45" s="639"/>
      <c r="DB45" s="639"/>
      <c r="DC45" s="640"/>
      <c r="DD45" s="624">
        <v>112294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1047888</v>
      </c>
      <c r="CS46" s="619"/>
      <c r="CT46" s="619"/>
      <c r="CU46" s="619"/>
      <c r="CV46" s="619"/>
      <c r="CW46" s="619"/>
      <c r="CX46" s="619"/>
      <c r="CY46" s="620"/>
      <c r="CZ46" s="621">
        <v>4.9000000000000004</v>
      </c>
      <c r="DA46" s="622"/>
      <c r="DB46" s="622"/>
      <c r="DC46" s="623"/>
      <c r="DD46" s="624">
        <v>601798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21293907</v>
      </c>
      <c r="CS49" s="603"/>
      <c r="CT49" s="603"/>
      <c r="CU49" s="603"/>
      <c r="CV49" s="603"/>
      <c r="CW49" s="603"/>
      <c r="CX49" s="603"/>
      <c r="CY49" s="604"/>
      <c r="CZ49" s="605">
        <v>100</v>
      </c>
      <c r="DA49" s="606"/>
      <c r="DB49" s="606"/>
      <c r="DC49" s="607"/>
      <c r="DD49" s="608">
        <v>13700383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524</v>
      </c>
      <c r="C7" s="1077"/>
      <c r="D7" s="1077"/>
      <c r="E7" s="1077"/>
      <c r="F7" s="1077"/>
      <c r="G7" s="1077"/>
      <c r="H7" s="1077"/>
      <c r="I7" s="1077"/>
      <c r="J7" s="1077"/>
      <c r="K7" s="1077"/>
      <c r="L7" s="1077"/>
      <c r="M7" s="1077"/>
      <c r="N7" s="1077"/>
      <c r="O7" s="1077"/>
      <c r="P7" s="1078"/>
      <c r="Q7" s="1130">
        <v>21943</v>
      </c>
      <c r="R7" s="1131"/>
      <c r="S7" s="1131"/>
      <c r="T7" s="1131"/>
      <c r="U7" s="1131"/>
      <c r="V7" s="1131">
        <v>21323</v>
      </c>
      <c r="W7" s="1131"/>
      <c r="X7" s="1131"/>
      <c r="Y7" s="1131"/>
      <c r="Z7" s="1131"/>
      <c r="AA7" s="1131">
        <v>621</v>
      </c>
      <c r="AB7" s="1131"/>
      <c r="AC7" s="1131"/>
      <c r="AD7" s="1131"/>
      <c r="AE7" s="1132"/>
      <c r="AF7" s="1133">
        <v>548</v>
      </c>
      <c r="AG7" s="1134"/>
      <c r="AH7" s="1134"/>
      <c r="AI7" s="1134"/>
      <c r="AJ7" s="1135"/>
      <c r="AK7" s="1117">
        <v>347</v>
      </c>
      <c r="AL7" s="1118"/>
      <c r="AM7" s="1118"/>
      <c r="AN7" s="1118"/>
      <c r="AO7" s="1118"/>
      <c r="AP7" s="1118">
        <v>17279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550</v>
      </c>
      <c r="BT7" s="1122"/>
      <c r="BU7" s="1122"/>
      <c r="BV7" s="1122"/>
      <c r="BW7" s="1122"/>
      <c r="BX7" s="1122"/>
      <c r="BY7" s="1122"/>
      <c r="BZ7" s="1122"/>
      <c r="CA7" s="1122"/>
      <c r="CB7" s="1122"/>
      <c r="CC7" s="1122"/>
      <c r="CD7" s="1122"/>
      <c r="CE7" s="1122"/>
      <c r="CF7" s="1122"/>
      <c r="CG7" s="1123"/>
      <c r="CH7" s="1114">
        <v>-14</v>
      </c>
      <c r="CI7" s="1115"/>
      <c r="CJ7" s="1115"/>
      <c r="CK7" s="1115"/>
      <c r="CL7" s="1116"/>
      <c r="CM7" s="1114">
        <v>99</v>
      </c>
      <c r="CN7" s="1115"/>
      <c r="CO7" s="1115"/>
      <c r="CP7" s="1115"/>
      <c r="CQ7" s="1116"/>
      <c r="CR7" s="1114">
        <v>30</v>
      </c>
      <c r="CS7" s="1115"/>
      <c r="CT7" s="1115"/>
      <c r="CU7" s="1115"/>
      <c r="CV7" s="1116"/>
      <c r="CW7" s="1114">
        <v>21</v>
      </c>
      <c r="CX7" s="1115"/>
      <c r="CY7" s="1115"/>
      <c r="CZ7" s="1115"/>
      <c r="DA7" s="1116"/>
      <c r="DB7" s="1114" t="s">
        <v>527</v>
      </c>
      <c r="DC7" s="1115"/>
      <c r="DD7" s="1115"/>
      <c r="DE7" s="1115"/>
      <c r="DF7" s="1116"/>
      <c r="DG7" s="1114" t="s">
        <v>527</v>
      </c>
      <c r="DH7" s="1115"/>
      <c r="DI7" s="1115"/>
      <c r="DJ7" s="1115"/>
      <c r="DK7" s="1116"/>
      <c r="DL7" s="1114" t="s">
        <v>527</v>
      </c>
      <c r="DM7" s="1115"/>
      <c r="DN7" s="1115"/>
      <c r="DO7" s="1115"/>
      <c r="DP7" s="1116"/>
      <c r="DQ7" s="1114" t="s">
        <v>527</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551</v>
      </c>
      <c r="BT8" s="1041"/>
      <c r="BU8" s="1041"/>
      <c r="BV8" s="1041"/>
      <c r="BW8" s="1041"/>
      <c r="BX8" s="1041"/>
      <c r="BY8" s="1041"/>
      <c r="BZ8" s="1041"/>
      <c r="CA8" s="1041"/>
      <c r="CB8" s="1041"/>
      <c r="CC8" s="1041"/>
      <c r="CD8" s="1041"/>
      <c r="CE8" s="1041"/>
      <c r="CF8" s="1041"/>
      <c r="CG8" s="1042"/>
      <c r="CH8" s="1015">
        <v>0</v>
      </c>
      <c r="CI8" s="1016"/>
      <c r="CJ8" s="1016"/>
      <c r="CK8" s="1016"/>
      <c r="CL8" s="1017"/>
      <c r="CM8" s="1015">
        <v>128</v>
      </c>
      <c r="CN8" s="1016"/>
      <c r="CO8" s="1016"/>
      <c r="CP8" s="1016"/>
      <c r="CQ8" s="1017"/>
      <c r="CR8" s="1015">
        <v>3</v>
      </c>
      <c r="CS8" s="1016"/>
      <c r="CT8" s="1016"/>
      <c r="CU8" s="1016"/>
      <c r="CV8" s="1017"/>
      <c r="CW8" s="1015" t="s">
        <v>527</v>
      </c>
      <c r="CX8" s="1016"/>
      <c r="CY8" s="1016"/>
      <c r="CZ8" s="1016"/>
      <c r="DA8" s="1017"/>
      <c r="DB8" s="1015" t="s">
        <v>527</v>
      </c>
      <c r="DC8" s="1016"/>
      <c r="DD8" s="1016"/>
      <c r="DE8" s="1016"/>
      <c r="DF8" s="1017"/>
      <c r="DG8" s="1015" t="s">
        <v>527</v>
      </c>
      <c r="DH8" s="1016"/>
      <c r="DI8" s="1016"/>
      <c r="DJ8" s="1016"/>
      <c r="DK8" s="1017"/>
      <c r="DL8" s="1015" t="s">
        <v>527</v>
      </c>
      <c r="DM8" s="1016"/>
      <c r="DN8" s="1016"/>
      <c r="DO8" s="1016"/>
      <c r="DP8" s="1017"/>
      <c r="DQ8" s="1015" t="s">
        <v>527</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552</v>
      </c>
      <c r="BT9" s="1041"/>
      <c r="BU9" s="1041"/>
      <c r="BV9" s="1041"/>
      <c r="BW9" s="1041"/>
      <c r="BX9" s="1041"/>
      <c r="BY9" s="1041"/>
      <c r="BZ9" s="1041"/>
      <c r="CA9" s="1041"/>
      <c r="CB9" s="1041"/>
      <c r="CC9" s="1041"/>
      <c r="CD9" s="1041"/>
      <c r="CE9" s="1041"/>
      <c r="CF9" s="1041"/>
      <c r="CG9" s="1042"/>
      <c r="CH9" s="1015">
        <v>-1</v>
      </c>
      <c r="CI9" s="1016"/>
      <c r="CJ9" s="1016"/>
      <c r="CK9" s="1016"/>
      <c r="CL9" s="1017"/>
      <c r="CM9" s="1015">
        <v>182</v>
      </c>
      <c r="CN9" s="1016"/>
      <c r="CO9" s="1016"/>
      <c r="CP9" s="1016"/>
      <c r="CQ9" s="1017"/>
      <c r="CR9" s="1015">
        <v>69</v>
      </c>
      <c r="CS9" s="1016"/>
      <c r="CT9" s="1016"/>
      <c r="CU9" s="1016"/>
      <c r="CV9" s="1017"/>
      <c r="CW9" s="1015" t="s">
        <v>527</v>
      </c>
      <c r="CX9" s="1016"/>
      <c r="CY9" s="1016"/>
      <c r="CZ9" s="1016"/>
      <c r="DA9" s="1017"/>
      <c r="DB9" s="1015">
        <v>210</v>
      </c>
      <c r="DC9" s="1016"/>
      <c r="DD9" s="1016"/>
      <c r="DE9" s="1016"/>
      <c r="DF9" s="1017"/>
      <c r="DG9" s="1015" t="s">
        <v>527</v>
      </c>
      <c r="DH9" s="1016"/>
      <c r="DI9" s="1016"/>
      <c r="DJ9" s="1016"/>
      <c r="DK9" s="1017"/>
      <c r="DL9" s="1015" t="s">
        <v>527</v>
      </c>
      <c r="DM9" s="1016"/>
      <c r="DN9" s="1016"/>
      <c r="DO9" s="1016"/>
      <c r="DP9" s="1017"/>
      <c r="DQ9" s="1015" t="s">
        <v>527</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5" t="s">
        <v>362</v>
      </c>
      <c r="C23" s="976"/>
      <c r="D23" s="976"/>
      <c r="E23" s="976"/>
      <c r="F23" s="976"/>
      <c r="G23" s="976"/>
      <c r="H23" s="976"/>
      <c r="I23" s="976"/>
      <c r="J23" s="976"/>
      <c r="K23" s="976"/>
      <c r="L23" s="976"/>
      <c r="M23" s="976"/>
      <c r="N23" s="976"/>
      <c r="O23" s="976"/>
      <c r="P23" s="977"/>
      <c r="Q23" s="1094">
        <v>21943</v>
      </c>
      <c r="R23" s="1095"/>
      <c r="S23" s="1095"/>
      <c r="T23" s="1095"/>
      <c r="U23" s="1095"/>
      <c r="V23" s="1095">
        <v>21323</v>
      </c>
      <c r="W23" s="1095"/>
      <c r="X23" s="1095"/>
      <c r="Y23" s="1095"/>
      <c r="Z23" s="1095"/>
      <c r="AA23" s="1095">
        <v>621</v>
      </c>
      <c r="AB23" s="1095"/>
      <c r="AC23" s="1095"/>
      <c r="AD23" s="1095"/>
      <c r="AE23" s="1096"/>
      <c r="AF23" s="1097">
        <v>548</v>
      </c>
      <c r="AG23" s="1095"/>
      <c r="AH23" s="1095"/>
      <c r="AI23" s="1095"/>
      <c r="AJ23" s="1098"/>
      <c r="AK23" s="1099"/>
      <c r="AL23" s="1100"/>
      <c r="AM23" s="1100"/>
      <c r="AN23" s="1100"/>
      <c r="AO23" s="1100"/>
      <c r="AP23" s="1095">
        <v>17279</v>
      </c>
      <c r="AQ23" s="1095"/>
      <c r="AR23" s="1095"/>
      <c r="AS23" s="1095"/>
      <c r="AT23" s="1095"/>
      <c r="AU23" s="1101"/>
      <c r="AV23" s="1101"/>
      <c r="AW23" s="1101"/>
      <c r="AX23" s="1101"/>
      <c r="AY23" s="1102"/>
      <c r="AZ23" s="1091" t="s">
        <v>525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526</v>
      </c>
      <c r="C28" s="1077"/>
      <c r="D28" s="1077"/>
      <c r="E28" s="1077"/>
      <c r="F28" s="1077"/>
      <c r="G28" s="1077"/>
      <c r="H28" s="1077"/>
      <c r="I28" s="1077"/>
      <c r="J28" s="1077"/>
      <c r="K28" s="1077"/>
      <c r="L28" s="1077"/>
      <c r="M28" s="1077"/>
      <c r="N28" s="1077"/>
      <c r="O28" s="1077"/>
      <c r="P28" s="1078"/>
      <c r="Q28" s="1079">
        <v>6772</v>
      </c>
      <c r="R28" s="1080"/>
      <c r="S28" s="1080"/>
      <c r="T28" s="1080"/>
      <c r="U28" s="1080"/>
      <c r="V28" s="1080">
        <v>6628</v>
      </c>
      <c r="W28" s="1080"/>
      <c r="X28" s="1080"/>
      <c r="Y28" s="1080"/>
      <c r="Z28" s="1080"/>
      <c r="AA28" s="1080">
        <v>143</v>
      </c>
      <c r="AB28" s="1080"/>
      <c r="AC28" s="1080"/>
      <c r="AD28" s="1080"/>
      <c r="AE28" s="1081"/>
      <c r="AF28" s="1082">
        <v>143</v>
      </c>
      <c r="AG28" s="1080"/>
      <c r="AH28" s="1080"/>
      <c r="AI28" s="1080"/>
      <c r="AJ28" s="1083"/>
      <c r="AK28" s="1084">
        <v>553</v>
      </c>
      <c r="AL28" s="1072"/>
      <c r="AM28" s="1072"/>
      <c r="AN28" s="1072"/>
      <c r="AO28" s="1072"/>
      <c r="AP28" s="1072" t="s">
        <v>527</v>
      </c>
      <c r="AQ28" s="1072"/>
      <c r="AR28" s="1072"/>
      <c r="AS28" s="1072"/>
      <c r="AT28" s="1072"/>
      <c r="AU28" s="1072" t="s">
        <v>527</v>
      </c>
      <c r="AV28" s="1072"/>
      <c r="AW28" s="1072"/>
      <c r="AX28" s="1072"/>
      <c r="AY28" s="1072"/>
      <c r="AZ28" s="1073" t="s">
        <v>527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528</v>
      </c>
      <c r="C29" s="1064"/>
      <c r="D29" s="1064"/>
      <c r="E29" s="1064"/>
      <c r="F29" s="1064"/>
      <c r="G29" s="1064"/>
      <c r="H29" s="1064"/>
      <c r="I29" s="1064"/>
      <c r="J29" s="1064"/>
      <c r="K29" s="1064"/>
      <c r="L29" s="1064"/>
      <c r="M29" s="1064"/>
      <c r="N29" s="1064"/>
      <c r="O29" s="1064"/>
      <c r="P29" s="1065"/>
      <c r="Q29" s="1069">
        <v>4081</v>
      </c>
      <c r="R29" s="1070"/>
      <c r="S29" s="1070"/>
      <c r="T29" s="1070"/>
      <c r="U29" s="1070"/>
      <c r="V29" s="1070">
        <v>3947</v>
      </c>
      <c r="W29" s="1070"/>
      <c r="X29" s="1070"/>
      <c r="Y29" s="1070"/>
      <c r="Z29" s="1070"/>
      <c r="AA29" s="1070">
        <v>134</v>
      </c>
      <c r="AB29" s="1070"/>
      <c r="AC29" s="1070"/>
      <c r="AD29" s="1070"/>
      <c r="AE29" s="1071"/>
      <c r="AF29" s="1045">
        <v>134</v>
      </c>
      <c r="AG29" s="1046"/>
      <c r="AH29" s="1046"/>
      <c r="AI29" s="1046"/>
      <c r="AJ29" s="1047"/>
      <c r="AK29" s="1006">
        <v>628</v>
      </c>
      <c r="AL29" s="736"/>
      <c r="AM29" s="736"/>
      <c r="AN29" s="736"/>
      <c r="AO29" s="736"/>
      <c r="AP29" s="736" t="s">
        <v>527</v>
      </c>
      <c r="AQ29" s="736"/>
      <c r="AR29" s="736"/>
      <c r="AS29" s="736"/>
      <c r="AT29" s="736"/>
      <c r="AU29" s="736" t="s">
        <v>527</v>
      </c>
      <c r="AV29" s="736"/>
      <c r="AW29" s="736"/>
      <c r="AX29" s="736"/>
      <c r="AY29" s="736"/>
      <c r="AZ29" s="1068" t="s">
        <v>527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529</v>
      </c>
      <c r="C30" s="1064"/>
      <c r="D30" s="1064"/>
      <c r="E30" s="1064"/>
      <c r="F30" s="1064"/>
      <c r="G30" s="1064"/>
      <c r="H30" s="1064"/>
      <c r="I30" s="1064"/>
      <c r="J30" s="1064"/>
      <c r="K30" s="1064"/>
      <c r="L30" s="1064"/>
      <c r="M30" s="1064"/>
      <c r="N30" s="1064"/>
      <c r="O30" s="1064"/>
      <c r="P30" s="1065"/>
      <c r="Q30" s="1069">
        <v>548</v>
      </c>
      <c r="R30" s="1070"/>
      <c r="S30" s="1070"/>
      <c r="T30" s="1070"/>
      <c r="U30" s="1070"/>
      <c r="V30" s="1070">
        <v>545</v>
      </c>
      <c r="W30" s="1070"/>
      <c r="X30" s="1070"/>
      <c r="Y30" s="1070"/>
      <c r="Z30" s="1070"/>
      <c r="AA30" s="1070">
        <v>3</v>
      </c>
      <c r="AB30" s="1070"/>
      <c r="AC30" s="1070"/>
      <c r="AD30" s="1070"/>
      <c r="AE30" s="1071"/>
      <c r="AF30" s="1045">
        <v>3</v>
      </c>
      <c r="AG30" s="1046"/>
      <c r="AH30" s="1046"/>
      <c r="AI30" s="1046"/>
      <c r="AJ30" s="1047"/>
      <c r="AK30" s="1006">
        <v>130</v>
      </c>
      <c r="AL30" s="736"/>
      <c r="AM30" s="736"/>
      <c r="AN30" s="736"/>
      <c r="AO30" s="736"/>
      <c r="AP30" s="736" t="s">
        <v>527</v>
      </c>
      <c r="AQ30" s="736"/>
      <c r="AR30" s="736"/>
      <c r="AS30" s="736"/>
      <c r="AT30" s="736"/>
      <c r="AU30" s="736" t="s">
        <v>527</v>
      </c>
      <c r="AV30" s="736"/>
      <c r="AW30" s="736"/>
      <c r="AX30" s="736"/>
      <c r="AY30" s="736"/>
      <c r="AZ30" s="1068" t="s">
        <v>527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530</v>
      </c>
      <c r="C31" s="1064"/>
      <c r="D31" s="1064"/>
      <c r="E31" s="1064"/>
      <c r="F31" s="1064"/>
      <c r="G31" s="1064"/>
      <c r="H31" s="1064"/>
      <c r="I31" s="1064"/>
      <c r="J31" s="1064"/>
      <c r="K31" s="1064"/>
      <c r="L31" s="1064"/>
      <c r="M31" s="1064"/>
      <c r="N31" s="1064"/>
      <c r="O31" s="1064"/>
      <c r="P31" s="1065"/>
      <c r="Q31" s="1069">
        <v>1226</v>
      </c>
      <c r="R31" s="1070"/>
      <c r="S31" s="1070"/>
      <c r="T31" s="1070"/>
      <c r="U31" s="1070"/>
      <c r="V31" s="1070">
        <v>1010</v>
      </c>
      <c r="W31" s="1070"/>
      <c r="X31" s="1070"/>
      <c r="Y31" s="1070"/>
      <c r="Z31" s="1070"/>
      <c r="AA31" s="1070">
        <v>216</v>
      </c>
      <c r="AB31" s="1070"/>
      <c r="AC31" s="1070"/>
      <c r="AD31" s="1070"/>
      <c r="AE31" s="1071"/>
      <c r="AF31" s="1045">
        <v>1458</v>
      </c>
      <c r="AG31" s="1046"/>
      <c r="AH31" s="1046"/>
      <c r="AI31" s="1046"/>
      <c r="AJ31" s="1047"/>
      <c r="AK31" s="1006">
        <v>75</v>
      </c>
      <c r="AL31" s="736"/>
      <c r="AM31" s="736"/>
      <c r="AN31" s="736"/>
      <c r="AO31" s="736"/>
      <c r="AP31" s="736">
        <v>3241</v>
      </c>
      <c r="AQ31" s="736"/>
      <c r="AR31" s="736"/>
      <c r="AS31" s="736"/>
      <c r="AT31" s="736"/>
      <c r="AU31" s="736">
        <v>250</v>
      </c>
      <c r="AV31" s="736"/>
      <c r="AW31" s="736"/>
      <c r="AX31" s="736"/>
      <c r="AY31" s="736"/>
      <c r="AZ31" s="1068" t="s">
        <v>531</v>
      </c>
      <c r="BA31" s="1068"/>
      <c r="BB31" s="1068"/>
      <c r="BC31" s="1068"/>
      <c r="BD31" s="1068"/>
      <c r="BE31" s="1058" t="s">
        <v>532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533</v>
      </c>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736"/>
      <c r="AM32" s="736"/>
      <c r="AN32" s="736"/>
      <c r="AO32" s="736"/>
      <c r="AP32" s="736"/>
      <c r="AQ32" s="736"/>
      <c r="AR32" s="736"/>
      <c r="AS32" s="736"/>
      <c r="AT32" s="736"/>
      <c r="AU32" s="736"/>
      <c r="AV32" s="736"/>
      <c r="AW32" s="736"/>
      <c r="AX32" s="736"/>
      <c r="AY32" s="736"/>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534</v>
      </c>
      <c r="C33" s="1064"/>
      <c r="D33" s="1064"/>
      <c r="E33" s="1064"/>
      <c r="F33" s="1064"/>
      <c r="G33" s="1064"/>
      <c r="H33" s="1064"/>
      <c r="I33" s="1064"/>
      <c r="J33" s="1064"/>
      <c r="K33" s="1064"/>
      <c r="L33" s="1064"/>
      <c r="M33" s="1064"/>
      <c r="N33" s="1064"/>
      <c r="O33" s="1064"/>
      <c r="P33" s="1065"/>
      <c r="Q33" s="1069">
        <v>1700</v>
      </c>
      <c r="R33" s="1070"/>
      <c r="S33" s="1070"/>
      <c r="T33" s="1070"/>
      <c r="U33" s="1070"/>
      <c r="V33" s="1070">
        <v>1411</v>
      </c>
      <c r="W33" s="1070"/>
      <c r="X33" s="1070"/>
      <c r="Y33" s="1070"/>
      <c r="Z33" s="1070"/>
      <c r="AA33" s="1070">
        <v>289</v>
      </c>
      <c r="AB33" s="1070"/>
      <c r="AC33" s="1070"/>
      <c r="AD33" s="1070"/>
      <c r="AE33" s="1071"/>
      <c r="AF33" s="1045">
        <v>998</v>
      </c>
      <c r="AG33" s="1046"/>
      <c r="AH33" s="1046"/>
      <c r="AI33" s="1046"/>
      <c r="AJ33" s="1047"/>
      <c r="AK33" s="1006">
        <v>942</v>
      </c>
      <c r="AL33" s="736"/>
      <c r="AM33" s="736"/>
      <c r="AN33" s="736"/>
      <c r="AO33" s="736"/>
      <c r="AP33" s="736">
        <v>16910</v>
      </c>
      <c r="AQ33" s="736"/>
      <c r="AR33" s="736"/>
      <c r="AS33" s="736"/>
      <c r="AT33" s="736"/>
      <c r="AU33" s="736">
        <v>13105</v>
      </c>
      <c r="AV33" s="736"/>
      <c r="AW33" s="736"/>
      <c r="AX33" s="736"/>
      <c r="AY33" s="736"/>
      <c r="AZ33" s="1068" t="s">
        <v>531</v>
      </c>
      <c r="BA33" s="1068"/>
      <c r="BB33" s="1068"/>
      <c r="BC33" s="1068"/>
      <c r="BD33" s="1068"/>
      <c r="BE33" s="1058" t="s">
        <v>532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535</v>
      </c>
      <c r="C34" s="1064"/>
      <c r="D34" s="1064"/>
      <c r="E34" s="1064"/>
      <c r="F34" s="1064"/>
      <c r="G34" s="1064"/>
      <c r="H34" s="1064"/>
      <c r="I34" s="1064"/>
      <c r="J34" s="1064"/>
      <c r="K34" s="1064"/>
      <c r="L34" s="1064"/>
      <c r="M34" s="1064"/>
      <c r="N34" s="1064"/>
      <c r="O34" s="1064"/>
      <c r="P34" s="1065"/>
      <c r="Q34" s="1069">
        <v>224</v>
      </c>
      <c r="R34" s="1070"/>
      <c r="S34" s="1070"/>
      <c r="T34" s="1070"/>
      <c r="U34" s="1070"/>
      <c r="V34" s="1070">
        <v>214</v>
      </c>
      <c r="W34" s="1070"/>
      <c r="X34" s="1070"/>
      <c r="Y34" s="1070"/>
      <c r="Z34" s="1070"/>
      <c r="AA34" s="1070">
        <v>10</v>
      </c>
      <c r="AB34" s="1070"/>
      <c r="AC34" s="1070"/>
      <c r="AD34" s="1070"/>
      <c r="AE34" s="1071"/>
      <c r="AF34" s="1045">
        <v>105</v>
      </c>
      <c r="AG34" s="1046"/>
      <c r="AH34" s="1046"/>
      <c r="AI34" s="1046"/>
      <c r="AJ34" s="1047"/>
      <c r="AK34" s="1006">
        <v>90</v>
      </c>
      <c r="AL34" s="736"/>
      <c r="AM34" s="736"/>
      <c r="AN34" s="736"/>
      <c r="AO34" s="736"/>
      <c r="AP34" s="736">
        <v>3008</v>
      </c>
      <c r="AQ34" s="736"/>
      <c r="AR34" s="736"/>
      <c r="AS34" s="736"/>
      <c r="AT34" s="736"/>
      <c r="AU34" s="736">
        <v>2331</v>
      </c>
      <c r="AV34" s="736"/>
      <c r="AW34" s="736"/>
      <c r="AX34" s="736"/>
      <c r="AY34" s="736"/>
      <c r="AZ34" s="1068" t="s">
        <v>531</v>
      </c>
      <c r="BA34" s="1068"/>
      <c r="BB34" s="1068"/>
      <c r="BC34" s="1068"/>
      <c r="BD34" s="1068"/>
      <c r="BE34" s="1058" t="s">
        <v>532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536</v>
      </c>
      <c r="C35" s="1064"/>
      <c r="D35" s="1064"/>
      <c r="E35" s="1064"/>
      <c r="F35" s="1064"/>
      <c r="G35" s="1064"/>
      <c r="H35" s="1064"/>
      <c r="I35" s="1064"/>
      <c r="J35" s="1064"/>
      <c r="K35" s="1064"/>
      <c r="L35" s="1064"/>
      <c r="M35" s="1064"/>
      <c r="N35" s="1064"/>
      <c r="O35" s="1064"/>
      <c r="P35" s="1065"/>
      <c r="Q35" s="1069">
        <v>180</v>
      </c>
      <c r="R35" s="1070"/>
      <c r="S35" s="1070"/>
      <c r="T35" s="1070"/>
      <c r="U35" s="1070"/>
      <c r="V35" s="1070">
        <v>139</v>
      </c>
      <c r="W35" s="1070"/>
      <c r="X35" s="1070"/>
      <c r="Y35" s="1070"/>
      <c r="Z35" s="1070"/>
      <c r="AA35" s="1070">
        <v>41</v>
      </c>
      <c r="AB35" s="1070"/>
      <c r="AC35" s="1070"/>
      <c r="AD35" s="1070"/>
      <c r="AE35" s="1071"/>
      <c r="AF35" s="1045">
        <v>58</v>
      </c>
      <c r="AG35" s="1046"/>
      <c r="AH35" s="1046"/>
      <c r="AI35" s="1046"/>
      <c r="AJ35" s="1047"/>
      <c r="AK35" s="1006">
        <v>104</v>
      </c>
      <c r="AL35" s="736"/>
      <c r="AM35" s="736"/>
      <c r="AN35" s="736"/>
      <c r="AO35" s="736"/>
      <c r="AP35" s="736">
        <v>966</v>
      </c>
      <c r="AQ35" s="736"/>
      <c r="AR35" s="736"/>
      <c r="AS35" s="736"/>
      <c r="AT35" s="736"/>
      <c r="AU35" s="736">
        <v>749</v>
      </c>
      <c r="AV35" s="736"/>
      <c r="AW35" s="736"/>
      <c r="AX35" s="736"/>
      <c r="AY35" s="736"/>
      <c r="AZ35" s="1068" t="s">
        <v>531</v>
      </c>
      <c r="BA35" s="1068"/>
      <c r="BB35" s="1068"/>
      <c r="BC35" s="1068"/>
      <c r="BD35" s="1068"/>
      <c r="BE35" s="1058" t="s">
        <v>532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537</v>
      </c>
      <c r="C36" s="1064"/>
      <c r="D36" s="1064"/>
      <c r="E36" s="1064"/>
      <c r="F36" s="1064"/>
      <c r="G36" s="1064"/>
      <c r="H36" s="1064"/>
      <c r="I36" s="1064"/>
      <c r="J36" s="1064"/>
      <c r="K36" s="1064"/>
      <c r="L36" s="1064"/>
      <c r="M36" s="1064"/>
      <c r="N36" s="1064"/>
      <c r="O36" s="1064"/>
      <c r="P36" s="1065"/>
      <c r="Q36" s="1069">
        <v>14</v>
      </c>
      <c r="R36" s="1070"/>
      <c r="S36" s="1070"/>
      <c r="T36" s="1070"/>
      <c r="U36" s="1070"/>
      <c r="V36" s="1070">
        <v>19</v>
      </c>
      <c r="W36" s="1070"/>
      <c r="X36" s="1070"/>
      <c r="Y36" s="1070"/>
      <c r="Z36" s="1070"/>
      <c r="AA36" s="1070">
        <v>-6</v>
      </c>
      <c r="AB36" s="1070"/>
      <c r="AC36" s="1070"/>
      <c r="AD36" s="1070"/>
      <c r="AE36" s="1071"/>
      <c r="AF36" s="1045">
        <v>534</v>
      </c>
      <c r="AG36" s="1046"/>
      <c r="AH36" s="1046"/>
      <c r="AI36" s="1046"/>
      <c r="AJ36" s="1047"/>
      <c r="AK36" s="1006" t="s">
        <v>531</v>
      </c>
      <c r="AL36" s="736"/>
      <c r="AM36" s="736"/>
      <c r="AN36" s="736"/>
      <c r="AO36" s="736"/>
      <c r="AP36" s="736" t="s">
        <v>531</v>
      </c>
      <c r="AQ36" s="736"/>
      <c r="AR36" s="736"/>
      <c r="AS36" s="736"/>
      <c r="AT36" s="736"/>
      <c r="AU36" s="736" t="s">
        <v>531</v>
      </c>
      <c r="AV36" s="736"/>
      <c r="AW36" s="736"/>
      <c r="AX36" s="736"/>
      <c r="AY36" s="736"/>
      <c r="AZ36" s="1068" t="s">
        <v>531</v>
      </c>
      <c r="BA36" s="1068"/>
      <c r="BB36" s="1068"/>
      <c r="BC36" s="1068"/>
      <c r="BD36" s="1068"/>
      <c r="BE36" s="1058" t="s">
        <v>532</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538</v>
      </c>
      <c r="C37" s="1064"/>
      <c r="D37" s="1064"/>
      <c r="E37" s="1064"/>
      <c r="F37" s="1064"/>
      <c r="G37" s="1064"/>
      <c r="H37" s="1064"/>
      <c r="I37" s="1064"/>
      <c r="J37" s="1064"/>
      <c r="K37" s="1064"/>
      <c r="L37" s="1064"/>
      <c r="M37" s="1064"/>
      <c r="N37" s="1064"/>
      <c r="O37" s="1064"/>
      <c r="P37" s="1065"/>
      <c r="Q37" s="1069">
        <v>12</v>
      </c>
      <c r="R37" s="1070"/>
      <c r="S37" s="1070"/>
      <c r="T37" s="1070"/>
      <c r="U37" s="1070"/>
      <c r="V37" s="1070">
        <v>12</v>
      </c>
      <c r="W37" s="1070"/>
      <c r="X37" s="1070"/>
      <c r="Y37" s="1070"/>
      <c r="Z37" s="1070"/>
      <c r="AA37" s="1070">
        <v>0</v>
      </c>
      <c r="AB37" s="1070"/>
      <c r="AC37" s="1070"/>
      <c r="AD37" s="1070"/>
      <c r="AE37" s="1071"/>
      <c r="AF37" s="1045">
        <v>0</v>
      </c>
      <c r="AG37" s="1046"/>
      <c r="AH37" s="1046"/>
      <c r="AI37" s="1046"/>
      <c r="AJ37" s="1047"/>
      <c r="AK37" s="1006">
        <v>12</v>
      </c>
      <c r="AL37" s="736"/>
      <c r="AM37" s="736"/>
      <c r="AN37" s="736"/>
      <c r="AO37" s="736"/>
      <c r="AP37" s="736">
        <v>20</v>
      </c>
      <c r="AQ37" s="736"/>
      <c r="AR37" s="736"/>
      <c r="AS37" s="736"/>
      <c r="AT37" s="736"/>
      <c r="AU37" s="736">
        <v>20</v>
      </c>
      <c r="AV37" s="736"/>
      <c r="AW37" s="736"/>
      <c r="AX37" s="736"/>
      <c r="AY37" s="736"/>
      <c r="AZ37" s="1068" t="s">
        <v>531</v>
      </c>
      <c r="BA37" s="1068"/>
      <c r="BB37" s="1068"/>
      <c r="BC37" s="1068"/>
      <c r="BD37" s="1068"/>
      <c r="BE37" s="1058" t="s">
        <v>553</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736"/>
      <c r="AM38" s="736"/>
      <c r="AN38" s="736"/>
      <c r="AO38" s="736"/>
      <c r="AP38" s="736"/>
      <c r="AQ38" s="736"/>
      <c r="AR38" s="736"/>
      <c r="AS38" s="736"/>
      <c r="AT38" s="736"/>
      <c r="AU38" s="736"/>
      <c r="AV38" s="736"/>
      <c r="AW38" s="736"/>
      <c r="AX38" s="736"/>
      <c r="AY38" s="736"/>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736"/>
      <c r="AM39" s="736"/>
      <c r="AN39" s="736"/>
      <c r="AO39" s="736"/>
      <c r="AP39" s="736"/>
      <c r="AQ39" s="736"/>
      <c r="AR39" s="736"/>
      <c r="AS39" s="736"/>
      <c r="AT39" s="736"/>
      <c r="AU39" s="736"/>
      <c r="AV39" s="736"/>
      <c r="AW39" s="736"/>
      <c r="AX39" s="736"/>
      <c r="AY39" s="736"/>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736"/>
      <c r="AM40" s="736"/>
      <c r="AN40" s="736"/>
      <c r="AO40" s="736"/>
      <c r="AP40" s="736"/>
      <c r="AQ40" s="736"/>
      <c r="AR40" s="736"/>
      <c r="AS40" s="736"/>
      <c r="AT40" s="736"/>
      <c r="AU40" s="736"/>
      <c r="AV40" s="736"/>
      <c r="AW40" s="736"/>
      <c r="AX40" s="736"/>
      <c r="AY40" s="736"/>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736"/>
      <c r="AM41" s="736"/>
      <c r="AN41" s="736"/>
      <c r="AO41" s="736"/>
      <c r="AP41" s="736"/>
      <c r="AQ41" s="736"/>
      <c r="AR41" s="736"/>
      <c r="AS41" s="736"/>
      <c r="AT41" s="736"/>
      <c r="AU41" s="736"/>
      <c r="AV41" s="736"/>
      <c r="AW41" s="736"/>
      <c r="AX41" s="736"/>
      <c r="AY41" s="736"/>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736"/>
      <c r="AM42" s="736"/>
      <c r="AN42" s="736"/>
      <c r="AO42" s="736"/>
      <c r="AP42" s="736"/>
      <c r="AQ42" s="736"/>
      <c r="AR42" s="736"/>
      <c r="AS42" s="736"/>
      <c r="AT42" s="736"/>
      <c r="AU42" s="736"/>
      <c r="AV42" s="736"/>
      <c r="AW42" s="736"/>
      <c r="AX42" s="736"/>
      <c r="AY42" s="736"/>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736"/>
      <c r="AM43" s="736"/>
      <c r="AN43" s="736"/>
      <c r="AO43" s="736"/>
      <c r="AP43" s="736"/>
      <c r="AQ43" s="736"/>
      <c r="AR43" s="736"/>
      <c r="AS43" s="736"/>
      <c r="AT43" s="736"/>
      <c r="AU43" s="736"/>
      <c r="AV43" s="736"/>
      <c r="AW43" s="736"/>
      <c r="AX43" s="736"/>
      <c r="AY43" s="736"/>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736"/>
      <c r="AM44" s="736"/>
      <c r="AN44" s="736"/>
      <c r="AO44" s="736"/>
      <c r="AP44" s="736"/>
      <c r="AQ44" s="736"/>
      <c r="AR44" s="736"/>
      <c r="AS44" s="736"/>
      <c r="AT44" s="736"/>
      <c r="AU44" s="736"/>
      <c r="AV44" s="736"/>
      <c r="AW44" s="736"/>
      <c r="AX44" s="736"/>
      <c r="AY44" s="736"/>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736"/>
      <c r="AM45" s="736"/>
      <c r="AN45" s="736"/>
      <c r="AO45" s="736"/>
      <c r="AP45" s="736"/>
      <c r="AQ45" s="736"/>
      <c r="AR45" s="736"/>
      <c r="AS45" s="736"/>
      <c r="AT45" s="736"/>
      <c r="AU45" s="736"/>
      <c r="AV45" s="736"/>
      <c r="AW45" s="736"/>
      <c r="AX45" s="736"/>
      <c r="AY45" s="736"/>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736"/>
      <c r="AM46" s="736"/>
      <c r="AN46" s="736"/>
      <c r="AO46" s="736"/>
      <c r="AP46" s="736"/>
      <c r="AQ46" s="736"/>
      <c r="AR46" s="736"/>
      <c r="AS46" s="736"/>
      <c r="AT46" s="736"/>
      <c r="AU46" s="736"/>
      <c r="AV46" s="736"/>
      <c r="AW46" s="736"/>
      <c r="AX46" s="736"/>
      <c r="AY46" s="736"/>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736"/>
      <c r="AM47" s="736"/>
      <c r="AN47" s="736"/>
      <c r="AO47" s="736"/>
      <c r="AP47" s="736"/>
      <c r="AQ47" s="736"/>
      <c r="AR47" s="736"/>
      <c r="AS47" s="736"/>
      <c r="AT47" s="736"/>
      <c r="AU47" s="736"/>
      <c r="AV47" s="736"/>
      <c r="AW47" s="736"/>
      <c r="AX47" s="736"/>
      <c r="AY47" s="736"/>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736"/>
      <c r="AM48" s="736"/>
      <c r="AN48" s="736"/>
      <c r="AO48" s="736"/>
      <c r="AP48" s="736"/>
      <c r="AQ48" s="736"/>
      <c r="AR48" s="736"/>
      <c r="AS48" s="736"/>
      <c r="AT48" s="736"/>
      <c r="AU48" s="736"/>
      <c r="AV48" s="736"/>
      <c r="AW48" s="736"/>
      <c r="AX48" s="736"/>
      <c r="AY48" s="736"/>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736"/>
      <c r="AM49" s="736"/>
      <c r="AN49" s="736"/>
      <c r="AO49" s="736"/>
      <c r="AP49" s="736"/>
      <c r="AQ49" s="736"/>
      <c r="AR49" s="736"/>
      <c r="AS49" s="736"/>
      <c r="AT49" s="736"/>
      <c r="AU49" s="736"/>
      <c r="AV49" s="736"/>
      <c r="AW49" s="736"/>
      <c r="AX49" s="736"/>
      <c r="AY49" s="736"/>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5" t="s">
        <v>375</v>
      </c>
      <c r="C63" s="976"/>
      <c r="D63" s="976"/>
      <c r="E63" s="976"/>
      <c r="F63" s="976"/>
      <c r="G63" s="976"/>
      <c r="H63" s="976"/>
      <c r="I63" s="976"/>
      <c r="J63" s="976"/>
      <c r="K63" s="976"/>
      <c r="L63" s="976"/>
      <c r="M63" s="976"/>
      <c r="N63" s="976"/>
      <c r="O63" s="976"/>
      <c r="P63" s="977"/>
      <c r="Q63" s="990"/>
      <c r="R63" s="991"/>
      <c r="S63" s="991"/>
      <c r="T63" s="991"/>
      <c r="U63" s="991"/>
      <c r="V63" s="991"/>
      <c r="W63" s="991"/>
      <c r="X63" s="991"/>
      <c r="Y63" s="991"/>
      <c r="Z63" s="991"/>
      <c r="AA63" s="991"/>
      <c r="AB63" s="991"/>
      <c r="AC63" s="991"/>
      <c r="AD63" s="991"/>
      <c r="AE63" s="1054"/>
      <c r="AF63" s="1055">
        <v>3433</v>
      </c>
      <c r="AG63" s="760"/>
      <c r="AH63" s="760"/>
      <c r="AI63" s="760"/>
      <c r="AJ63" s="1056"/>
      <c r="AK63" s="1057"/>
      <c r="AL63" s="991"/>
      <c r="AM63" s="991"/>
      <c r="AN63" s="991"/>
      <c r="AO63" s="991"/>
      <c r="AP63" s="760">
        <v>24145</v>
      </c>
      <c r="AQ63" s="760"/>
      <c r="AR63" s="760"/>
      <c r="AS63" s="760"/>
      <c r="AT63" s="760"/>
      <c r="AU63" s="760">
        <v>16455</v>
      </c>
      <c r="AV63" s="760"/>
      <c r="AW63" s="760"/>
      <c r="AX63" s="760"/>
      <c r="AY63" s="760"/>
      <c r="AZ63" s="1051"/>
      <c r="BA63" s="1051"/>
      <c r="BB63" s="1051"/>
      <c r="BC63" s="1051"/>
      <c r="BD63" s="1051"/>
      <c r="BE63" s="761"/>
      <c r="BF63" s="761"/>
      <c r="BG63" s="761"/>
      <c r="BH63" s="761"/>
      <c r="BI63" s="762"/>
      <c r="BJ63" s="1052" t="s">
        <v>108</v>
      </c>
      <c r="BK63" s="982"/>
      <c r="BL63" s="982"/>
      <c r="BM63" s="982"/>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376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377</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378</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197"/>
    </row>
    <row r="69" spans="1:131" s="198" customFormat="1" ht="26.25" customHeight="1" x14ac:dyDescent="0.15">
      <c r="A69" s="212">
        <v>2</v>
      </c>
      <c r="B69" s="1001" t="s">
        <v>540</v>
      </c>
      <c r="C69" s="1002"/>
      <c r="D69" s="1002"/>
      <c r="E69" s="1002"/>
      <c r="F69" s="1002"/>
      <c r="G69" s="1002"/>
      <c r="H69" s="1002"/>
      <c r="I69" s="1002"/>
      <c r="J69" s="1002"/>
      <c r="K69" s="1002"/>
      <c r="L69" s="1002"/>
      <c r="M69" s="1002"/>
      <c r="N69" s="1002"/>
      <c r="O69" s="1002"/>
      <c r="P69" s="1003"/>
      <c r="Q69" s="735">
        <v>636</v>
      </c>
      <c r="R69" s="736"/>
      <c r="S69" s="736"/>
      <c r="T69" s="736"/>
      <c r="U69" s="736"/>
      <c r="V69" s="736">
        <v>481</v>
      </c>
      <c r="W69" s="736"/>
      <c r="X69" s="736"/>
      <c r="Y69" s="736"/>
      <c r="Z69" s="736"/>
      <c r="AA69" s="736">
        <v>155</v>
      </c>
      <c r="AB69" s="736"/>
      <c r="AC69" s="736"/>
      <c r="AD69" s="736"/>
      <c r="AE69" s="736"/>
      <c r="AF69" s="736">
        <v>155</v>
      </c>
      <c r="AG69" s="736"/>
      <c r="AH69" s="736"/>
      <c r="AI69" s="736"/>
      <c r="AJ69" s="736"/>
      <c r="AK69" s="736" t="s">
        <v>527</v>
      </c>
      <c r="AL69" s="736"/>
      <c r="AM69" s="736"/>
      <c r="AN69" s="736"/>
      <c r="AO69" s="736"/>
      <c r="AP69" s="736" t="s">
        <v>527</v>
      </c>
      <c r="AQ69" s="736"/>
      <c r="AR69" s="736"/>
      <c r="AS69" s="736"/>
      <c r="AT69" s="736"/>
      <c r="AU69" s="736" t="s">
        <v>527</v>
      </c>
      <c r="AV69" s="736"/>
      <c r="AW69" s="736"/>
      <c r="AX69" s="736"/>
      <c r="AY69" s="736"/>
      <c r="AZ69" s="999"/>
      <c r="BA69" s="999"/>
      <c r="BB69" s="999"/>
      <c r="BC69" s="999"/>
      <c r="BD69" s="1000"/>
      <c r="BE69" s="216"/>
      <c r="BF69" s="216"/>
      <c r="BG69" s="216"/>
      <c r="BH69" s="216"/>
      <c r="BI69" s="216"/>
      <c r="BJ69" s="216"/>
      <c r="BK69" s="216"/>
      <c r="BL69" s="216"/>
      <c r="BM69" s="216"/>
      <c r="BN69" s="216"/>
      <c r="BO69" s="216"/>
      <c r="BP69" s="216"/>
      <c r="BQ69" s="213">
        <v>63</v>
      </c>
      <c r="BR69" s="218"/>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197"/>
    </row>
    <row r="70" spans="1:131" s="198" customFormat="1" ht="26.25" customHeight="1" x14ac:dyDescent="0.15">
      <c r="A70" s="212">
        <v>3</v>
      </c>
      <c r="B70" s="1001" t="s">
        <v>541</v>
      </c>
      <c r="C70" s="1002"/>
      <c r="D70" s="1002"/>
      <c r="E70" s="1002"/>
      <c r="F70" s="1002"/>
      <c r="G70" s="1002"/>
      <c r="H70" s="1002"/>
      <c r="I70" s="1002"/>
      <c r="J70" s="1002"/>
      <c r="K70" s="1002"/>
      <c r="L70" s="1002"/>
      <c r="M70" s="1002"/>
      <c r="N70" s="1002"/>
      <c r="O70" s="1002"/>
      <c r="P70" s="1003"/>
      <c r="Q70" s="735">
        <v>2721</v>
      </c>
      <c r="R70" s="736"/>
      <c r="S70" s="736"/>
      <c r="T70" s="736"/>
      <c r="U70" s="736"/>
      <c r="V70" s="736">
        <v>2533</v>
      </c>
      <c r="W70" s="736"/>
      <c r="X70" s="736"/>
      <c r="Y70" s="736"/>
      <c r="Z70" s="736"/>
      <c r="AA70" s="736">
        <v>188</v>
      </c>
      <c r="AB70" s="736"/>
      <c r="AC70" s="736"/>
      <c r="AD70" s="736"/>
      <c r="AE70" s="736"/>
      <c r="AF70" s="736">
        <v>73</v>
      </c>
      <c r="AG70" s="736"/>
      <c r="AH70" s="736"/>
      <c r="AI70" s="736"/>
      <c r="AJ70" s="736"/>
      <c r="AK70" s="736" t="s">
        <v>527</v>
      </c>
      <c r="AL70" s="736"/>
      <c r="AM70" s="736"/>
      <c r="AN70" s="736"/>
      <c r="AO70" s="736"/>
      <c r="AP70" s="736" t="s">
        <v>527</v>
      </c>
      <c r="AQ70" s="736"/>
      <c r="AR70" s="736"/>
      <c r="AS70" s="736"/>
      <c r="AT70" s="736"/>
      <c r="AU70" s="736" t="s">
        <v>527</v>
      </c>
      <c r="AV70" s="736"/>
      <c r="AW70" s="736"/>
      <c r="AX70" s="736"/>
      <c r="AY70" s="736"/>
      <c r="AZ70" s="999"/>
      <c r="BA70" s="999"/>
      <c r="BB70" s="999"/>
      <c r="BC70" s="999"/>
      <c r="BD70" s="1000"/>
      <c r="BE70" s="216"/>
      <c r="BF70" s="216"/>
      <c r="BG70" s="216"/>
      <c r="BH70" s="216"/>
      <c r="BI70" s="216"/>
      <c r="BJ70" s="216"/>
      <c r="BK70" s="216"/>
      <c r="BL70" s="216"/>
      <c r="BM70" s="216"/>
      <c r="BN70" s="216"/>
      <c r="BO70" s="216"/>
      <c r="BP70" s="216"/>
      <c r="BQ70" s="213">
        <v>64</v>
      </c>
      <c r="BR70" s="218"/>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197"/>
    </row>
    <row r="71" spans="1:131" s="198" customFormat="1" ht="26.25" customHeight="1" x14ac:dyDescent="0.15">
      <c r="A71" s="212">
        <v>4</v>
      </c>
      <c r="B71" s="1001" t="s">
        <v>542</v>
      </c>
      <c r="C71" s="1002"/>
      <c r="D71" s="1002"/>
      <c r="E71" s="1002"/>
      <c r="F71" s="1002"/>
      <c r="G71" s="1002"/>
      <c r="H71" s="1002"/>
      <c r="I71" s="1002"/>
      <c r="J71" s="1002"/>
      <c r="K71" s="1002"/>
      <c r="L71" s="1002"/>
      <c r="M71" s="1002"/>
      <c r="N71" s="1002"/>
      <c r="O71" s="1002"/>
      <c r="P71" s="1003"/>
      <c r="Q71" s="735">
        <v>12</v>
      </c>
      <c r="R71" s="736"/>
      <c r="S71" s="736"/>
      <c r="T71" s="736"/>
      <c r="U71" s="736"/>
      <c r="V71" s="736">
        <v>4</v>
      </c>
      <c r="W71" s="736"/>
      <c r="X71" s="736"/>
      <c r="Y71" s="736"/>
      <c r="Z71" s="736"/>
      <c r="AA71" s="736">
        <v>8</v>
      </c>
      <c r="AB71" s="736"/>
      <c r="AC71" s="736"/>
      <c r="AD71" s="736"/>
      <c r="AE71" s="736"/>
      <c r="AF71" s="736">
        <v>8</v>
      </c>
      <c r="AG71" s="736"/>
      <c r="AH71" s="736"/>
      <c r="AI71" s="736"/>
      <c r="AJ71" s="736"/>
      <c r="AK71" s="736" t="s">
        <v>527</v>
      </c>
      <c r="AL71" s="736"/>
      <c r="AM71" s="736"/>
      <c r="AN71" s="736"/>
      <c r="AO71" s="736"/>
      <c r="AP71" s="736" t="s">
        <v>527</v>
      </c>
      <c r="AQ71" s="736"/>
      <c r="AR71" s="736"/>
      <c r="AS71" s="736"/>
      <c r="AT71" s="736"/>
      <c r="AU71" s="736" t="s">
        <v>527</v>
      </c>
      <c r="AV71" s="736"/>
      <c r="AW71" s="736"/>
      <c r="AX71" s="736"/>
      <c r="AY71" s="736"/>
      <c r="AZ71" s="999"/>
      <c r="BA71" s="999"/>
      <c r="BB71" s="999"/>
      <c r="BC71" s="999"/>
      <c r="BD71" s="1000"/>
      <c r="BE71" s="216"/>
      <c r="BF71" s="216"/>
      <c r="BG71" s="216"/>
      <c r="BH71" s="216"/>
      <c r="BI71" s="216"/>
      <c r="BJ71" s="216"/>
      <c r="BK71" s="216"/>
      <c r="BL71" s="216"/>
      <c r="BM71" s="216"/>
      <c r="BN71" s="216"/>
      <c r="BO71" s="216"/>
      <c r="BP71" s="216"/>
      <c r="BQ71" s="213">
        <v>65</v>
      </c>
      <c r="BR71" s="218"/>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197"/>
    </row>
    <row r="72" spans="1:131" s="198" customFormat="1" ht="26.25" customHeight="1" x14ac:dyDescent="0.15">
      <c r="A72" s="212">
        <v>5</v>
      </c>
      <c r="B72" s="1001" t="s">
        <v>543</v>
      </c>
      <c r="C72" s="1002"/>
      <c r="D72" s="1002"/>
      <c r="E72" s="1002"/>
      <c r="F72" s="1002"/>
      <c r="G72" s="1002"/>
      <c r="H72" s="1002"/>
      <c r="I72" s="1002"/>
      <c r="J72" s="1002"/>
      <c r="K72" s="1002"/>
      <c r="L72" s="1002"/>
      <c r="M72" s="1002"/>
      <c r="N72" s="1002"/>
      <c r="O72" s="1002"/>
      <c r="P72" s="1003"/>
      <c r="Q72" s="735">
        <v>1170</v>
      </c>
      <c r="R72" s="736"/>
      <c r="S72" s="736"/>
      <c r="T72" s="736"/>
      <c r="U72" s="736"/>
      <c r="V72" s="736">
        <v>179</v>
      </c>
      <c r="W72" s="736"/>
      <c r="X72" s="736"/>
      <c r="Y72" s="736"/>
      <c r="Z72" s="736"/>
      <c r="AA72" s="736">
        <v>991</v>
      </c>
      <c r="AB72" s="736"/>
      <c r="AC72" s="736"/>
      <c r="AD72" s="736"/>
      <c r="AE72" s="736"/>
      <c r="AF72" s="736">
        <v>578</v>
      </c>
      <c r="AG72" s="736"/>
      <c r="AH72" s="736"/>
      <c r="AI72" s="736"/>
      <c r="AJ72" s="736"/>
      <c r="AK72" s="736" t="s">
        <v>527</v>
      </c>
      <c r="AL72" s="736"/>
      <c r="AM72" s="736"/>
      <c r="AN72" s="736"/>
      <c r="AO72" s="736"/>
      <c r="AP72" s="736" t="s">
        <v>527</v>
      </c>
      <c r="AQ72" s="736"/>
      <c r="AR72" s="736"/>
      <c r="AS72" s="736"/>
      <c r="AT72" s="736"/>
      <c r="AU72" s="736" t="s">
        <v>527</v>
      </c>
      <c r="AV72" s="736"/>
      <c r="AW72" s="736"/>
      <c r="AX72" s="736"/>
      <c r="AY72" s="736"/>
      <c r="AZ72" s="999"/>
      <c r="BA72" s="999"/>
      <c r="BB72" s="999"/>
      <c r="BC72" s="999"/>
      <c r="BD72" s="1000"/>
      <c r="BE72" s="216"/>
      <c r="BF72" s="216"/>
      <c r="BG72" s="216"/>
      <c r="BH72" s="216"/>
      <c r="BI72" s="216"/>
      <c r="BJ72" s="216"/>
      <c r="BK72" s="216"/>
      <c r="BL72" s="216"/>
      <c r="BM72" s="216"/>
      <c r="BN72" s="216"/>
      <c r="BO72" s="216"/>
      <c r="BP72" s="216"/>
      <c r="BQ72" s="213">
        <v>66</v>
      </c>
      <c r="BR72" s="218"/>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197"/>
    </row>
    <row r="73" spans="1:131" s="198" customFormat="1" ht="26.25" customHeight="1" x14ac:dyDescent="0.15">
      <c r="A73" s="212">
        <v>6</v>
      </c>
      <c r="B73" s="1001" t="s">
        <v>544</v>
      </c>
      <c r="C73" s="1002"/>
      <c r="D73" s="1002"/>
      <c r="E73" s="1002"/>
      <c r="F73" s="1002"/>
      <c r="G73" s="1002"/>
      <c r="H73" s="1002"/>
      <c r="I73" s="1002"/>
      <c r="J73" s="1002"/>
      <c r="K73" s="1002"/>
      <c r="L73" s="1002"/>
      <c r="M73" s="1002"/>
      <c r="N73" s="1002"/>
      <c r="O73" s="1002"/>
      <c r="P73" s="1003"/>
      <c r="Q73" s="735">
        <v>2</v>
      </c>
      <c r="R73" s="736"/>
      <c r="S73" s="736"/>
      <c r="T73" s="736"/>
      <c r="U73" s="736"/>
      <c r="V73" s="736">
        <v>2</v>
      </c>
      <c r="W73" s="736"/>
      <c r="X73" s="736"/>
      <c r="Y73" s="736"/>
      <c r="Z73" s="736"/>
      <c r="AA73" s="736">
        <v>0</v>
      </c>
      <c r="AB73" s="736"/>
      <c r="AC73" s="736"/>
      <c r="AD73" s="736"/>
      <c r="AE73" s="736"/>
      <c r="AF73" s="736">
        <v>0</v>
      </c>
      <c r="AG73" s="736"/>
      <c r="AH73" s="736"/>
      <c r="AI73" s="736"/>
      <c r="AJ73" s="736"/>
      <c r="AK73" s="736" t="s">
        <v>527</v>
      </c>
      <c r="AL73" s="736"/>
      <c r="AM73" s="736"/>
      <c r="AN73" s="736"/>
      <c r="AO73" s="736"/>
      <c r="AP73" s="736" t="s">
        <v>527</v>
      </c>
      <c r="AQ73" s="736"/>
      <c r="AR73" s="736"/>
      <c r="AS73" s="736"/>
      <c r="AT73" s="736"/>
      <c r="AU73" s="736" t="s">
        <v>527</v>
      </c>
      <c r="AV73" s="736"/>
      <c r="AW73" s="736"/>
      <c r="AX73" s="736"/>
      <c r="AY73" s="736"/>
      <c r="AZ73" s="999"/>
      <c r="BA73" s="999"/>
      <c r="BB73" s="999"/>
      <c r="BC73" s="999"/>
      <c r="BD73" s="1000"/>
      <c r="BE73" s="216"/>
      <c r="BF73" s="216"/>
      <c r="BG73" s="216"/>
      <c r="BH73" s="216"/>
      <c r="BI73" s="216"/>
      <c r="BJ73" s="216"/>
      <c r="BK73" s="216"/>
      <c r="BL73" s="216"/>
      <c r="BM73" s="216"/>
      <c r="BN73" s="216"/>
      <c r="BO73" s="216"/>
      <c r="BP73" s="216"/>
      <c r="BQ73" s="213">
        <v>67</v>
      </c>
      <c r="BR73" s="218"/>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197"/>
    </row>
    <row r="74" spans="1:131" s="198" customFormat="1" ht="26.25" customHeight="1" x14ac:dyDescent="0.15">
      <c r="A74" s="212">
        <v>7</v>
      </c>
      <c r="B74" s="1001" t="s">
        <v>545</v>
      </c>
      <c r="C74" s="1002"/>
      <c r="D74" s="1002"/>
      <c r="E74" s="1002"/>
      <c r="F74" s="1002"/>
      <c r="G74" s="1002"/>
      <c r="H74" s="1002"/>
      <c r="I74" s="1002"/>
      <c r="J74" s="1002"/>
      <c r="K74" s="1002"/>
      <c r="L74" s="1002"/>
      <c r="M74" s="1002"/>
      <c r="N74" s="1002"/>
      <c r="O74" s="1002"/>
      <c r="P74" s="1003"/>
      <c r="Q74" s="735">
        <v>265</v>
      </c>
      <c r="R74" s="736"/>
      <c r="S74" s="736"/>
      <c r="T74" s="736"/>
      <c r="U74" s="736"/>
      <c r="V74" s="736">
        <v>252</v>
      </c>
      <c r="W74" s="736"/>
      <c r="X74" s="736"/>
      <c r="Y74" s="736"/>
      <c r="Z74" s="736"/>
      <c r="AA74" s="736">
        <v>14</v>
      </c>
      <c r="AB74" s="736"/>
      <c r="AC74" s="736"/>
      <c r="AD74" s="736"/>
      <c r="AE74" s="736"/>
      <c r="AF74" s="736">
        <v>14</v>
      </c>
      <c r="AG74" s="736"/>
      <c r="AH74" s="736"/>
      <c r="AI74" s="736"/>
      <c r="AJ74" s="736"/>
      <c r="AK74" s="736" t="s">
        <v>527</v>
      </c>
      <c r="AL74" s="736"/>
      <c r="AM74" s="736"/>
      <c r="AN74" s="736"/>
      <c r="AO74" s="736"/>
      <c r="AP74" s="736">
        <v>123</v>
      </c>
      <c r="AQ74" s="736"/>
      <c r="AR74" s="736"/>
      <c r="AS74" s="736"/>
      <c r="AT74" s="736"/>
      <c r="AU74" s="736">
        <v>77</v>
      </c>
      <c r="AV74" s="736"/>
      <c r="AW74" s="736"/>
      <c r="AX74" s="736"/>
      <c r="AY74" s="736"/>
      <c r="AZ74" s="999"/>
      <c r="BA74" s="999"/>
      <c r="BB74" s="999"/>
      <c r="BC74" s="999"/>
      <c r="BD74" s="1000"/>
      <c r="BE74" s="216"/>
      <c r="BF74" s="216"/>
      <c r="BG74" s="216"/>
      <c r="BH74" s="216"/>
      <c r="BI74" s="216"/>
      <c r="BJ74" s="216"/>
      <c r="BK74" s="216"/>
      <c r="BL74" s="216"/>
      <c r="BM74" s="216"/>
      <c r="BN74" s="216"/>
      <c r="BO74" s="216"/>
      <c r="BP74" s="216"/>
      <c r="BQ74" s="213">
        <v>68</v>
      </c>
      <c r="BR74" s="218"/>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197"/>
    </row>
    <row r="75" spans="1:131" s="198" customFormat="1" ht="26.25" customHeight="1" x14ac:dyDescent="0.15">
      <c r="A75" s="212">
        <v>8</v>
      </c>
      <c r="B75" s="1001" t="s">
        <v>546</v>
      </c>
      <c r="C75" s="1002"/>
      <c r="D75" s="1002"/>
      <c r="E75" s="1002"/>
      <c r="F75" s="1002"/>
      <c r="G75" s="1002"/>
      <c r="H75" s="1002"/>
      <c r="I75" s="1002"/>
      <c r="J75" s="1002"/>
      <c r="K75" s="1002"/>
      <c r="L75" s="1002"/>
      <c r="M75" s="1002"/>
      <c r="N75" s="1002"/>
      <c r="O75" s="1002"/>
      <c r="P75" s="1003"/>
      <c r="Q75" s="1007">
        <v>197</v>
      </c>
      <c r="R75" s="1005"/>
      <c r="S75" s="1005"/>
      <c r="T75" s="1005"/>
      <c r="U75" s="1006"/>
      <c r="V75" s="1004">
        <v>189</v>
      </c>
      <c r="W75" s="1005"/>
      <c r="X75" s="1005"/>
      <c r="Y75" s="1005"/>
      <c r="Z75" s="1006"/>
      <c r="AA75" s="1004">
        <v>8</v>
      </c>
      <c r="AB75" s="1005"/>
      <c r="AC75" s="1005"/>
      <c r="AD75" s="1005"/>
      <c r="AE75" s="1006"/>
      <c r="AF75" s="1004">
        <v>8</v>
      </c>
      <c r="AG75" s="1005"/>
      <c r="AH75" s="1005"/>
      <c r="AI75" s="1005"/>
      <c r="AJ75" s="1006"/>
      <c r="AK75" s="1004" t="s">
        <v>527</v>
      </c>
      <c r="AL75" s="1005"/>
      <c r="AM75" s="1005"/>
      <c r="AN75" s="1005"/>
      <c r="AO75" s="1006"/>
      <c r="AP75" s="1004" t="s">
        <v>527</v>
      </c>
      <c r="AQ75" s="1005"/>
      <c r="AR75" s="1005"/>
      <c r="AS75" s="1005"/>
      <c r="AT75" s="1006"/>
      <c r="AU75" s="1004" t="s">
        <v>527</v>
      </c>
      <c r="AV75" s="1005"/>
      <c r="AW75" s="1005"/>
      <c r="AX75" s="1005"/>
      <c r="AY75" s="1006"/>
      <c r="AZ75" s="999"/>
      <c r="BA75" s="999"/>
      <c r="BB75" s="999"/>
      <c r="BC75" s="999"/>
      <c r="BD75" s="1000"/>
      <c r="BE75" s="216"/>
      <c r="BF75" s="216"/>
      <c r="BG75" s="216"/>
      <c r="BH75" s="216"/>
      <c r="BI75" s="216"/>
      <c r="BJ75" s="216"/>
      <c r="BK75" s="216"/>
      <c r="BL75" s="216"/>
      <c r="BM75" s="216"/>
      <c r="BN75" s="216"/>
      <c r="BO75" s="216"/>
      <c r="BP75" s="216"/>
      <c r="BQ75" s="213">
        <v>69</v>
      </c>
      <c r="BR75" s="218"/>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197"/>
    </row>
    <row r="76" spans="1:131" s="198" customFormat="1" ht="26.25" customHeight="1" x14ac:dyDescent="0.15">
      <c r="A76" s="212">
        <v>9</v>
      </c>
      <c r="B76" s="1001" t="s">
        <v>547</v>
      </c>
      <c r="C76" s="1002"/>
      <c r="D76" s="1002"/>
      <c r="E76" s="1002"/>
      <c r="F76" s="1002"/>
      <c r="G76" s="1002"/>
      <c r="H76" s="1002"/>
      <c r="I76" s="1002"/>
      <c r="J76" s="1002"/>
      <c r="K76" s="1002"/>
      <c r="L76" s="1002"/>
      <c r="M76" s="1002"/>
      <c r="N76" s="1002"/>
      <c r="O76" s="1002"/>
      <c r="P76" s="1003"/>
      <c r="Q76" s="1007"/>
      <c r="R76" s="1005"/>
      <c r="S76" s="1005"/>
      <c r="T76" s="1005"/>
      <c r="U76" s="1006"/>
      <c r="V76" s="1004"/>
      <c r="W76" s="1005"/>
      <c r="X76" s="1005"/>
      <c r="Y76" s="1005"/>
      <c r="Z76" s="1006"/>
      <c r="AA76" s="1004"/>
      <c r="AB76" s="1005"/>
      <c r="AC76" s="1005"/>
      <c r="AD76" s="1005"/>
      <c r="AE76" s="1006"/>
      <c r="AF76" s="1004"/>
      <c r="AG76" s="1005"/>
      <c r="AH76" s="1005"/>
      <c r="AI76" s="1005"/>
      <c r="AJ76" s="1006"/>
      <c r="AK76" s="1004"/>
      <c r="AL76" s="1005"/>
      <c r="AM76" s="1005"/>
      <c r="AN76" s="1005"/>
      <c r="AO76" s="1006"/>
      <c r="AP76" s="1004"/>
      <c r="AQ76" s="1005"/>
      <c r="AR76" s="1005"/>
      <c r="AS76" s="1005"/>
      <c r="AT76" s="1006"/>
      <c r="AU76" s="1004"/>
      <c r="AV76" s="1005"/>
      <c r="AW76" s="1005"/>
      <c r="AX76" s="1005"/>
      <c r="AY76" s="1006"/>
      <c r="AZ76" s="999"/>
      <c r="BA76" s="999"/>
      <c r="BB76" s="999"/>
      <c r="BC76" s="999"/>
      <c r="BD76" s="1000"/>
      <c r="BE76" s="216"/>
      <c r="BF76" s="216"/>
      <c r="BG76" s="216"/>
      <c r="BH76" s="216"/>
      <c r="BI76" s="216"/>
      <c r="BJ76" s="216"/>
      <c r="BK76" s="216"/>
      <c r="BL76" s="216"/>
      <c r="BM76" s="216"/>
      <c r="BN76" s="216"/>
      <c r="BO76" s="216"/>
      <c r="BP76" s="216"/>
      <c r="BQ76" s="213">
        <v>70</v>
      </c>
      <c r="BR76" s="218"/>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197"/>
    </row>
    <row r="77" spans="1:131" s="198" customFormat="1" ht="26.25" customHeight="1" x14ac:dyDescent="0.15">
      <c r="A77" s="212">
        <v>10</v>
      </c>
      <c r="B77" s="1001" t="s">
        <v>540</v>
      </c>
      <c r="C77" s="1002"/>
      <c r="D77" s="1002"/>
      <c r="E77" s="1002"/>
      <c r="F77" s="1002"/>
      <c r="G77" s="1002"/>
      <c r="H77" s="1002"/>
      <c r="I77" s="1002"/>
      <c r="J77" s="1002"/>
      <c r="K77" s="1002"/>
      <c r="L77" s="1002"/>
      <c r="M77" s="1002"/>
      <c r="N77" s="1002"/>
      <c r="O77" s="1002"/>
      <c r="P77" s="1003"/>
      <c r="Q77" s="735">
        <v>1844</v>
      </c>
      <c r="R77" s="736"/>
      <c r="S77" s="736"/>
      <c r="T77" s="736"/>
      <c r="U77" s="736"/>
      <c r="V77" s="736">
        <v>1770</v>
      </c>
      <c r="W77" s="736"/>
      <c r="X77" s="736"/>
      <c r="Y77" s="736"/>
      <c r="Z77" s="736"/>
      <c r="AA77" s="736">
        <v>74</v>
      </c>
      <c r="AB77" s="736"/>
      <c r="AC77" s="736"/>
      <c r="AD77" s="736"/>
      <c r="AE77" s="736"/>
      <c r="AF77" s="1004">
        <v>74</v>
      </c>
      <c r="AG77" s="1005"/>
      <c r="AH77" s="1005"/>
      <c r="AI77" s="1005"/>
      <c r="AJ77" s="1006"/>
      <c r="AK77" s="1004">
        <v>131</v>
      </c>
      <c r="AL77" s="1005"/>
      <c r="AM77" s="1005"/>
      <c r="AN77" s="1005"/>
      <c r="AO77" s="1006"/>
      <c r="AP77" s="1004" t="s">
        <v>527</v>
      </c>
      <c r="AQ77" s="1005"/>
      <c r="AR77" s="1005"/>
      <c r="AS77" s="1005"/>
      <c r="AT77" s="1006"/>
      <c r="AU77" s="1004" t="s">
        <v>527</v>
      </c>
      <c r="AV77" s="1005"/>
      <c r="AW77" s="1005"/>
      <c r="AX77" s="1005"/>
      <c r="AY77" s="1006"/>
      <c r="AZ77" s="999"/>
      <c r="BA77" s="999"/>
      <c r="BB77" s="999"/>
      <c r="BC77" s="999"/>
      <c r="BD77" s="1000"/>
      <c r="BE77" s="216"/>
      <c r="BF77" s="216"/>
      <c r="BG77" s="216"/>
      <c r="BH77" s="216"/>
      <c r="BI77" s="216"/>
      <c r="BJ77" s="216"/>
      <c r="BK77" s="216"/>
      <c r="BL77" s="216"/>
      <c r="BM77" s="216"/>
      <c r="BN77" s="216"/>
      <c r="BO77" s="216"/>
      <c r="BP77" s="216"/>
      <c r="BQ77" s="213">
        <v>71</v>
      </c>
      <c r="BR77" s="218"/>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197"/>
    </row>
    <row r="78" spans="1:131" s="198" customFormat="1" ht="26.25" customHeight="1" x14ac:dyDescent="0.15">
      <c r="A78" s="212">
        <v>11</v>
      </c>
      <c r="B78" s="1001" t="s">
        <v>548</v>
      </c>
      <c r="C78" s="1002"/>
      <c r="D78" s="1002"/>
      <c r="E78" s="1002"/>
      <c r="F78" s="1002"/>
      <c r="G78" s="1002"/>
      <c r="H78" s="1002"/>
      <c r="I78" s="1002"/>
      <c r="J78" s="1002"/>
      <c r="K78" s="1002"/>
      <c r="L78" s="1002"/>
      <c r="M78" s="1002"/>
      <c r="N78" s="1002"/>
      <c r="O78" s="1002"/>
      <c r="P78" s="1003"/>
      <c r="Q78" s="735">
        <v>271713</v>
      </c>
      <c r="R78" s="736"/>
      <c r="S78" s="736"/>
      <c r="T78" s="736"/>
      <c r="U78" s="736"/>
      <c r="V78" s="736">
        <v>261269</v>
      </c>
      <c r="W78" s="736"/>
      <c r="X78" s="736"/>
      <c r="Y78" s="736"/>
      <c r="Z78" s="736"/>
      <c r="AA78" s="736">
        <v>10444</v>
      </c>
      <c r="AB78" s="736"/>
      <c r="AC78" s="736"/>
      <c r="AD78" s="736"/>
      <c r="AE78" s="736"/>
      <c r="AF78" s="736">
        <v>10444</v>
      </c>
      <c r="AG78" s="736"/>
      <c r="AH78" s="736"/>
      <c r="AI78" s="736"/>
      <c r="AJ78" s="736"/>
      <c r="AK78" s="736">
        <v>1787</v>
      </c>
      <c r="AL78" s="736"/>
      <c r="AM78" s="736"/>
      <c r="AN78" s="736"/>
      <c r="AO78" s="736"/>
      <c r="AP78" s="736" t="s">
        <v>527</v>
      </c>
      <c r="AQ78" s="736"/>
      <c r="AR78" s="736"/>
      <c r="AS78" s="736"/>
      <c r="AT78" s="736"/>
      <c r="AU78" s="736" t="s">
        <v>527</v>
      </c>
      <c r="AV78" s="736"/>
      <c r="AW78" s="736"/>
      <c r="AX78" s="736"/>
      <c r="AY78" s="736"/>
      <c r="AZ78" s="999"/>
      <c r="BA78" s="999"/>
      <c r="BB78" s="999"/>
      <c r="BC78" s="999"/>
      <c r="BD78" s="1000"/>
      <c r="BE78" s="216"/>
      <c r="BF78" s="216"/>
      <c r="BG78" s="216"/>
      <c r="BH78" s="216"/>
      <c r="BI78" s="216"/>
      <c r="BJ78" s="219"/>
      <c r="BK78" s="219"/>
      <c r="BL78" s="219"/>
      <c r="BM78" s="219"/>
      <c r="BN78" s="219"/>
      <c r="BO78" s="216"/>
      <c r="BP78" s="216"/>
      <c r="BQ78" s="213">
        <v>72</v>
      </c>
      <c r="BR78" s="218"/>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197"/>
    </row>
    <row r="79" spans="1:131" s="198" customFormat="1" ht="26.25" customHeight="1" x14ac:dyDescent="0.15">
      <c r="A79" s="212">
        <v>12</v>
      </c>
      <c r="B79" s="1001" t="s">
        <v>549</v>
      </c>
      <c r="C79" s="1002"/>
      <c r="D79" s="1002"/>
      <c r="E79" s="1002"/>
      <c r="F79" s="1002"/>
      <c r="G79" s="1002"/>
      <c r="H79" s="1002"/>
      <c r="I79" s="1002"/>
      <c r="J79" s="1002"/>
      <c r="K79" s="1002"/>
      <c r="L79" s="1002"/>
      <c r="M79" s="1002"/>
      <c r="N79" s="1002"/>
      <c r="O79" s="1002"/>
      <c r="P79" s="1003"/>
      <c r="Q79" s="735">
        <v>304</v>
      </c>
      <c r="R79" s="736"/>
      <c r="S79" s="736"/>
      <c r="T79" s="736"/>
      <c r="U79" s="736"/>
      <c r="V79" s="736">
        <v>292</v>
      </c>
      <c r="W79" s="736"/>
      <c r="X79" s="736"/>
      <c r="Y79" s="736"/>
      <c r="Z79" s="736"/>
      <c r="AA79" s="736">
        <v>12</v>
      </c>
      <c r="AB79" s="736"/>
      <c r="AC79" s="736"/>
      <c r="AD79" s="736"/>
      <c r="AE79" s="736"/>
      <c r="AF79" s="736">
        <v>12</v>
      </c>
      <c r="AG79" s="736"/>
      <c r="AH79" s="736"/>
      <c r="AI79" s="736"/>
      <c r="AJ79" s="736"/>
      <c r="AK79" s="736" t="s">
        <v>527</v>
      </c>
      <c r="AL79" s="736"/>
      <c r="AM79" s="736"/>
      <c r="AN79" s="736"/>
      <c r="AO79" s="736"/>
      <c r="AP79" s="736" t="s">
        <v>527</v>
      </c>
      <c r="AQ79" s="736"/>
      <c r="AR79" s="736"/>
      <c r="AS79" s="736"/>
      <c r="AT79" s="736"/>
      <c r="AU79" s="736" t="s">
        <v>527</v>
      </c>
      <c r="AV79" s="736"/>
      <c r="AW79" s="736"/>
      <c r="AX79" s="736"/>
      <c r="AY79" s="736"/>
      <c r="AZ79" s="999"/>
      <c r="BA79" s="999"/>
      <c r="BB79" s="999"/>
      <c r="BC79" s="999"/>
      <c r="BD79" s="1000"/>
      <c r="BE79" s="216"/>
      <c r="BF79" s="216"/>
      <c r="BG79" s="216"/>
      <c r="BH79" s="216"/>
      <c r="BI79" s="216"/>
      <c r="BJ79" s="219"/>
      <c r="BK79" s="219"/>
      <c r="BL79" s="219"/>
      <c r="BM79" s="219"/>
      <c r="BN79" s="219"/>
      <c r="BO79" s="216"/>
      <c r="BP79" s="216"/>
      <c r="BQ79" s="213">
        <v>73</v>
      </c>
      <c r="BR79" s="218"/>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197"/>
    </row>
    <row r="80" spans="1:131" s="198" customFormat="1" ht="26.25" customHeight="1" x14ac:dyDescent="0.15">
      <c r="A80" s="212">
        <v>13</v>
      </c>
      <c r="B80" s="1001" t="s">
        <v>554</v>
      </c>
      <c r="C80" s="1002"/>
      <c r="D80" s="1002"/>
      <c r="E80" s="1002"/>
      <c r="F80" s="1002"/>
      <c r="G80" s="1002"/>
      <c r="H80" s="1002"/>
      <c r="I80" s="1002"/>
      <c r="J80" s="1002"/>
      <c r="K80" s="1002"/>
      <c r="L80" s="1002"/>
      <c r="M80" s="1002"/>
      <c r="N80" s="1002"/>
      <c r="O80" s="1002"/>
      <c r="P80" s="1003"/>
      <c r="Q80" s="735">
        <v>359</v>
      </c>
      <c r="R80" s="736"/>
      <c r="S80" s="736"/>
      <c r="T80" s="736"/>
      <c r="U80" s="736"/>
      <c r="V80" s="736">
        <v>223</v>
      </c>
      <c r="W80" s="736"/>
      <c r="X80" s="736"/>
      <c r="Y80" s="736"/>
      <c r="Z80" s="736"/>
      <c r="AA80" s="736">
        <v>136</v>
      </c>
      <c r="AB80" s="736"/>
      <c r="AC80" s="736"/>
      <c r="AD80" s="736"/>
      <c r="AE80" s="736"/>
      <c r="AF80" s="736">
        <v>136</v>
      </c>
      <c r="AG80" s="736"/>
      <c r="AH80" s="736"/>
      <c r="AI80" s="736"/>
      <c r="AJ80" s="736"/>
      <c r="AK80" s="736">
        <v>4</v>
      </c>
      <c r="AL80" s="736"/>
      <c r="AM80" s="736"/>
      <c r="AN80" s="736"/>
      <c r="AO80" s="736"/>
      <c r="AP80" s="736" t="s">
        <v>527</v>
      </c>
      <c r="AQ80" s="736"/>
      <c r="AR80" s="736"/>
      <c r="AS80" s="736"/>
      <c r="AT80" s="736"/>
      <c r="AU80" s="736" t="s">
        <v>527</v>
      </c>
      <c r="AV80" s="736"/>
      <c r="AW80" s="736"/>
      <c r="AX80" s="736"/>
      <c r="AY80" s="736"/>
      <c r="AZ80" s="999"/>
      <c r="BA80" s="999"/>
      <c r="BB80" s="999"/>
      <c r="BC80" s="999"/>
      <c r="BD80" s="1000"/>
      <c r="BE80" s="216"/>
      <c r="BF80" s="216"/>
      <c r="BG80" s="216"/>
      <c r="BH80" s="216"/>
      <c r="BI80" s="216"/>
      <c r="BJ80" s="216"/>
      <c r="BK80" s="216"/>
      <c r="BL80" s="216"/>
      <c r="BM80" s="216"/>
      <c r="BN80" s="216"/>
      <c r="BO80" s="216"/>
      <c r="BP80" s="216"/>
      <c r="BQ80" s="213">
        <v>74</v>
      </c>
      <c r="BR80" s="218"/>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197"/>
    </row>
    <row r="81" spans="1:131" s="198" customFormat="1" ht="26.25" customHeight="1" x14ac:dyDescent="0.15">
      <c r="A81" s="212">
        <v>14</v>
      </c>
      <c r="B81" s="1001"/>
      <c r="C81" s="1002"/>
      <c r="D81" s="1002"/>
      <c r="E81" s="1002"/>
      <c r="F81" s="1002"/>
      <c r="G81" s="1002"/>
      <c r="H81" s="1002"/>
      <c r="I81" s="1002"/>
      <c r="J81" s="1002"/>
      <c r="K81" s="1002"/>
      <c r="L81" s="1002"/>
      <c r="M81" s="1002"/>
      <c r="N81" s="1002"/>
      <c r="O81" s="1002"/>
      <c r="P81" s="1003"/>
      <c r="Q81" s="735"/>
      <c r="R81" s="736"/>
      <c r="S81" s="736"/>
      <c r="T81" s="736"/>
      <c r="U81" s="736"/>
      <c r="V81" s="736"/>
      <c r="W81" s="736"/>
      <c r="X81" s="736"/>
      <c r="Y81" s="736"/>
      <c r="Z81" s="736"/>
      <c r="AA81" s="736"/>
      <c r="AB81" s="736"/>
      <c r="AC81" s="736"/>
      <c r="AD81" s="736"/>
      <c r="AE81" s="736"/>
      <c r="AF81" s="736"/>
      <c r="AG81" s="736"/>
      <c r="AH81" s="736"/>
      <c r="AI81" s="736"/>
      <c r="AJ81" s="736"/>
      <c r="AK81" s="736"/>
      <c r="AL81" s="736"/>
      <c r="AM81" s="736"/>
      <c r="AN81" s="736"/>
      <c r="AO81" s="736"/>
      <c r="AP81" s="736"/>
      <c r="AQ81" s="736"/>
      <c r="AR81" s="736"/>
      <c r="AS81" s="736"/>
      <c r="AT81" s="736"/>
      <c r="AU81" s="736"/>
      <c r="AV81" s="736"/>
      <c r="AW81" s="736"/>
      <c r="AX81" s="736"/>
      <c r="AY81" s="736"/>
      <c r="AZ81" s="999"/>
      <c r="BA81" s="999"/>
      <c r="BB81" s="999"/>
      <c r="BC81" s="999"/>
      <c r="BD81" s="1000"/>
      <c r="BE81" s="216"/>
      <c r="BF81" s="216"/>
      <c r="BG81" s="216"/>
      <c r="BH81" s="216"/>
      <c r="BI81" s="216"/>
      <c r="BJ81" s="216"/>
      <c r="BK81" s="216"/>
      <c r="BL81" s="216"/>
      <c r="BM81" s="216"/>
      <c r="BN81" s="216"/>
      <c r="BO81" s="216"/>
      <c r="BP81" s="216"/>
      <c r="BQ81" s="213">
        <v>75</v>
      </c>
      <c r="BR81" s="218"/>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197"/>
    </row>
    <row r="82" spans="1:131" s="198" customFormat="1" ht="26.25" customHeight="1" x14ac:dyDescent="0.15">
      <c r="A82" s="212">
        <v>15</v>
      </c>
      <c r="B82" s="1001"/>
      <c r="C82" s="1002"/>
      <c r="D82" s="1002"/>
      <c r="E82" s="1002"/>
      <c r="F82" s="1002"/>
      <c r="G82" s="1002"/>
      <c r="H82" s="1002"/>
      <c r="I82" s="1002"/>
      <c r="J82" s="1002"/>
      <c r="K82" s="1002"/>
      <c r="L82" s="1002"/>
      <c r="M82" s="1002"/>
      <c r="N82" s="1002"/>
      <c r="O82" s="1002"/>
      <c r="P82" s="1003"/>
      <c r="Q82" s="735"/>
      <c r="R82" s="736"/>
      <c r="S82" s="736"/>
      <c r="T82" s="736"/>
      <c r="U82" s="736"/>
      <c r="V82" s="736"/>
      <c r="W82" s="736"/>
      <c r="X82" s="736"/>
      <c r="Y82" s="736"/>
      <c r="Z82" s="736"/>
      <c r="AA82" s="736"/>
      <c r="AB82" s="736"/>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36"/>
      <c r="AY82" s="736"/>
      <c r="AZ82" s="999"/>
      <c r="BA82" s="999"/>
      <c r="BB82" s="999"/>
      <c r="BC82" s="999"/>
      <c r="BD82" s="1000"/>
      <c r="BE82" s="216"/>
      <c r="BF82" s="216"/>
      <c r="BG82" s="216"/>
      <c r="BH82" s="216"/>
      <c r="BI82" s="216"/>
      <c r="BJ82" s="216"/>
      <c r="BK82" s="216"/>
      <c r="BL82" s="216"/>
      <c r="BM82" s="216"/>
      <c r="BN82" s="216"/>
      <c r="BO82" s="216"/>
      <c r="BP82" s="216"/>
      <c r="BQ82" s="213">
        <v>76</v>
      </c>
      <c r="BR82" s="218"/>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197"/>
    </row>
    <row r="83" spans="1:131" s="198" customFormat="1" ht="26.25" customHeight="1" x14ac:dyDescent="0.15">
      <c r="A83" s="212">
        <v>16</v>
      </c>
      <c r="B83" s="1001"/>
      <c r="C83" s="1002"/>
      <c r="D83" s="1002"/>
      <c r="E83" s="1002"/>
      <c r="F83" s="1002"/>
      <c r="G83" s="1002"/>
      <c r="H83" s="1002"/>
      <c r="I83" s="1002"/>
      <c r="J83" s="1002"/>
      <c r="K83" s="1002"/>
      <c r="L83" s="1002"/>
      <c r="M83" s="1002"/>
      <c r="N83" s="1002"/>
      <c r="O83" s="1002"/>
      <c r="P83" s="1003"/>
      <c r="Q83" s="735"/>
      <c r="R83" s="736"/>
      <c r="S83" s="736"/>
      <c r="T83" s="736"/>
      <c r="U83" s="736"/>
      <c r="V83" s="736"/>
      <c r="W83" s="736"/>
      <c r="X83" s="736"/>
      <c r="Y83" s="736"/>
      <c r="Z83" s="736"/>
      <c r="AA83" s="736"/>
      <c r="AB83" s="736"/>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36"/>
      <c r="AY83" s="736"/>
      <c r="AZ83" s="999"/>
      <c r="BA83" s="999"/>
      <c r="BB83" s="999"/>
      <c r="BC83" s="999"/>
      <c r="BD83" s="1000"/>
      <c r="BE83" s="216"/>
      <c r="BF83" s="216"/>
      <c r="BG83" s="216"/>
      <c r="BH83" s="216"/>
      <c r="BI83" s="216"/>
      <c r="BJ83" s="216"/>
      <c r="BK83" s="216"/>
      <c r="BL83" s="216"/>
      <c r="BM83" s="216"/>
      <c r="BN83" s="216"/>
      <c r="BO83" s="216"/>
      <c r="BP83" s="216"/>
      <c r="BQ83" s="213">
        <v>77</v>
      </c>
      <c r="BR83" s="218"/>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197"/>
    </row>
    <row r="84" spans="1:131" s="198" customFormat="1" ht="26.25" customHeight="1" x14ac:dyDescent="0.15">
      <c r="A84" s="212">
        <v>17</v>
      </c>
      <c r="B84" s="1001"/>
      <c r="C84" s="1002"/>
      <c r="D84" s="1002"/>
      <c r="E84" s="1002"/>
      <c r="F84" s="1002"/>
      <c r="G84" s="1002"/>
      <c r="H84" s="1002"/>
      <c r="I84" s="1002"/>
      <c r="J84" s="1002"/>
      <c r="K84" s="1002"/>
      <c r="L84" s="1002"/>
      <c r="M84" s="1002"/>
      <c r="N84" s="1002"/>
      <c r="O84" s="1002"/>
      <c r="P84" s="1003"/>
      <c r="Q84" s="735"/>
      <c r="R84" s="736"/>
      <c r="S84" s="736"/>
      <c r="T84" s="736"/>
      <c r="U84" s="736"/>
      <c r="V84" s="736"/>
      <c r="W84" s="736"/>
      <c r="X84" s="736"/>
      <c r="Y84" s="736"/>
      <c r="Z84" s="736"/>
      <c r="AA84" s="736"/>
      <c r="AB84" s="736"/>
      <c r="AC84" s="736"/>
      <c r="AD84" s="736"/>
      <c r="AE84" s="736"/>
      <c r="AF84" s="736"/>
      <c r="AG84" s="736"/>
      <c r="AH84" s="736"/>
      <c r="AI84" s="736"/>
      <c r="AJ84" s="736"/>
      <c r="AK84" s="736"/>
      <c r="AL84" s="736"/>
      <c r="AM84" s="736"/>
      <c r="AN84" s="736"/>
      <c r="AO84" s="736"/>
      <c r="AP84" s="736"/>
      <c r="AQ84" s="736"/>
      <c r="AR84" s="736"/>
      <c r="AS84" s="736"/>
      <c r="AT84" s="736"/>
      <c r="AU84" s="736"/>
      <c r="AV84" s="736"/>
      <c r="AW84" s="736"/>
      <c r="AX84" s="736"/>
      <c r="AY84" s="736"/>
      <c r="AZ84" s="999"/>
      <c r="BA84" s="999"/>
      <c r="BB84" s="999"/>
      <c r="BC84" s="999"/>
      <c r="BD84" s="1000"/>
      <c r="BE84" s="216"/>
      <c r="BF84" s="216"/>
      <c r="BG84" s="216"/>
      <c r="BH84" s="216"/>
      <c r="BI84" s="216"/>
      <c r="BJ84" s="216"/>
      <c r="BK84" s="216"/>
      <c r="BL84" s="216"/>
      <c r="BM84" s="216"/>
      <c r="BN84" s="216"/>
      <c r="BO84" s="216"/>
      <c r="BP84" s="216"/>
      <c r="BQ84" s="213">
        <v>78</v>
      </c>
      <c r="BR84" s="218"/>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197"/>
    </row>
    <row r="85" spans="1:131" s="198" customFormat="1" ht="26.25" customHeight="1" x14ac:dyDescent="0.15">
      <c r="A85" s="212">
        <v>18</v>
      </c>
      <c r="B85" s="1001"/>
      <c r="C85" s="1002"/>
      <c r="D85" s="1002"/>
      <c r="E85" s="1002"/>
      <c r="F85" s="1002"/>
      <c r="G85" s="1002"/>
      <c r="H85" s="1002"/>
      <c r="I85" s="1002"/>
      <c r="J85" s="1002"/>
      <c r="K85" s="1002"/>
      <c r="L85" s="1002"/>
      <c r="M85" s="1002"/>
      <c r="N85" s="1002"/>
      <c r="O85" s="1002"/>
      <c r="P85" s="1003"/>
      <c r="Q85" s="735"/>
      <c r="R85" s="736"/>
      <c r="S85" s="736"/>
      <c r="T85" s="736"/>
      <c r="U85" s="736"/>
      <c r="V85" s="736"/>
      <c r="W85" s="736"/>
      <c r="X85" s="736"/>
      <c r="Y85" s="736"/>
      <c r="Z85" s="736"/>
      <c r="AA85" s="736"/>
      <c r="AB85" s="736"/>
      <c r="AC85" s="736"/>
      <c r="AD85" s="736"/>
      <c r="AE85" s="736"/>
      <c r="AF85" s="736"/>
      <c r="AG85" s="736"/>
      <c r="AH85" s="736"/>
      <c r="AI85" s="736"/>
      <c r="AJ85" s="736"/>
      <c r="AK85" s="736"/>
      <c r="AL85" s="736"/>
      <c r="AM85" s="736"/>
      <c r="AN85" s="736"/>
      <c r="AO85" s="736"/>
      <c r="AP85" s="736"/>
      <c r="AQ85" s="736"/>
      <c r="AR85" s="736"/>
      <c r="AS85" s="736"/>
      <c r="AT85" s="736"/>
      <c r="AU85" s="736"/>
      <c r="AV85" s="736"/>
      <c r="AW85" s="736"/>
      <c r="AX85" s="736"/>
      <c r="AY85" s="736"/>
      <c r="AZ85" s="999"/>
      <c r="BA85" s="999"/>
      <c r="BB85" s="999"/>
      <c r="BC85" s="999"/>
      <c r="BD85" s="1000"/>
      <c r="BE85" s="216"/>
      <c r="BF85" s="216"/>
      <c r="BG85" s="216"/>
      <c r="BH85" s="216"/>
      <c r="BI85" s="216"/>
      <c r="BJ85" s="216"/>
      <c r="BK85" s="216"/>
      <c r="BL85" s="216"/>
      <c r="BM85" s="216"/>
      <c r="BN85" s="216"/>
      <c r="BO85" s="216"/>
      <c r="BP85" s="216"/>
      <c r="BQ85" s="213">
        <v>79</v>
      </c>
      <c r="BR85" s="218"/>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197"/>
    </row>
    <row r="86" spans="1:131" s="198" customFormat="1" ht="26.25" customHeight="1" x14ac:dyDescent="0.15">
      <c r="A86" s="212">
        <v>19</v>
      </c>
      <c r="B86" s="1001"/>
      <c r="C86" s="1002"/>
      <c r="D86" s="1002"/>
      <c r="E86" s="1002"/>
      <c r="F86" s="1002"/>
      <c r="G86" s="1002"/>
      <c r="H86" s="1002"/>
      <c r="I86" s="1002"/>
      <c r="J86" s="1002"/>
      <c r="K86" s="1002"/>
      <c r="L86" s="1002"/>
      <c r="M86" s="1002"/>
      <c r="N86" s="1002"/>
      <c r="O86" s="1002"/>
      <c r="P86" s="1003"/>
      <c r="Q86" s="735"/>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999"/>
      <c r="BA86" s="999"/>
      <c r="BB86" s="999"/>
      <c r="BC86" s="999"/>
      <c r="BD86" s="1000"/>
      <c r="BE86" s="216"/>
      <c r="BF86" s="216"/>
      <c r="BG86" s="216"/>
      <c r="BH86" s="216"/>
      <c r="BI86" s="216"/>
      <c r="BJ86" s="216"/>
      <c r="BK86" s="216"/>
      <c r="BL86" s="216"/>
      <c r="BM86" s="216"/>
      <c r="BN86" s="216"/>
      <c r="BO86" s="216"/>
      <c r="BP86" s="216"/>
      <c r="BQ86" s="213">
        <v>80</v>
      </c>
      <c r="BR86" s="218"/>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197"/>
    </row>
    <row r="87" spans="1:131" s="198" customFormat="1" ht="26.25" customHeight="1" x14ac:dyDescent="0.15">
      <c r="A87" s="22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16"/>
      <c r="BF87" s="216"/>
      <c r="BG87" s="216"/>
      <c r="BH87" s="216"/>
      <c r="BI87" s="216"/>
      <c r="BJ87" s="216"/>
      <c r="BK87" s="216"/>
      <c r="BL87" s="216"/>
      <c r="BM87" s="216"/>
      <c r="BN87" s="216"/>
      <c r="BO87" s="216"/>
      <c r="BP87" s="216"/>
      <c r="BQ87" s="213">
        <v>81</v>
      </c>
      <c r="BR87" s="218"/>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197"/>
    </row>
    <row r="88" spans="1:131" s="198" customFormat="1" ht="26.25" customHeight="1" thickBot="1" x14ac:dyDescent="0.2">
      <c r="A88" s="215" t="s">
        <v>361</v>
      </c>
      <c r="B88" s="975" t="s">
        <v>379</v>
      </c>
      <c r="C88" s="976"/>
      <c r="D88" s="976"/>
      <c r="E88" s="976"/>
      <c r="F88" s="976"/>
      <c r="G88" s="976"/>
      <c r="H88" s="976"/>
      <c r="I88" s="976"/>
      <c r="J88" s="976"/>
      <c r="K88" s="976"/>
      <c r="L88" s="976"/>
      <c r="M88" s="976"/>
      <c r="N88" s="976"/>
      <c r="O88" s="976"/>
      <c r="P88" s="977"/>
      <c r="Q88" s="990"/>
      <c r="R88" s="991"/>
      <c r="S88" s="991"/>
      <c r="T88" s="991"/>
      <c r="U88" s="991"/>
      <c r="V88" s="991"/>
      <c r="W88" s="991"/>
      <c r="X88" s="991"/>
      <c r="Y88" s="991"/>
      <c r="Z88" s="991"/>
      <c r="AA88" s="991"/>
      <c r="AB88" s="991"/>
      <c r="AC88" s="991"/>
      <c r="AD88" s="991"/>
      <c r="AE88" s="991"/>
      <c r="AF88" s="760">
        <v>11502</v>
      </c>
      <c r="AG88" s="760"/>
      <c r="AH88" s="760"/>
      <c r="AI88" s="760"/>
      <c r="AJ88" s="760"/>
      <c r="AK88" s="991"/>
      <c r="AL88" s="991"/>
      <c r="AM88" s="991"/>
      <c r="AN88" s="991"/>
      <c r="AO88" s="991"/>
      <c r="AP88" s="760">
        <v>123</v>
      </c>
      <c r="AQ88" s="760"/>
      <c r="AR88" s="760"/>
      <c r="AS88" s="760"/>
      <c r="AT88" s="760"/>
      <c r="AU88" s="760">
        <v>77</v>
      </c>
      <c r="AV88" s="760"/>
      <c r="AW88" s="760"/>
      <c r="AX88" s="760"/>
      <c r="AY88" s="760"/>
      <c r="AZ88" s="761"/>
      <c r="BA88" s="761"/>
      <c r="BB88" s="761"/>
      <c r="BC88" s="761"/>
      <c r="BD88" s="762"/>
      <c r="BE88" s="216"/>
      <c r="BF88" s="216"/>
      <c r="BG88" s="216"/>
      <c r="BH88" s="216"/>
      <c r="BI88" s="216"/>
      <c r="BJ88" s="216"/>
      <c r="BK88" s="216"/>
      <c r="BL88" s="216"/>
      <c r="BM88" s="216"/>
      <c r="BN88" s="216"/>
      <c r="BO88" s="216"/>
      <c r="BP88" s="216"/>
      <c r="BQ88" s="213">
        <v>82</v>
      </c>
      <c r="BR88" s="218"/>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5" t="s">
        <v>380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102</v>
      </c>
      <c r="CS102" s="982"/>
      <c r="CT102" s="982"/>
      <c r="CU102" s="982"/>
      <c r="CV102" s="983"/>
      <c r="CW102" s="981">
        <v>21</v>
      </c>
      <c r="CX102" s="982"/>
      <c r="CY102" s="982"/>
      <c r="CZ102" s="982"/>
      <c r="DA102" s="983"/>
      <c r="DB102" s="981">
        <v>210</v>
      </c>
      <c r="DC102" s="982"/>
      <c r="DD102" s="982"/>
      <c r="DE102" s="982"/>
      <c r="DF102" s="983"/>
      <c r="DG102" s="981" t="s">
        <v>555</v>
      </c>
      <c r="DH102" s="982"/>
      <c r="DI102" s="982"/>
      <c r="DJ102" s="982"/>
      <c r="DK102" s="983"/>
      <c r="DL102" s="981" t="s">
        <v>555</v>
      </c>
      <c r="DM102" s="982"/>
      <c r="DN102" s="982"/>
      <c r="DO102" s="982"/>
      <c r="DP102" s="983"/>
      <c r="DQ102" s="981" t="s">
        <v>555</v>
      </c>
      <c r="DR102" s="982"/>
      <c r="DS102" s="982"/>
      <c r="DT102" s="982"/>
      <c r="DU102" s="983"/>
      <c r="DV102" s="964"/>
      <c r="DW102" s="965"/>
      <c r="DX102" s="965"/>
      <c r="DY102" s="965"/>
      <c r="DZ102" s="96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7" t="s">
        <v>381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8" t="s">
        <v>382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9" t="s">
        <v>385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386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197" customFormat="1" ht="26.25" customHeight="1" x14ac:dyDescent="0.15">
      <c r="A109" s="925" t="s">
        <v>387</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388</v>
      </c>
      <c r="AB109" s="926"/>
      <c r="AC109" s="926"/>
      <c r="AD109" s="926"/>
      <c r="AE109" s="927"/>
      <c r="AF109" s="928" t="s">
        <v>283</v>
      </c>
      <c r="AG109" s="926"/>
      <c r="AH109" s="926"/>
      <c r="AI109" s="926"/>
      <c r="AJ109" s="927"/>
      <c r="AK109" s="928" t="s">
        <v>282</v>
      </c>
      <c r="AL109" s="926"/>
      <c r="AM109" s="926"/>
      <c r="AN109" s="926"/>
      <c r="AO109" s="927"/>
      <c r="AP109" s="928" t="s">
        <v>389</v>
      </c>
      <c r="AQ109" s="926"/>
      <c r="AR109" s="926"/>
      <c r="AS109" s="926"/>
      <c r="AT109" s="953"/>
      <c r="AU109" s="925" t="s">
        <v>387</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388</v>
      </c>
      <c r="BR109" s="926"/>
      <c r="BS109" s="926"/>
      <c r="BT109" s="926"/>
      <c r="BU109" s="927"/>
      <c r="BV109" s="928" t="s">
        <v>283</v>
      </c>
      <c r="BW109" s="926"/>
      <c r="BX109" s="926"/>
      <c r="BY109" s="926"/>
      <c r="BZ109" s="927"/>
      <c r="CA109" s="928" t="s">
        <v>282</v>
      </c>
      <c r="CB109" s="926"/>
      <c r="CC109" s="926"/>
      <c r="CD109" s="926"/>
      <c r="CE109" s="927"/>
      <c r="CF109" s="962" t="s">
        <v>389</v>
      </c>
      <c r="CG109" s="962"/>
      <c r="CH109" s="962"/>
      <c r="CI109" s="962"/>
      <c r="CJ109" s="962"/>
      <c r="CK109" s="928" t="s">
        <v>390</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388</v>
      </c>
      <c r="DH109" s="926"/>
      <c r="DI109" s="926"/>
      <c r="DJ109" s="926"/>
      <c r="DK109" s="927"/>
      <c r="DL109" s="928" t="s">
        <v>283</v>
      </c>
      <c r="DM109" s="926"/>
      <c r="DN109" s="926"/>
      <c r="DO109" s="926"/>
      <c r="DP109" s="927"/>
      <c r="DQ109" s="928" t="s">
        <v>282</v>
      </c>
      <c r="DR109" s="926"/>
      <c r="DS109" s="926"/>
      <c r="DT109" s="926"/>
      <c r="DU109" s="927"/>
      <c r="DV109" s="928" t="s">
        <v>389</v>
      </c>
      <c r="DW109" s="926"/>
      <c r="DX109" s="926"/>
      <c r="DY109" s="926"/>
      <c r="DZ109" s="953"/>
    </row>
    <row r="110" spans="1:131" s="197" customFormat="1" ht="26.25" customHeight="1" x14ac:dyDescent="0.15">
      <c r="A110" s="743" t="s">
        <v>391</v>
      </c>
      <c r="B110" s="744"/>
      <c r="C110" s="744"/>
      <c r="D110" s="744"/>
      <c r="E110" s="744"/>
      <c r="F110" s="744"/>
      <c r="G110" s="744"/>
      <c r="H110" s="744"/>
      <c r="I110" s="744"/>
      <c r="J110" s="744"/>
      <c r="K110" s="744"/>
      <c r="L110" s="744"/>
      <c r="M110" s="744"/>
      <c r="N110" s="744"/>
      <c r="O110" s="744"/>
      <c r="P110" s="744"/>
      <c r="Q110" s="744"/>
      <c r="R110" s="744"/>
      <c r="S110" s="744"/>
      <c r="T110" s="744"/>
      <c r="U110" s="744"/>
      <c r="V110" s="744"/>
      <c r="W110" s="744"/>
      <c r="X110" s="744"/>
      <c r="Y110" s="744"/>
      <c r="Z110" s="745"/>
      <c r="AA110" s="910">
        <v>1864623</v>
      </c>
      <c r="AB110" s="911"/>
      <c r="AC110" s="911"/>
      <c r="AD110" s="911"/>
      <c r="AE110" s="912"/>
      <c r="AF110" s="913">
        <v>1831873</v>
      </c>
      <c r="AG110" s="911"/>
      <c r="AH110" s="911"/>
      <c r="AI110" s="911"/>
      <c r="AJ110" s="912"/>
      <c r="AK110" s="913">
        <v>1803887</v>
      </c>
      <c r="AL110" s="911"/>
      <c r="AM110" s="911"/>
      <c r="AN110" s="911"/>
      <c r="AO110" s="912"/>
      <c r="AP110" s="914">
        <v>18</v>
      </c>
      <c r="AQ110" s="915"/>
      <c r="AR110" s="915"/>
      <c r="AS110" s="915"/>
      <c r="AT110" s="916"/>
      <c r="AU110" s="954" t="s">
        <v>60</v>
      </c>
      <c r="AV110" s="955"/>
      <c r="AW110" s="955"/>
      <c r="AX110" s="955"/>
      <c r="AY110" s="956"/>
      <c r="AZ110" s="860" t="s">
        <v>392</v>
      </c>
      <c r="BA110" s="744"/>
      <c r="BB110" s="744"/>
      <c r="BC110" s="744"/>
      <c r="BD110" s="744"/>
      <c r="BE110" s="744"/>
      <c r="BF110" s="744"/>
      <c r="BG110" s="744"/>
      <c r="BH110" s="744"/>
      <c r="BI110" s="744"/>
      <c r="BJ110" s="744"/>
      <c r="BK110" s="744"/>
      <c r="BL110" s="744"/>
      <c r="BM110" s="744"/>
      <c r="BN110" s="744"/>
      <c r="BO110" s="744"/>
      <c r="BP110" s="745"/>
      <c r="BQ110" s="843">
        <v>16071259</v>
      </c>
      <c r="BR110" s="844"/>
      <c r="BS110" s="844"/>
      <c r="BT110" s="844"/>
      <c r="BU110" s="844"/>
      <c r="BV110" s="844">
        <v>17025940</v>
      </c>
      <c r="BW110" s="844"/>
      <c r="BX110" s="844"/>
      <c r="BY110" s="844"/>
      <c r="BZ110" s="844"/>
      <c r="CA110" s="844">
        <v>17279437</v>
      </c>
      <c r="CB110" s="844"/>
      <c r="CC110" s="844"/>
      <c r="CD110" s="844"/>
      <c r="CE110" s="844"/>
      <c r="CF110" s="905">
        <v>172.4</v>
      </c>
      <c r="CG110" s="906"/>
      <c r="CH110" s="906"/>
      <c r="CI110" s="906"/>
      <c r="CJ110" s="906"/>
      <c r="CK110" s="939" t="s">
        <v>393</v>
      </c>
      <c r="CL110" s="832"/>
      <c r="CM110" s="907" t="s">
        <v>394</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43" t="s">
        <v>108</v>
      </c>
      <c r="DH110" s="844"/>
      <c r="DI110" s="844"/>
      <c r="DJ110" s="844"/>
      <c r="DK110" s="844"/>
      <c r="DL110" s="844" t="s">
        <v>108</v>
      </c>
      <c r="DM110" s="844"/>
      <c r="DN110" s="844"/>
      <c r="DO110" s="844"/>
      <c r="DP110" s="844"/>
      <c r="DQ110" s="844" t="s">
        <v>108</v>
      </c>
      <c r="DR110" s="844"/>
      <c r="DS110" s="844"/>
      <c r="DT110" s="844"/>
      <c r="DU110" s="844"/>
      <c r="DV110" s="845" t="s">
        <v>108</v>
      </c>
      <c r="DW110" s="845"/>
      <c r="DX110" s="845"/>
      <c r="DY110" s="845"/>
      <c r="DZ110" s="846"/>
    </row>
    <row r="111" spans="1:131" s="197" customFormat="1" ht="26.25" customHeight="1" x14ac:dyDescent="0.15">
      <c r="A111" s="813" t="s">
        <v>395</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963"/>
      <c r="AA111" s="952" t="s">
        <v>396</v>
      </c>
      <c r="AB111" s="944"/>
      <c r="AC111" s="944"/>
      <c r="AD111" s="944"/>
      <c r="AE111" s="945"/>
      <c r="AF111" s="943" t="s">
        <v>396</v>
      </c>
      <c r="AG111" s="944"/>
      <c r="AH111" s="944"/>
      <c r="AI111" s="944"/>
      <c r="AJ111" s="945"/>
      <c r="AK111" s="943" t="s">
        <v>396</v>
      </c>
      <c r="AL111" s="944"/>
      <c r="AM111" s="944"/>
      <c r="AN111" s="944"/>
      <c r="AO111" s="945"/>
      <c r="AP111" s="764" t="s">
        <v>396</v>
      </c>
      <c r="AQ111" s="765"/>
      <c r="AR111" s="765"/>
      <c r="AS111" s="765"/>
      <c r="AT111" s="766"/>
      <c r="AU111" s="957"/>
      <c r="AV111" s="958"/>
      <c r="AW111" s="958"/>
      <c r="AX111" s="958"/>
      <c r="AY111" s="959"/>
      <c r="AZ111" s="755" t="s">
        <v>397</v>
      </c>
      <c r="BA111" s="756"/>
      <c r="BB111" s="756"/>
      <c r="BC111" s="756"/>
      <c r="BD111" s="756"/>
      <c r="BE111" s="756"/>
      <c r="BF111" s="756"/>
      <c r="BG111" s="756"/>
      <c r="BH111" s="756"/>
      <c r="BI111" s="756"/>
      <c r="BJ111" s="756"/>
      <c r="BK111" s="756"/>
      <c r="BL111" s="756"/>
      <c r="BM111" s="756"/>
      <c r="BN111" s="756"/>
      <c r="BO111" s="756"/>
      <c r="BP111" s="757"/>
      <c r="BQ111" s="758">
        <v>462272</v>
      </c>
      <c r="BR111" s="759"/>
      <c r="BS111" s="759"/>
      <c r="BT111" s="759"/>
      <c r="BU111" s="759"/>
      <c r="BV111" s="759">
        <v>377772</v>
      </c>
      <c r="BW111" s="759"/>
      <c r="BX111" s="759"/>
      <c r="BY111" s="759"/>
      <c r="BZ111" s="759"/>
      <c r="CA111" s="759">
        <v>305958</v>
      </c>
      <c r="CB111" s="759"/>
      <c r="CC111" s="759"/>
      <c r="CD111" s="759"/>
      <c r="CE111" s="759"/>
      <c r="CF111" s="891">
        <v>3.1</v>
      </c>
      <c r="CG111" s="892"/>
      <c r="CH111" s="892"/>
      <c r="CI111" s="892"/>
      <c r="CJ111" s="892"/>
      <c r="CK111" s="940"/>
      <c r="CL111" s="834"/>
      <c r="CM111" s="847" t="s">
        <v>398</v>
      </c>
      <c r="CN111" s="848"/>
      <c r="CO111" s="848"/>
      <c r="CP111" s="848"/>
      <c r="CQ111" s="848"/>
      <c r="CR111" s="848"/>
      <c r="CS111" s="848"/>
      <c r="CT111" s="848"/>
      <c r="CU111" s="848"/>
      <c r="CV111" s="848"/>
      <c r="CW111" s="848"/>
      <c r="CX111" s="848"/>
      <c r="CY111" s="848"/>
      <c r="CZ111" s="848"/>
      <c r="DA111" s="848"/>
      <c r="DB111" s="848"/>
      <c r="DC111" s="848"/>
      <c r="DD111" s="848"/>
      <c r="DE111" s="848"/>
      <c r="DF111" s="849"/>
      <c r="DG111" s="758" t="s">
        <v>396</v>
      </c>
      <c r="DH111" s="759"/>
      <c r="DI111" s="759"/>
      <c r="DJ111" s="759"/>
      <c r="DK111" s="759"/>
      <c r="DL111" s="759" t="s">
        <v>396</v>
      </c>
      <c r="DM111" s="759"/>
      <c r="DN111" s="759"/>
      <c r="DO111" s="759"/>
      <c r="DP111" s="759"/>
      <c r="DQ111" s="759" t="s">
        <v>396</v>
      </c>
      <c r="DR111" s="759"/>
      <c r="DS111" s="759"/>
      <c r="DT111" s="759"/>
      <c r="DU111" s="759"/>
      <c r="DV111" s="867" t="s">
        <v>396</v>
      </c>
      <c r="DW111" s="867"/>
      <c r="DX111" s="867"/>
      <c r="DY111" s="867"/>
      <c r="DZ111" s="868"/>
    </row>
    <row r="112" spans="1:131" s="197" customFormat="1" ht="26.25" customHeight="1" x14ac:dyDescent="0.15">
      <c r="A112" s="946" t="s">
        <v>399</v>
      </c>
      <c r="B112" s="947"/>
      <c r="C112" s="756" t="s">
        <v>400</v>
      </c>
      <c r="D112" s="756"/>
      <c r="E112" s="756"/>
      <c r="F112" s="756"/>
      <c r="G112" s="756"/>
      <c r="H112" s="756"/>
      <c r="I112" s="756"/>
      <c r="J112" s="756"/>
      <c r="K112" s="756"/>
      <c r="L112" s="756"/>
      <c r="M112" s="756"/>
      <c r="N112" s="756"/>
      <c r="O112" s="756"/>
      <c r="P112" s="756"/>
      <c r="Q112" s="756"/>
      <c r="R112" s="756"/>
      <c r="S112" s="756"/>
      <c r="T112" s="756"/>
      <c r="U112" s="756"/>
      <c r="V112" s="756"/>
      <c r="W112" s="756"/>
      <c r="X112" s="756"/>
      <c r="Y112" s="756"/>
      <c r="Z112" s="757"/>
      <c r="AA112" s="818">
        <v>16667</v>
      </c>
      <c r="AB112" s="753"/>
      <c r="AC112" s="753"/>
      <c r="AD112" s="753"/>
      <c r="AE112" s="754"/>
      <c r="AF112" s="752" t="s">
        <v>108</v>
      </c>
      <c r="AG112" s="753"/>
      <c r="AH112" s="753"/>
      <c r="AI112" s="753"/>
      <c r="AJ112" s="754"/>
      <c r="AK112" s="752" t="s">
        <v>108</v>
      </c>
      <c r="AL112" s="753"/>
      <c r="AM112" s="753"/>
      <c r="AN112" s="753"/>
      <c r="AO112" s="754"/>
      <c r="AP112" s="740" t="s">
        <v>108</v>
      </c>
      <c r="AQ112" s="741"/>
      <c r="AR112" s="741"/>
      <c r="AS112" s="741"/>
      <c r="AT112" s="742"/>
      <c r="AU112" s="957"/>
      <c r="AV112" s="958"/>
      <c r="AW112" s="958"/>
      <c r="AX112" s="958"/>
      <c r="AY112" s="959"/>
      <c r="AZ112" s="755" t="s">
        <v>401</v>
      </c>
      <c r="BA112" s="756"/>
      <c r="BB112" s="756"/>
      <c r="BC112" s="756"/>
      <c r="BD112" s="756"/>
      <c r="BE112" s="756"/>
      <c r="BF112" s="756"/>
      <c r="BG112" s="756"/>
      <c r="BH112" s="756"/>
      <c r="BI112" s="756"/>
      <c r="BJ112" s="756"/>
      <c r="BK112" s="756"/>
      <c r="BL112" s="756"/>
      <c r="BM112" s="756"/>
      <c r="BN112" s="756"/>
      <c r="BO112" s="756"/>
      <c r="BP112" s="757"/>
      <c r="BQ112" s="758">
        <v>17216313</v>
      </c>
      <c r="BR112" s="759"/>
      <c r="BS112" s="759"/>
      <c r="BT112" s="759"/>
      <c r="BU112" s="759"/>
      <c r="BV112" s="759">
        <v>16908221</v>
      </c>
      <c r="BW112" s="759"/>
      <c r="BX112" s="759"/>
      <c r="BY112" s="759"/>
      <c r="BZ112" s="759"/>
      <c r="CA112" s="759">
        <v>16444190</v>
      </c>
      <c r="CB112" s="759"/>
      <c r="CC112" s="759"/>
      <c r="CD112" s="759"/>
      <c r="CE112" s="759"/>
      <c r="CF112" s="891">
        <v>164.1</v>
      </c>
      <c r="CG112" s="892"/>
      <c r="CH112" s="892"/>
      <c r="CI112" s="892"/>
      <c r="CJ112" s="892"/>
      <c r="CK112" s="940"/>
      <c r="CL112" s="834"/>
      <c r="CM112" s="847" t="s">
        <v>402</v>
      </c>
      <c r="CN112" s="848"/>
      <c r="CO112" s="848"/>
      <c r="CP112" s="848"/>
      <c r="CQ112" s="848"/>
      <c r="CR112" s="848"/>
      <c r="CS112" s="848"/>
      <c r="CT112" s="848"/>
      <c r="CU112" s="848"/>
      <c r="CV112" s="848"/>
      <c r="CW112" s="848"/>
      <c r="CX112" s="848"/>
      <c r="CY112" s="848"/>
      <c r="CZ112" s="848"/>
      <c r="DA112" s="848"/>
      <c r="DB112" s="848"/>
      <c r="DC112" s="848"/>
      <c r="DD112" s="848"/>
      <c r="DE112" s="848"/>
      <c r="DF112" s="849"/>
      <c r="DG112" s="758" t="s">
        <v>108</v>
      </c>
      <c r="DH112" s="759"/>
      <c r="DI112" s="759"/>
      <c r="DJ112" s="759"/>
      <c r="DK112" s="759"/>
      <c r="DL112" s="759" t="s">
        <v>108</v>
      </c>
      <c r="DM112" s="759"/>
      <c r="DN112" s="759"/>
      <c r="DO112" s="759"/>
      <c r="DP112" s="759"/>
      <c r="DQ112" s="759" t="s">
        <v>108</v>
      </c>
      <c r="DR112" s="759"/>
      <c r="DS112" s="759"/>
      <c r="DT112" s="759"/>
      <c r="DU112" s="759"/>
      <c r="DV112" s="867" t="s">
        <v>108</v>
      </c>
      <c r="DW112" s="867"/>
      <c r="DX112" s="867"/>
      <c r="DY112" s="867"/>
      <c r="DZ112" s="868"/>
    </row>
    <row r="113" spans="1:130" s="197" customFormat="1" ht="26.25" customHeight="1" x14ac:dyDescent="0.15">
      <c r="A113" s="948"/>
      <c r="B113" s="949"/>
      <c r="C113" s="756" t="s">
        <v>403</v>
      </c>
      <c r="D113" s="756"/>
      <c r="E113" s="756"/>
      <c r="F113" s="756"/>
      <c r="G113" s="756"/>
      <c r="H113" s="756"/>
      <c r="I113" s="756"/>
      <c r="J113" s="756"/>
      <c r="K113" s="756"/>
      <c r="L113" s="756"/>
      <c r="M113" s="756"/>
      <c r="N113" s="756"/>
      <c r="O113" s="756"/>
      <c r="P113" s="756"/>
      <c r="Q113" s="756"/>
      <c r="R113" s="756"/>
      <c r="S113" s="756"/>
      <c r="T113" s="756"/>
      <c r="U113" s="756"/>
      <c r="V113" s="756"/>
      <c r="W113" s="756"/>
      <c r="X113" s="756"/>
      <c r="Y113" s="756"/>
      <c r="Z113" s="757"/>
      <c r="AA113" s="952">
        <v>1172902</v>
      </c>
      <c r="AB113" s="944"/>
      <c r="AC113" s="944"/>
      <c r="AD113" s="944"/>
      <c r="AE113" s="945"/>
      <c r="AF113" s="943">
        <v>1184842</v>
      </c>
      <c r="AG113" s="944"/>
      <c r="AH113" s="944"/>
      <c r="AI113" s="944"/>
      <c r="AJ113" s="945"/>
      <c r="AK113" s="943">
        <v>1185155</v>
      </c>
      <c r="AL113" s="944"/>
      <c r="AM113" s="944"/>
      <c r="AN113" s="944"/>
      <c r="AO113" s="945"/>
      <c r="AP113" s="764">
        <v>11.8</v>
      </c>
      <c r="AQ113" s="765"/>
      <c r="AR113" s="765"/>
      <c r="AS113" s="765"/>
      <c r="AT113" s="766"/>
      <c r="AU113" s="957"/>
      <c r="AV113" s="958"/>
      <c r="AW113" s="958"/>
      <c r="AX113" s="958"/>
      <c r="AY113" s="959"/>
      <c r="AZ113" s="755" t="s">
        <v>404</v>
      </c>
      <c r="BA113" s="756"/>
      <c r="BB113" s="756"/>
      <c r="BC113" s="756"/>
      <c r="BD113" s="756"/>
      <c r="BE113" s="756"/>
      <c r="BF113" s="756"/>
      <c r="BG113" s="756"/>
      <c r="BH113" s="756"/>
      <c r="BI113" s="756"/>
      <c r="BJ113" s="756"/>
      <c r="BK113" s="756"/>
      <c r="BL113" s="756"/>
      <c r="BM113" s="756"/>
      <c r="BN113" s="756"/>
      <c r="BO113" s="756"/>
      <c r="BP113" s="757"/>
      <c r="BQ113" s="758">
        <v>163629</v>
      </c>
      <c r="BR113" s="759"/>
      <c r="BS113" s="759"/>
      <c r="BT113" s="759"/>
      <c r="BU113" s="759"/>
      <c r="BV113" s="759">
        <v>117829</v>
      </c>
      <c r="BW113" s="759"/>
      <c r="BX113" s="759"/>
      <c r="BY113" s="759"/>
      <c r="BZ113" s="759"/>
      <c r="CA113" s="759">
        <v>77464</v>
      </c>
      <c r="CB113" s="759"/>
      <c r="CC113" s="759"/>
      <c r="CD113" s="759"/>
      <c r="CE113" s="759"/>
      <c r="CF113" s="891">
        <v>0.8</v>
      </c>
      <c r="CG113" s="892"/>
      <c r="CH113" s="892"/>
      <c r="CI113" s="892"/>
      <c r="CJ113" s="892"/>
      <c r="CK113" s="940"/>
      <c r="CL113" s="834"/>
      <c r="CM113" s="847" t="s">
        <v>405</v>
      </c>
      <c r="CN113" s="848"/>
      <c r="CO113" s="848"/>
      <c r="CP113" s="848"/>
      <c r="CQ113" s="848"/>
      <c r="CR113" s="848"/>
      <c r="CS113" s="848"/>
      <c r="CT113" s="848"/>
      <c r="CU113" s="848"/>
      <c r="CV113" s="848"/>
      <c r="CW113" s="848"/>
      <c r="CX113" s="848"/>
      <c r="CY113" s="848"/>
      <c r="CZ113" s="848"/>
      <c r="DA113" s="848"/>
      <c r="DB113" s="848"/>
      <c r="DC113" s="848"/>
      <c r="DD113" s="848"/>
      <c r="DE113" s="848"/>
      <c r="DF113" s="849"/>
      <c r="DG113" s="818" t="s">
        <v>108</v>
      </c>
      <c r="DH113" s="753"/>
      <c r="DI113" s="753"/>
      <c r="DJ113" s="753"/>
      <c r="DK113" s="754"/>
      <c r="DL113" s="752" t="s">
        <v>108</v>
      </c>
      <c r="DM113" s="753"/>
      <c r="DN113" s="753"/>
      <c r="DO113" s="753"/>
      <c r="DP113" s="754"/>
      <c r="DQ113" s="752" t="s">
        <v>108</v>
      </c>
      <c r="DR113" s="753"/>
      <c r="DS113" s="753"/>
      <c r="DT113" s="753"/>
      <c r="DU113" s="754"/>
      <c r="DV113" s="740" t="s">
        <v>108</v>
      </c>
      <c r="DW113" s="741"/>
      <c r="DX113" s="741"/>
      <c r="DY113" s="741"/>
      <c r="DZ113" s="742"/>
    </row>
    <row r="114" spans="1:130" s="197" customFormat="1" ht="26.25" customHeight="1" x14ac:dyDescent="0.15">
      <c r="A114" s="948"/>
      <c r="B114" s="949"/>
      <c r="C114" s="756" t="s">
        <v>406</v>
      </c>
      <c r="D114" s="756"/>
      <c r="E114" s="756"/>
      <c r="F114" s="756"/>
      <c r="G114" s="756"/>
      <c r="H114" s="756"/>
      <c r="I114" s="756"/>
      <c r="J114" s="756"/>
      <c r="K114" s="756"/>
      <c r="L114" s="756"/>
      <c r="M114" s="756"/>
      <c r="N114" s="756"/>
      <c r="O114" s="756"/>
      <c r="P114" s="756"/>
      <c r="Q114" s="756"/>
      <c r="R114" s="756"/>
      <c r="S114" s="756"/>
      <c r="T114" s="756"/>
      <c r="U114" s="756"/>
      <c r="V114" s="756"/>
      <c r="W114" s="756"/>
      <c r="X114" s="756"/>
      <c r="Y114" s="756"/>
      <c r="Z114" s="757"/>
      <c r="AA114" s="818">
        <v>44136</v>
      </c>
      <c r="AB114" s="753"/>
      <c r="AC114" s="753"/>
      <c r="AD114" s="753"/>
      <c r="AE114" s="754"/>
      <c r="AF114" s="752">
        <v>47684</v>
      </c>
      <c r="AG114" s="753"/>
      <c r="AH114" s="753"/>
      <c r="AI114" s="753"/>
      <c r="AJ114" s="754"/>
      <c r="AK114" s="752">
        <v>41684</v>
      </c>
      <c r="AL114" s="753"/>
      <c r="AM114" s="753"/>
      <c r="AN114" s="753"/>
      <c r="AO114" s="754"/>
      <c r="AP114" s="740">
        <v>0.4</v>
      </c>
      <c r="AQ114" s="741"/>
      <c r="AR114" s="741"/>
      <c r="AS114" s="741"/>
      <c r="AT114" s="742"/>
      <c r="AU114" s="957"/>
      <c r="AV114" s="958"/>
      <c r="AW114" s="958"/>
      <c r="AX114" s="958"/>
      <c r="AY114" s="959"/>
      <c r="AZ114" s="755" t="s">
        <v>407</v>
      </c>
      <c r="BA114" s="756"/>
      <c r="BB114" s="756"/>
      <c r="BC114" s="756"/>
      <c r="BD114" s="756"/>
      <c r="BE114" s="756"/>
      <c r="BF114" s="756"/>
      <c r="BG114" s="756"/>
      <c r="BH114" s="756"/>
      <c r="BI114" s="756"/>
      <c r="BJ114" s="756"/>
      <c r="BK114" s="756"/>
      <c r="BL114" s="756"/>
      <c r="BM114" s="756"/>
      <c r="BN114" s="756"/>
      <c r="BO114" s="756"/>
      <c r="BP114" s="757"/>
      <c r="BQ114" s="758">
        <v>4121778</v>
      </c>
      <c r="BR114" s="759"/>
      <c r="BS114" s="759"/>
      <c r="BT114" s="759"/>
      <c r="BU114" s="759"/>
      <c r="BV114" s="759">
        <v>3765444</v>
      </c>
      <c r="BW114" s="759"/>
      <c r="BX114" s="759"/>
      <c r="BY114" s="759"/>
      <c r="BZ114" s="759"/>
      <c r="CA114" s="759">
        <v>3570669</v>
      </c>
      <c r="CB114" s="759"/>
      <c r="CC114" s="759"/>
      <c r="CD114" s="759"/>
      <c r="CE114" s="759"/>
      <c r="CF114" s="891">
        <v>35.6</v>
      </c>
      <c r="CG114" s="892"/>
      <c r="CH114" s="892"/>
      <c r="CI114" s="892"/>
      <c r="CJ114" s="892"/>
      <c r="CK114" s="940"/>
      <c r="CL114" s="834"/>
      <c r="CM114" s="847" t="s">
        <v>408</v>
      </c>
      <c r="CN114" s="848"/>
      <c r="CO114" s="848"/>
      <c r="CP114" s="848"/>
      <c r="CQ114" s="848"/>
      <c r="CR114" s="848"/>
      <c r="CS114" s="848"/>
      <c r="CT114" s="848"/>
      <c r="CU114" s="848"/>
      <c r="CV114" s="848"/>
      <c r="CW114" s="848"/>
      <c r="CX114" s="848"/>
      <c r="CY114" s="848"/>
      <c r="CZ114" s="848"/>
      <c r="DA114" s="848"/>
      <c r="DB114" s="848"/>
      <c r="DC114" s="848"/>
      <c r="DD114" s="848"/>
      <c r="DE114" s="848"/>
      <c r="DF114" s="849"/>
      <c r="DG114" s="818" t="s">
        <v>108</v>
      </c>
      <c r="DH114" s="753"/>
      <c r="DI114" s="753"/>
      <c r="DJ114" s="753"/>
      <c r="DK114" s="754"/>
      <c r="DL114" s="752" t="s">
        <v>108</v>
      </c>
      <c r="DM114" s="753"/>
      <c r="DN114" s="753"/>
      <c r="DO114" s="753"/>
      <c r="DP114" s="754"/>
      <c r="DQ114" s="752" t="s">
        <v>108</v>
      </c>
      <c r="DR114" s="753"/>
      <c r="DS114" s="753"/>
      <c r="DT114" s="753"/>
      <c r="DU114" s="754"/>
      <c r="DV114" s="740" t="s">
        <v>108</v>
      </c>
      <c r="DW114" s="741"/>
      <c r="DX114" s="741"/>
      <c r="DY114" s="741"/>
      <c r="DZ114" s="742"/>
    </row>
    <row r="115" spans="1:130" s="197" customFormat="1" ht="26.25" customHeight="1" x14ac:dyDescent="0.15">
      <c r="A115" s="948"/>
      <c r="B115" s="949"/>
      <c r="C115" s="756" t="s">
        <v>409</v>
      </c>
      <c r="D115" s="756"/>
      <c r="E115" s="756"/>
      <c r="F115" s="756"/>
      <c r="G115" s="756"/>
      <c r="H115" s="756"/>
      <c r="I115" s="756"/>
      <c r="J115" s="756"/>
      <c r="K115" s="756"/>
      <c r="L115" s="756"/>
      <c r="M115" s="756"/>
      <c r="N115" s="756"/>
      <c r="O115" s="756"/>
      <c r="P115" s="756"/>
      <c r="Q115" s="756"/>
      <c r="R115" s="756"/>
      <c r="S115" s="756"/>
      <c r="T115" s="756"/>
      <c r="U115" s="756"/>
      <c r="V115" s="756"/>
      <c r="W115" s="756"/>
      <c r="X115" s="756"/>
      <c r="Y115" s="756"/>
      <c r="Z115" s="757"/>
      <c r="AA115" s="952">
        <v>93680</v>
      </c>
      <c r="AB115" s="944"/>
      <c r="AC115" s="944"/>
      <c r="AD115" s="944"/>
      <c r="AE115" s="945"/>
      <c r="AF115" s="943">
        <v>93466</v>
      </c>
      <c r="AG115" s="944"/>
      <c r="AH115" s="944"/>
      <c r="AI115" s="944"/>
      <c r="AJ115" s="945"/>
      <c r="AK115" s="943">
        <v>79386</v>
      </c>
      <c r="AL115" s="944"/>
      <c r="AM115" s="944"/>
      <c r="AN115" s="944"/>
      <c r="AO115" s="945"/>
      <c r="AP115" s="764">
        <v>0.8</v>
      </c>
      <c r="AQ115" s="765"/>
      <c r="AR115" s="765"/>
      <c r="AS115" s="765"/>
      <c r="AT115" s="766"/>
      <c r="AU115" s="957"/>
      <c r="AV115" s="958"/>
      <c r="AW115" s="958"/>
      <c r="AX115" s="958"/>
      <c r="AY115" s="959"/>
      <c r="AZ115" s="755" t="s">
        <v>410</v>
      </c>
      <c r="BA115" s="756"/>
      <c r="BB115" s="756"/>
      <c r="BC115" s="756"/>
      <c r="BD115" s="756"/>
      <c r="BE115" s="756"/>
      <c r="BF115" s="756"/>
      <c r="BG115" s="756"/>
      <c r="BH115" s="756"/>
      <c r="BI115" s="756"/>
      <c r="BJ115" s="756"/>
      <c r="BK115" s="756"/>
      <c r="BL115" s="756"/>
      <c r="BM115" s="756"/>
      <c r="BN115" s="756"/>
      <c r="BO115" s="756"/>
      <c r="BP115" s="757"/>
      <c r="BQ115" s="758" t="s">
        <v>108</v>
      </c>
      <c r="BR115" s="759"/>
      <c r="BS115" s="759"/>
      <c r="BT115" s="759"/>
      <c r="BU115" s="759"/>
      <c r="BV115" s="759" t="s">
        <v>108</v>
      </c>
      <c r="BW115" s="759"/>
      <c r="BX115" s="759"/>
      <c r="BY115" s="759"/>
      <c r="BZ115" s="759"/>
      <c r="CA115" s="759" t="s">
        <v>108</v>
      </c>
      <c r="CB115" s="759"/>
      <c r="CC115" s="759"/>
      <c r="CD115" s="759"/>
      <c r="CE115" s="759"/>
      <c r="CF115" s="891" t="s">
        <v>108</v>
      </c>
      <c r="CG115" s="892"/>
      <c r="CH115" s="892"/>
      <c r="CI115" s="892"/>
      <c r="CJ115" s="892"/>
      <c r="CK115" s="940"/>
      <c r="CL115" s="834"/>
      <c r="CM115" s="755" t="s">
        <v>411</v>
      </c>
      <c r="CN115" s="942"/>
      <c r="CO115" s="942"/>
      <c r="CP115" s="942"/>
      <c r="CQ115" s="942"/>
      <c r="CR115" s="942"/>
      <c r="CS115" s="942"/>
      <c r="CT115" s="942"/>
      <c r="CU115" s="942"/>
      <c r="CV115" s="942"/>
      <c r="CW115" s="942"/>
      <c r="CX115" s="942"/>
      <c r="CY115" s="942"/>
      <c r="CZ115" s="942"/>
      <c r="DA115" s="942"/>
      <c r="DB115" s="942"/>
      <c r="DC115" s="942"/>
      <c r="DD115" s="942"/>
      <c r="DE115" s="942"/>
      <c r="DF115" s="757"/>
      <c r="DG115" s="818" t="s">
        <v>108</v>
      </c>
      <c r="DH115" s="753"/>
      <c r="DI115" s="753"/>
      <c r="DJ115" s="753"/>
      <c r="DK115" s="754"/>
      <c r="DL115" s="752" t="s">
        <v>108</v>
      </c>
      <c r="DM115" s="753"/>
      <c r="DN115" s="753"/>
      <c r="DO115" s="753"/>
      <c r="DP115" s="754"/>
      <c r="DQ115" s="752" t="s">
        <v>108</v>
      </c>
      <c r="DR115" s="753"/>
      <c r="DS115" s="753"/>
      <c r="DT115" s="753"/>
      <c r="DU115" s="754"/>
      <c r="DV115" s="740" t="s">
        <v>108</v>
      </c>
      <c r="DW115" s="741"/>
      <c r="DX115" s="741"/>
      <c r="DY115" s="741"/>
      <c r="DZ115" s="742"/>
    </row>
    <row r="116" spans="1:130" s="197" customFormat="1" ht="26.25" customHeight="1" x14ac:dyDescent="0.15">
      <c r="A116" s="950"/>
      <c r="B116" s="951"/>
      <c r="C116" s="889" t="s">
        <v>412</v>
      </c>
      <c r="D116" s="889"/>
      <c r="E116" s="889"/>
      <c r="F116" s="889"/>
      <c r="G116" s="889"/>
      <c r="H116" s="889"/>
      <c r="I116" s="889"/>
      <c r="J116" s="889"/>
      <c r="K116" s="889"/>
      <c r="L116" s="889"/>
      <c r="M116" s="889"/>
      <c r="N116" s="889"/>
      <c r="O116" s="889"/>
      <c r="P116" s="889"/>
      <c r="Q116" s="889"/>
      <c r="R116" s="889"/>
      <c r="S116" s="889"/>
      <c r="T116" s="889"/>
      <c r="U116" s="889"/>
      <c r="V116" s="889"/>
      <c r="W116" s="889"/>
      <c r="X116" s="889"/>
      <c r="Y116" s="889"/>
      <c r="Z116" s="890"/>
      <c r="AA116" s="818" t="s">
        <v>108</v>
      </c>
      <c r="AB116" s="753"/>
      <c r="AC116" s="753"/>
      <c r="AD116" s="753"/>
      <c r="AE116" s="754"/>
      <c r="AF116" s="752" t="s">
        <v>108</v>
      </c>
      <c r="AG116" s="753"/>
      <c r="AH116" s="753"/>
      <c r="AI116" s="753"/>
      <c r="AJ116" s="754"/>
      <c r="AK116" s="752" t="s">
        <v>108</v>
      </c>
      <c r="AL116" s="753"/>
      <c r="AM116" s="753"/>
      <c r="AN116" s="753"/>
      <c r="AO116" s="754"/>
      <c r="AP116" s="740" t="s">
        <v>108</v>
      </c>
      <c r="AQ116" s="741"/>
      <c r="AR116" s="741"/>
      <c r="AS116" s="741"/>
      <c r="AT116" s="742"/>
      <c r="AU116" s="957"/>
      <c r="AV116" s="958"/>
      <c r="AW116" s="958"/>
      <c r="AX116" s="958"/>
      <c r="AY116" s="959"/>
      <c r="AZ116" s="755" t="s">
        <v>413</v>
      </c>
      <c r="BA116" s="756"/>
      <c r="BB116" s="756"/>
      <c r="BC116" s="756"/>
      <c r="BD116" s="756"/>
      <c r="BE116" s="756"/>
      <c r="BF116" s="756"/>
      <c r="BG116" s="756"/>
      <c r="BH116" s="756"/>
      <c r="BI116" s="756"/>
      <c r="BJ116" s="756"/>
      <c r="BK116" s="756"/>
      <c r="BL116" s="756"/>
      <c r="BM116" s="756"/>
      <c r="BN116" s="756"/>
      <c r="BO116" s="756"/>
      <c r="BP116" s="757"/>
      <c r="BQ116" s="758" t="s">
        <v>108</v>
      </c>
      <c r="BR116" s="759"/>
      <c r="BS116" s="759"/>
      <c r="BT116" s="759"/>
      <c r="BU116" s="759"/>
      <c r="BV116" s="759" t="s">
        <v>108</v>
      </c>
      <c r="BW116" s="759"/>
      <c r="BX116" s="759"/>
      <c r="BY116" s="759"/>
      <c r="BZ116" s="759"/>
      <c r="CA116" s="759" t="s">
        <v>108</v>
      </c>
      <c r="CB116" s="759"/>
      <c r="CC116" s="759"/>
      <c r="CD116" s="759"/>
      <c r="CE116" s="759"/>
      <c r="CF116" s="891" t="s">
        <v>108</v>
      </c>
      <c r="CG116" s="892"/>
      <c r="CH116" s="892"/>
      <c r="CI116" s="892"/>
      <c r="CJ116" s="892"/>
      <c r="CK116" s="940"/>
      <c r="CL116" s="834"/>
      <c r="CM116" s="847" t="s">
        <v>414</v>
      </c>
      <c r="CN116" s="848"/>
      <c r="CO116" s="848"/>
      <c r="CP116" s="848"/>
      <c r="CQ116" s="848"/>
      <c r="CR116" s="848"/>
      <c r="CS116" s="848"/>
      <c r="CT116" s="848"/>
      <c r="CU116" s="848"/>
      <c r="CV116" s="848"/>
      <c r="CW116" s="848"/>
      <c r="CX116" s="848"/>
      <c r="CY116" s="848"/>
      <c r="CZ116" s="848"/>
      <c r="DA116" s="848"/>
      <c r="DB116" s="848"/>
      <c r="DC116" s="848"/>
      <c r="DD116" s="848"/>
      <c r="DE116" s="848"/>
      <c r="DF116" s="849"/>
      <c r="DG116" s="818">
        <v>10000</v>
      </c>
      <c r="DH116" s="753"/>
      <c r="DI116" s="753"/>
      <c r="DJ116" s="753"/>
      <c r="DK116" s="754"/>
      <c r="DL116" s="752" t="s">
        <v>108</v>
      </c>
      <c r="DM116" s="753"/>
      <c r="DN116" s="753"/>
      <c r="DO116" s="753"/>
      <c r="DP116" s="754"/>
      <c r="DQ116" s="752" t="s">
        <v>108</v>
      </c>
      <c r="DR116" s="753"/>
      <c r="DS116" s="753"/>
      <c r="DT116" s="753"/>
      <c r="DU116" s="754"/>
      <c r="DV116" s="740" t="s">
        <v>108</v>
      </c>
      <c r="DW116" s="741"/>
      <c r="DX116" s="741"/>
      <c r="DY116" s="741"/>
      <c r="DZ116" s="742"/>
    </row>
    <row r="117" spans="1:130" s="197" customFormat="1" ht="26.25" customHeight="1" x14ac:dyDescent="0.15">
      <c r="A117" s="925" t="s">
        <v>166</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880" t="s">
        <v>415</v>
      </c>
      <c r="Z117" s="927"/>
      <c r="AA117" s="932">
        <v>3192008</v>
      </c>
      <c r="AB117" s="933"/>
      <c r="AC117" s="933"/>
      <c r="AD117" s="933"/>
      <c r="AE117" s="934"/>
      <c r="AF117" s="935">
        <v>3157865</v>
      </c>
      <c r="AG117" s="933"/>
      <c r="AH117" s="933"/>
      <c r="AI117" s="933"/>
      <c r="AJ117" s="934"/>
      <c r="AK117" s="935">
        <v>3110112</v>
      </c>
      <c r="AL117" s="933"/>
      <c r="AM117" s="933"/>
      <c r="AN117" s="933"/>
      <c r="AO117" s="934"/>
      <c r="AP117" s="936"/>
      <c r="AQ117" s="937"/>
      <c r="AR117" s="937"/>
      <c r="AS117" s="937"/>
      <c r="AT117" s="938"/>
      <c r="AU117" s="957"/>
      <c r="AV117" s="958"/>
      <c r="AW117" s="958"/>
      <c r="AX117" s="958"/>
      <c r="AY117" s="959"/>
      <c r="AZ117" s="888" t="s">
        <v>416</v>
      </c>
      <c r="BA117" s="889"/>
      <c r="BB117" s="889"/>
      <c r="BC117" s="889"/>
      <c r="BD117" s="889"/>
      <c r="BE117" s="889"/>
      <c r="BF117" s="889"/>
      <c r="BG117" s="889"/>
      <c r="BH117" s="889"/>
      <c r="BI117" s="889"/>
      <c r="BJ117" s="889"/>
      <c r="BK117" s="889"/>
      <c r="BL117" s="889"/>
      <c r="BM117" s="889"/>
      <c r="BN117" s="889"/>
      <c r="BO117" s="889"/>
      <c r="BP117" s="890"/>
      <c r="BQ117" s="900" t="s">
        <v>417</v>
      </c>
      <c r="BR117" s="901"/>
      <c r="BS117" s="901"/>
      <c r="BT117" s="901"/>
      <c r="BU117" s="901"/>
      <c r="BV117" s="901" t="s">
        <v>417</v>
      </c>
      <c r="BW117" s="901"/>
      <c r="BX117" s="901"/>
      <c r="BY117" s="901"/>
      <c r="BZ117" s="901"/>
      <c r="CA117" s="901" t="s">
        <v>417</v>
      </c>
      <c r="CB117" s="901"/>
      <c r="CC117" s="901"/>
      <c r="CD117" s="901"/>
      <c r="CE117" s="901"/>
      <c r="CF117" s="891" t="s">
        <v>417</v>
      </c>
      <c r="CG117" s="892"/>
      <c r="CH117" s="892"/>
      <c r="CI117" s="892"/>
      <c r="CJ117" s="892"/>
      <c r="CK117" s="940"/>
      <c r="CL117" s="834"/>
      <c r="CM117" s="847" t="s">
        <v>418</v>
      </c>
      <c r="CN117" s="848"/>
      <c r="CO117" s="848"/>
      <c r="CP117" s="848"/>
      <c r="CQ117" s="848"/>
      <c r="CR117" s="848"/>
      <c r="CS117" s="848"/>
      <c r="CT117" s="848"/>
      <c r="CU117" s="848"/>
      <c r="CV117" s="848"/>
      <c r="CW117" s="848"/>
      <c r="CX117" s="848"/>
      <c r="CY117" s="848"/>
      <c r="CZ117" s="848"/>
      <c r="DA117" s="848"/>
      <c r="DB117" s="848"/>
      <c r="DC117" s="848"/>
      <c r="DD117" s="848"/>
      <c r="DE117" s="848"/>
      <c r="DF117" s="849"/>
      <c r="DG117" s="818" t="s">
        <v>417</v>
      </c>
      <c r="DH117" s="753"/>
      <c r="DI117" s="753"/>
      <c r="DJ117" s="753"/>
      <c r="DK117" s="754"/>
      <c r="DL117" s="752" t="s">
        <v>417</v>
      </c>
      <c r="DM117" s="753"/>
      <c r="DN117" s="753"/>
      <c r="DO117" s="753"/>
      <c r="DP117" s="754"/>
      <c r="DQ117" s="752" t="s">
        <v>417</v>
      </c>
      <c r="DR117" s="753"/>
      <c r="DS117" s="753"/>
      <c r="DT117" s="753"/>
      <c r="DU117" s="754"/>
      <c r="DV117" s="740" t="s">
        <v>417</v>
      </c>
      <c r="DW117" s="741"/>
      <c r="DX117" s="741"/>
      <c r="DY117" s="741"/>
      <c r="DZ117" s="742"/>
    </row>
    <row r="118" spans="1:130" s="197" customFormat="1" ht="26.25" customHeight="1" x14ac:dyDescent="0.15">
      <c r="A118" s="925" t="s">
        <v>390</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388</v>
      </c>
      <c r="AB118" s="926"/>
      <c r="AC118" s="926"/>
      <c r="AD118" s="926"/>
      <c r="AE118" s="927"/>
      <c r="AF118" s="928" t="s">
        <v>283</v>
      </c>
      <c r="AG118" s="926"/>
      <c r="AH118" s="926"/>
      <c r="AI118" s="926"/>
      <c r="AJ118" s="927"/>
      <c r="AK118" s="928" t="s">
        <v>282</v>
      </c>
      <c r="AL118" s="926"/>
      <c r="AM118" s="926"/>
      <c r="AN118" s="926"/>
      <c r="AO118" s="927"/>
      <c r="AP118" s="929" t="s">
        <v>389</v>
      </c>
      <c r="AQ118" s="930"/>
      <c r="AR118" s="930"/>
      <c r="AS118" s="930"/>
      <c r="AT118" s="931"/>
      <c r="AU118" s="960"/>
      <c r="AV118" s="961"/>
      <c r="AW118" s="961"/>
      <c r="AX118" s="961"/>
      <c r="AY118" s="961"/>
      <c r="AZ118" s="228" t="s">
        <v>166</v>
      </c>
      <c r="BA118" s="228"/>
      <c r="BB118" s="228"/>
      <c r="BC118" s="228"/>
      <c r="BD118" s="228"/>
      <c r="BE118" s="228"/>
      <c r="BF118" s="228"/>
      <c r="BG118" s="228"/>
      <c r="BH118" s="228"/>
      <c r="BI118" s="228"/>
      <c r="BJ118" s="228"/>
      <c r="BK118" s="228"/>
      <c r="BL118" s="228"/>
      <c r="BM118" s="228"/>
      <c r="BN118" s="228"/>
      <c r="BO118" s="880" t="s">
        <v>419</v>
      </c>
      <c r="BP118" s="881"/>
      <c r="BQ118" s="900">
        <v>38035251</v>
      </c>
      <c r="BR118" s="901"/>
      <c r="BS118" s="901"/>
      <c r="BT118" s="901"/>
      <c r="BU118" s="901"/>
      <c r="BV118" s="901">
        <v>38195206</v>
      </c>
      <c r="BW118" s="901"/>
      <c r="BX118" s="901"/>
      <c r="BY118" s="901"/>
      <c r="BZ118" s="901"/>
      <c r="CA118" s="901">
        <v>37677718</v>
      </c>
      <c r="CB118" s="901"/>
      <c r="CC118" s="901"/>
      <c r="CD118" s="901"/>
      <c r="CE118" s="901"/>
      <c r="CF118" s="799"/>
      <c r="CG118" s="800"/>
      <c r="CH118" s="800"/>
      <c r="CI118" s="800"/>
      <c r="CJ118" s="884"/>
      <c r="CK118" s="940"/>
      <c r="CL118" s="834"/>
      <c r="CM118" s="847" t="s">
        <v>420</v>
      </c>
      <c r="CN118" s="848"/>
      <c r="CO118" s="848"/>
      <c r="CP118" s="848"/>
      <c r="CQ118" s="848"/>
      <c r="CR118" s="848"/>
      <c r="CS118" s="848"/>
      <c r="CT118" s="848"/>
      <c r="CU118" s="848"/>
      <c r="CV118" s="848"/>
      <c r="CW118" s="848"/>
      <c r="CX118" s="848"/>
      <c r="CY118" s="848"/>
      <c r="CZ118" s="848"/>
      <c r="DA118" s="848"/>
      <c r="DB118" s="848"/>
      <c r="DC118" s="848"/>
      <c r="DD118" s="848"/>
      <c r="DE118" s="848"/>
      <c r="DF118" s="849"/>
      <c r="DG118" s="818" t="s">
        <v>417</v>
      </c>
      <c r="DH118" s="753"/>
      <c r="DI118" s="753"/>
      <c r="DJ118" s="753"/>
      <c r="DK118" s="754"/>
      <c r="DL118" s="752" t="s">
        <v>417</v>
      </c>
      <c r="DM118" s="753"/>
      <c r="DN118" s="753"/>
      <c r="DO118" s="753"/>
      <c r="DP118" s="754"/>
      <c r="DQ118" s="752" t="s">
        <v>417</v>
      </c>
      <c r="DR118" s="753"/>
      <c r="DS118" s="753"/>
      <c r="DT118" s="753"/>
      <c r="DU118" s="754"/>
      <c r="DV118" s="740" t="s">
        <v>417</v>
      </c>
      <c r="DW118" s="741"/>
      <c r="DX118" s="741"/>
      <c r="DY118" s="741"/>
      <c r="DZ118" s="742"/>
    </row>
    <row r="119" spans="1:130" s="197" customFormat="1" ht="26.25" customHeight="1" x14ac:dyDescent="0.15">
      <c r="A119" s="831" t="s">
        <v>393</v>
      </c>
      <c r="B119" s="832"/>
      <c r="C119" s="907" t="s">
        <v>394</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910" t="s">
        <v>417</v>
      </c>
      <c r="AB119" s="911"/>
      <c r="AC119" s="911"/>
      <c r="AD119" s="911"/>
      <c r="AE119" s="912"/>
      <c r="AF119" s="913" t="s">
        <v>417</v>
      </c>
      <c r="AG119" s="911"/>
      <c r="AH119" s="911"/>
      <c r="AI119" s="911"/>
      <c r="AJ119" s="912"/>
      <c r="AK119" s="913" t="s">
        <v>417</v>
      </c>
      <c r="AL119" s="911"/>
      <c r="AM119" s="911"/>
      <c r="AN119" s="911"/>
      <c r="AO119" s="912"/>
      <c r="AP119" s="914" t="s">
        <v>417</v>
      </c>
      <c r="AQ119" s="915"/>
      <c r="AR119" s="915"/>
      <c r="AS119" s="915"/>
      <c r="AT119" s="916"/>
      <c r="AU119" s="917" t="s">
        <v>421</v>
      </c>
      <c r="AV119" s="918"/>
      <c r="AW119" s="918"/>
      <c r="AX119" s="918"/>
      <c r="AY119" s="919"/>
      <c r="AZ119" s="860" t="s">
        <v>422</v>
      </c>
      <c r="BA119" s="744"/>
      <c r="BB119" s="744"/>
      <c r="BC119" s="744"/>
      <c r="BD119" s="744"/>
      <c r="BE119" s="744"/>
      <c r="BF119" s="744"/>
      <c r="BG119" s="744"/>
      <c r="BH119" s="744"/>
      <c r="BI119" s="744"/>
      <c r="BJ119" s="744"/>
      <c r="BK119" s="744"/>
      <c r="BL119" s="744"/>
      <c r="BM119" s="744"/>
      <c r="BN119" s="744"/>
      <c r="BO119" s="744"/>
      <c r="BP119" s="745"/>
      <c r="BQ119" s="843">
        <v>5953096</v>
      </c>
      <c r="BR119" s="844"/>
      <c r="BS119" s="844"/>
      <c r="BT119" s="844"/>
      <c r="BU119" s="844"/>
      <c r="BV119" s="844">
        <v>5776113</v>
      </c>
      <c r="BW119" s="844"/>
      <c r="BX119" s="844"/>
      <c r="BY119" s="844"/>
      <c r="BZ119" s="844"/>
      <c r="CA119" s="844">
        <v>6385575</v>
      </c>
      <c r="CB119" s="844"/>
      <c r="CC119" s="844"/>
      <c r="CD119" s="844"/>
      <c r="CE119" s="844"/>
      <c r="CF119" s="905">
        <v>63.7</v>
      </c>
      <c r="CG119" s="906"/>
      <c r="CH119" s="906"/>
      <c r="CI119" s="906"/>
      <c r="CJ119" s="906"/>
      <c r="CK119" s="941"/>
      <c r="CL119" s="836"/>
      <c r="CM119" s="869" t="s">
        <v>423</v>
      </c>
      <c r="CN119" s="870"/>
      <c r="CO119" s="870"/>
      <c r="CP119" s="870"/>
      <c r="CQ119" s="870"/>
      <c r="CR119" s="870"/>
      <c r="CS119" s="870"/>
      <c r="CT119" s="870"/>
      <c r="CU119" s="870"/>
      <c r="CV119" s="870"/>
      <c r="CW119" s="870"/>
      <c r="CX119" s="870"/>
      <c r="CY119" s="870"/>
      <c r="CZ119" s="870"/>
      <c r="DA119" s="870"/>
      <c r="DB119" s="870"/>
      <c r="DC119" s="870"/>
      <c r="DD119" s="870"/>
      <c r="DE119" s="870"/>
      <c r="DF119" s="871"/>
      <c r="DG119" s="772">
        <v>452272</v>
      </c>
      <c r="DH119" s="773"/>
      <c r="DI119" s="773"/>
      <c r="DJ119" s="773"/>
      <c r="DK119" s="774"/>
      <c r="DL119" s="775">
        <v>377772</v>
      </c>
      <c r="DM119" s="773"/>
      <c r="DN119" s="773"/>
      <c r="DO119" s="773"/>
      <c r="DP119" s="774"/>
      <c r="DQ119" s="775">
        <v>305958</v>
      </c>
      <c r="DR119" s="773"/>
      <c r="DS119" s="773"/>
      <c r="DT119" s="773"/>
      <c r="DU119" s="774"/>
      <c r="DV119" s="851">
        <v>3.1</v>
      </c>
      <c r="DW119" s="852"/>
      <c r="DX119" s="852"/>
      <c r="DY119" s="852"/>
      <c r="DZ119" s="853"/>
    </row>
    <row r="120" spans="1:130" s="197" customFormat="1" ht="26.25" customHeight="1" x14ac:dyDescent="0.15">
      <c r="A120" s="833"/>
      <c r="B120" s="834"/>
      <c r="C120" s="847" t="s">
        <v>398</v>
      </c>
      <c r="D120" s="848"/>
      <c r="E120" s="848"/>
      <c r="F120" s="848"/>
      <c r="G120" s="848"/>
      <c r="H120" s="848"/>
      <c r="I120" s="848"/>
      <c r="J120" s="848"/>
      <c r="K120" s="848"/>
      <c r="L120" s="848"/>
      <c r="M120" s="848"/>
      <c r="N120" s="848"/>
      <c r="O120" s="848"/>
      <c r="P120" s="848"/>
      <c r="Q120" s="848"/>
      <c r="R120" s="848"/>
      <c r="S120" s="848"/>
      <c r="T120" s="848"/>
      <c r="U120" s="848"/>
      <c r="V120" s="848"/>
      <c r="W120" s="848"/>
      <c r="X120" s="848"/>
      <c r="Y120" s="848"/>
      <c r="Z120" s="849"/>
      <c r="AA120" s="818" t="s">
        <v>417</v>
      </c>
      <c r="AB120" s="753"/>
      <c r="AC120" s="753"/>
      <c r="AD120" s="753"/>
      <c r="AE120" s="754"/>
      <c r="AF120" s="752" t="s">
        <v>417</v>
      </c>
      <c r="AG120" s="753"/>
      <c r="AH120" s="753"/>
      <c r="AI120" s="753"/>
      <c r="AJ120" s="754"/>
      <c r="AK120" s="752" t="s">
        <v>417</v>
      </c>
      <c r="AL120" s="753"/>
      <c r="AM120" s="753"/>
      <c r="AN120" s="753"/>
      <c r="AO120" s="754"/>
      <c r="AP120" s="740" t="s">
        <v>417</v>
      </c>
      <c r="AQ120" s="741"/>
      <c r="AR120" s="741"/>
      <c r="AS120" s="741"/>
      <c r="AT120" s="742"/>
      <c r="AU120" s="920"/>
      <c r="AV120" s="921"/>
      <c r="AW120" s="921"/>
      <c r="AX120" s="921"/>
      <c r="AY120" s="922"/>
      <c r="AZ120" s="755" t="s">
        <v>424</v>
      </c>
      <c r="BA120" s="756"/>
      <c r="BB120" s="756"/>
      <c r="BC120" s="756"/>
      <c r="BD120" s="756"/>
      <c r="BE120" s="756"/>
      <c r="BF120" s="756"/>
      <c r="BG120" s="756"/>
      <c r="BH120" s="756"/>
      <c r="BI120" s="756"/>
      <c r="BJ120" s="756"/>
      <c r="BK120" s="756"/>
      <c r="BL120" s="756"/>
      <c r="BM120" s="756"/>
      <c r="BN120" s="756"/>
      <c r="BO120" s="756"/>
      <c r="BP120" s="757"/>
      <c r="BQ120" s="758">
        <v>3876126</v>
      </c>
      <c r="BR120" s="759"/>
      <c r="BS120" s="759"/>
      <c r="BT120" s="759"/>
      <c r="BU120" s="759"/>
      <c r="BV120" s="759">
        <v>3711834</v>
      </c>
      <c r="BW120" s="759"/>
      <c r="BX120" s="759"/>
      <c r="BY120" s="759"/>
      <c r="BZ120" s="759"/>
      <c r="CA120" s="759">
        <v>2848146</v>
      </c>
      <c r="CB120" s="759"/>
      <c r="CC120" s="759"/>
      <c r="CD120" s="759"/>
      <c r="CE120" s="759"/>
      <c r="CF120" s="891">
        <v>28.4</v>
      </c>
      <c r="CG120" s="892"/>
      <c r="CH120" s="892"/>
      <c r="CI120" s="892"/>
      <c r="CJ120" s="892"/>
      <c r="CK120" s="893" t="s">
        <v>425</v>
      </c>
      <c r="CL120" s="854"/>
      <c r="CM120" s="854"/>
      <c r="CN120" s="854"/>
      <c r="CO120" s="855"/>
      <c r="CP120" s="897" t="s">
        <v>426</v>
      </c>
      <c r="CQ120" s="898"/>
      <c r="CR120" s="898"/>
      <c r="CS120" s="898"/>
      <c r="CT120" s="898"/>
      <c r="CU120" s="898"/>
      <c r="CV120" s="898"/>
      <c r="CW120" s="898"/>
      <c r="CX120" s="898"/>
      <c r="CY120" s="898"/>
      <c r="CZ120" s="898"/>
      <c r="DA120" s="898"/>
      <c r="DB120" s="898"/>
      <c r="DC120" s="898"/>
      <c r="DD120" s="898"/>
      <c r="DE120" s="898"/>
      <c r="DF120" s="899"/>
      <c r="DG120" s="843">
        <v>16903334</v>
      </c>
      <c r="DH120" s="844"/>
      <c r="DI120" s="844"/>
      <c r="DJ120" s="844"/>
      <c r="DK120" s="844"/>
      <c r="DL120" s="844">
        <v>16621783</v>
      </c>
      <c r="DM120" s="844"/>
      <c r="DN120" s="844"/>
      <c r="DO120" s="844"/>
      <c r="DP120" s="844"/>
      <c r="DQ120" s="844">
        <v>16184899</v>
      </c>
      <c r="DR120" s="844"/>
      <c r="DS120" s="844"/>
      <c r="DT120" s="844"/>
      <c r="DU120" s="844"/>
      <c r="DV120" s="845">
        <v>161.5</v>
      </c>
      <c r="DW120" s="845"/>
      <c r="DX120" s="845"/>
      <c r="DY120" s="845"/>
      <c r="DZ120" s="846"/>
    </row>
    <row r="121" spans="1:130" s="197" customFormat="1" ht="26.25" customHeight="1" x14ac:dyDescent="0.15">
      <c r="A121" s="833"/>
      <c r="B121" s="834"/>
      <c r="C121" s="885" t="s">
        <v>427</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818" t="s">
        <v>417</v>
      </c>
      <c r="AB121" s="753"/>
      <c r="AC121" s="753"/>
      <c r="AD121" s="753"/>
      <c r="AE121" s="754"/>
      <c r="AF121" s="752" t="s">
        <v>417</v>
      </c>
      <c r="AG121" s="753"/>
      <c r="AH121" s="753"/>
      <c r="AI121" s="753"/>
      <c r="AJ121" s="754"/>
      <c r="AK121" s="752" t="s">
        <v>417</v>
      </c>
      <c r="AL121" s="753"/>
      <c r="AM121" s="753"/>
      <c r="AN121" s="753"/>
      <c r="AO121" s="754"/>
      <c r="AP121" s="740" t="s">
        <v>417</v>
      </c>
      <c r="AQ121" s="741"/>
      <c r="AR121" s="741"/>
      <c r="AS121" s="741"/>
      <c r="AT121" s="742"/>
      <c r="AU121" s="920"/>
      <c r="AV121" s="921"/>
      <c r="AW121" s="921"/>
      <c r="AX121" s="921"/>
      <c r="AY121" s="922"/>
      <c r="AZ121" s="888" t="s">
        <v>428</v>
      </c>
      <c r="BA121" s="889"/>
      <c r="BB121" s="889"/>
      <c r="BC121" s="889"/>
      <c r="BD121" s="889"/>
      <c r="BE121" s="889"/>
      <c r="BF121" s="889"/>
      <c r="BG121" s="889"/>
      <c r="BH121" s="889"/>
      <c r="BI121" s="889"/>
      <c r="BJ121" s="889"/>
      <c r="BK121" s="889"/>
      <c r="BL121" s="889"/>
      <c r="BM121" s="889"/>
      <c r="BN121" s="889"/>
      <c r="BO121" s="889"/>
      <c r="BP121" s="890"/>
      <c r="BQ121" s="900">
        <v>25389794</v>
      </c>
      <c r="BR121" s="901"/>
      <c r="BS121" s="901"/>
      <c r="BT121" s="901"/>
      <c r="BU121" s="901"/>
      <c r="BV121" s="901">
        <v>24820019</v>
      </c>
      <c r="BW121" s="901"/>
      <c r="BX121" s="901"/>
      <c r="BY121" s="901"/>
      <c r="BZ121" s="901"/>
      <c r="CA121" s="901">
        <v>24577183</v>
      </c>
      <c r="CB121" s="901"/>
      <c r="CC121" s="901"/>
      <c r="CD121" s="901"/>
      <c r="CE121" s="901"/>
      <c r="CF121" s="902">
        <v>245.2</v>
      </c>
      <c r="CG121" s="903"/>
      <c r="CH121" s="903"/>
      <c r="CI121" s="903"/>
      <c r="CJ121" s="903"/>
      <c r="CK121" s="894"/>
      <c r="CL121" s="856"/>
      <c r="CM121" s="856"/>
      <c r="CN121" s="856"/>
      <c r="CO121" s="857"/>
      <c r="CP121" s="874" t="s">
        <v>429</v>
      </c>
      <c r="CQ121" s="875"/>
      <c r="CR121" s="875"/>
      <c r="CS121" s="875"/>
      <c r="CT121" s="875"/>
      <c r="CU121" s="875"/>
      <c r="CV121" s="875"/>
      <c r="CW121" s="875"/>
      <c r="CX121" s="875"/>
      <c r="CY121" s="875"/>
      <c r="CZ121" s="875"/>
      <c r="DA121" s="875"/>
      <c r="DB121" s="875"/>
      <c r="DC121" s="875"/>
      <c r="DD121" s="875"/>
      <c r="DE121" s="875"/>
      <c r="DF121" s="876"/>
      <c r="DG121" s="758">
        <v>312979</v>
      </c>
      <c r="DH121" s="759"/>
      <c r="DI121" s="759"/>
      <c r="DJ121" s="759"/>
      <c r="DK121" s="759"/>
      <c r="DL121" s="759">
        <v>286438</v>
      </c>
      <c r="DM121" s="759"/>
      <c r="DN121" s="759"/>
      <c r="DO121" s="759"/>
      <c r="DP121" s="759"/>
      <c r="DQ121" s="759">
        <v>249579</v>
      </c>
      <c r="DR121" s="759"/>
      <c r="DS121" s="759"/>
      <c r="DT121" s="759"/>
      <c r="DU121" s="759"/>
      <c r="DV121" s="867">
        <v>2.5</v>
      </c>
      <c r="DW121" s="867"/>
      <c r="DX121" s="867"/>
      <c r="DY121" s="867"/>
      <c r="DZ121" s="868"/>
    </row>
    <row r="122" spans="1:130" s="197" customFormat="1" ht="26.25" customHeight="1" x14ac:dyDescent="0.15">
      <c r="A122" s="833"/>
      <c r="B122" s="834"/>
      <c r="C122" s="847" t="s">
        <v>408</v>
      </c>
      <c r="D122" s="848"/>
      <c r="E122" s="848"/>
      <c r="F122" s="848"/>
      <c r="G122" s="848"/>
      <c r="H122" s="848"/>
      <c r="I122" s="848"/>
      <c r="J122" s="848"/>
      <c r="K122" s="848"/>
      <c r="L122" s="848"/>
      <c r="M122" s="848"/>
      <c r="N122" s="848"/>
      <c r="O122" s="848"/>
      <c r="P122" s="848"/>
      <c r="Q122" s="848"/>
      <c r="R122" s="848"/>
      <c r="S122" s="848"/>
      <c r="T122" s="848"/>
      <c r="U122" s="848"/>
      <c r="V122" s="848"/>
      <c r="W122" s="848"/>
      <c r="X122" s="848"/>
      <c r="Y122" s="848"/>
      <c r="Z122" s="849"/>
      <c r="AA122" s="818" t="s">
        <v>417</v>
      </c>
      <c r="AB122" s="753"/>
      <c r="AC122" s="753"/>
      <c r="AD122" s="753"/>
      <c r="AE122" s="754"/>
      <c r="AF122" s="752" t="s">
        <v>417</v>
      </c>
      <c r="AG122" s="753"/>
      <c r="AH122" s="753"/>
      <c r="AI122" s="753"/>
      <c r="AJ122" s="754"/>
      <c r="AK122" s="752" t="s">
        <v>417</v>
      </c>
      <c r="AL122" s="753"/>
      <c r="AM122" s="753"/>
      <c r="AN122" s="753"/>
      <c r="AO122" s="754"/>
      <c r="AP122" s="740" t="s">
        <v>417</v>
      </c>
      <c r="AQ122" s="741"/>
      <c r="AR122" s="741"/>
      <c r="AS122" s="741"/>
      <c r="AT122" s="742"/>
      <c r="AU122" s="923"/>
      <c r="AV122" s="924"/>
      <c r="AW122" s="924"/>
      <c r="AX122" s="924"/>
      <c r="AY122" s="924"/>
      <c r="AZ122" s="228" t="s">
        <v>166</v>
      </c>
      <c r="BA122" s="228"/>
      <c r="BB122" s="228"/>
      <c r="BC122" s="228"/>
      <c r="BD122" s="228"/>
      <c r="BE122" s="228"/>
      <c r="BF122" s="228"/>
      <c r="BG122" s="228"/>
      <c r="BH122" s="228"/>
      <c r="BI122" s="228"/>
      <c r="BJ122" s="228"/>
      <c r="BK122" s="228"/>
      <c r="BL122" s="228"/>
      <c r="BM122" s="228"/>
      <c r="BN122" s="228"/>
      <c r="BO122" s="880" t="s">
        <v>430</v>
      </c>
      <c r="BP122" s="881"/>
      <c r="BQ122" s="882">
        <v>35219016</v>
      </c>
      <c r="BR122" s="883"/>
      <c r="BS122" s="883"/>
      <c r="BT122" s="883"/>
      <c r="BU122" s="883"/>
      <c r="BV122" s="883">
        <v>34307966</v>
      </c>
      <c r="BW122" s="883"/>
      <c r="BX122" s="883"/>
      <c r="BY122" s="883"/>
      <c r="BZ122" s="883"/>
      <c r="CA122" s="883">
        <v>33810904</v>
      </c>
      <c r="CB122" s="883"/>
      <c r="CC122" s="883"/>
      <c r="CD122" s="883"/>
      <c r="CE122" s="883"/>
      <c r="CF122" s="799"/>
      <c r="CG122" s="800"/>
      <c r="CH122" s="800"/>
      <c r="CI122" s="800"/>
      <c r="CJ122" s="884"/>
      <c r="CK122" s="894"/>
      <c r="CL122" s="856"/>
      <c r="CM122" s="856"/>
      <c r="CN122" s="856"/>
      <c r="CO122" s="857"/>
      <c r="CP122" s="874" t="s">
        <v>431</v>
      </c>
      <c r="CQ122" s="875"/>
      <c r="CR122" s="875"/>
      <c r="CS122" s="875"/>
      <c r="CT122" s="875"/>
      <c r="CU122" s="875"/>
      <c r="CV122" s="875"/>
      <c r="CW122" s="875"/>
      <c r="CX122" s="875"/>
      <c r="CY122" s="875"/>
      <c r="CZ122" s="875"/>
      <c r="DA122" s="875"/>
      <c r="DB122" s="875"/>
      <c r="DC122" s="875"/>
      <c r="DD122" s="875"/>
      <c r="DE122" s="875"/>
      <c r="DF122" s="876"/>
      <c r="DG122" s="758" t="s">
        <v>108</v>
      </c>
      <c r="DH122" s="759"/>
      <c r="DI122" s="759"/>
      <c r="DJ122" s="759"/>
      <c r="DK122" s="759"/>
      <c r="DL122" s="759" t="s">
        <v>108</v>
      </c>
      <c r="DM122" s="759"/>
      <c r="DN122" s="759"/>
      <c r="DO122" s="759"/>
      <c r="DP122" s="759"/>
      <c r="DQ122" s="759">
        <v>9712</v>
      </c>
      <c r="DR122" s="759"/>
      <c r="DS122" s="759"/>
      <c r="DT122" s="759"/>
      <c r="DU122" s="759"/>
      <c r="DV122" s="867">
        <v>0.1</v>
      </c>
      <c r="DW122" s="867"/>
      <c r="DX122" s="867"/>
      <c r="DY122" s="867"/>
      <c r="DZ122" s="868"/>
    </row>
    <row r="123" spans="1:130" s="197" customFormat="1" ht="26.25" customHeight="1" thickBot="1" x14ac:dyDescent="0.2">
      <c r="A123" s="833"/>
      <c r="B123" s="834"/>
      <c r="C123" s="847" t="s">
        <v>414</v>
      </c>
      <c r="D123" s="848"/>
      <c r="E123" s="848"/>
      <c r="F123" s="848"/>
      <c r="G123" s="848"/>
      <c r="H123" s="848"/>
      <c r="I123" s="848"/>
      <c r="J123" s="848"/>
      <c r="K123" s="848"/>
      <c r="L123" s="848"/>
      <c r="M123" s="848"/>
      <c r="N123" s="848"/>
      <c r="O123" s="848"/>
      <c r="P123" s="848"/>
      <c r="Q123" s="848"/>
      <c r="R123" s="848"/>
      <c r="S123" s="848"/>
      <c r="T123" s="848"/>
      <c r="U123" s="848"/>
      <c r="V123" s="848"/>
      <c r="W123" s="848"/>
      <c r="X123" s="848"/>
      <c r="Y123" s="848"/>
      <c r="Z123" s="849"/>
      <c r="AA123" s="818">
        <v>10000</v>
      </c>
      <c r="AB123" s="753"/>
      <c r="AC123" s="753"/>
      <c r="AD123" s="753"/>
      <c r="AE123" s="754"/>
      <c r="AF123" s="752">
        <v>10000</v>
      </c>
      <c r="AG123" s="753"/>
      <c r="AH123" s="753"/>
      <c r="AI123" s="753"/>
      <c r="AJ123" s="754"/>
      <c r="AK123" s="752" t="s">
        <v>108</v>
      </c>
      <c r="AL123" s="753"/>
      <c r="AM123" s="753"/>
      <c r="AN123" s="753"/>
      <c r="AO123" s="754"/>
      <c r="AP123" s="740" t="s">
        <v>108</v>
      </c>
      <c r="AQ123" s="741"/>
      <c r="AR123" s="741"/>
      <c r="AS123" s="741"/>
      <c r="AT123" s="742"/>
      <c r="AU123" s="877" t="s">
        <v>432</v>
      </c>
      <c r="AV123" s="878"/>
      <c r="AW123" s="878"/>
      <c r="AX123" s="878"/>
      <c r="AY123" s="878"/>
      <c r="AZ123" s="878"/>
      <c r="BA123" s="878"/>
      <c r="BB123" s="878"/>
      <c r="BC123" s="878"/>
      <c r="BD123" s="878"/>
      <c r="BE123" s="878"/>
      <c r="BF123" s="878"/>
      <c r="BG123" s="878"/>
      <c r="BH123" s="878"/>
      <c r="BI123" s="878"/>
      <c r="BJ123" s="878"/>
      <c r="BK123" s="878"/>
      <c r="BL123" s="878"/>
      <c r="BM123" s="878"/>
      <c r="BN123" s="878"/>
      <c r="BO123" s="878"/>
      <c r="BP123" s="879"/>
      <c r="BQ123" s="904">
        <v>27.5</v>
      </c>
      <c r="BR123" s="872"/>
      <c r="BS123" s="872"/>
      <c r="BT123" s="872"/>
      <c r="BU123" s="872"/>
      <c r="BV123" s="872">
        <v>38.700000000000003</v>
      </c>
      <c r="BW123" s="872"/>
      <c r="BX123" s="872"/>
      <c r="BY123" s="872"/>
      <c r="BZ123" s="872"/>
      <c r="CA123" s="872">
        <v>38.5</v>
      </c>
      <c r="CB123" s="872"/>
      <c r="CC123" s="872"/>
      <c r="CD123" s="872"/>
      <c r="CE123" s="872"/>
      <c r="CF123" s="786"/>
      <c r="CG123" s="787"/>
      <c r="CH123" s="787"/>
      <c r="CI123" s="787"/>
      <c r="CJ123" s="873"/>
      <c r="CK123" s="894"/>
      <c r="CL123" s="856"/>
      <c r="CM123" s="856"/>
      <c r="CN123" s="856"/>
      <c r="CO123" s="857"/>
      <c r="CP123" s="874" t="s">
        <v>373</v>
      </c>
      <c r="CQ123" s="875"/>
      <c r="CR123" s="875"/>
      <c r="CS123" s="875"/>
      <c r="CT123" s="875"/>
      <c r="CU123" s="875"/>
      <c r="CV123" s="875"/>
      <c r="CW123" s="875"/>
      <c r="CX123" s="875"/>
      <c r="CY123" s="875"/>
      <c r="CZ123" s="875"/>
      <c r="DA123" s="875"/>
      <c r="DB123" s="875"/>
      <c r="DC123" s="875"/>
      <c r="DD123" s="875"/>
      <c r="DE123" s="875"/>
      <c r="DF123" s="876"/>
      <c r="DG123" s="818" t="s">
        <v>108</v>
      </c>
      <c r="DH123" s="753"/>
      <c r="DI123" s="753"/>
      <c r="DJ123" s="753"/>
      <c r="DK123" s="754"/>
      <c r="DL123" s="752" t="s">
        <v>108</v>
      </c>
      <c r="DM123" s="753"/>
      <c r="DN123" s="753"/>
      <c r="DO123" s="753"/>
      <c r="DP123" s="754"/>
      <c r="DQ123" s="752" t="s">
        <v>108</v>
      </c>
      <c r="DR123" s="753"/>
      <c r="DS123" s="753"/>
      <c r="DT123" s="753"/>
      <c r="DU123" s="754"/>
      <c r="DV123" s="740" t="s">
        <v>108</v>
      </c>
      <c r="DW123" s="741"/>
      <c r="DX123" s="741"/>
      <c r="DY123" s="741"/>
      <c r="DZ123" s="742"/>
    </row>
    <row r="124" spans="1:130" s="197" customFormat="1" ht="26.25" customHeight="1" x14ac:dyDescent="0.15">
      <c r="A124" s="833"/>
      <c r="B124" s="834"/>
      <c r="C124" s="847" t="s">
        <v>418</v>
      </c>
      <c r="D124" s="848"/>
      <c r="E124" s="848"/>
      <c r="F124" s="848"/>
      <c r="G124" s="848"/>
      <c r="H124" s="848"/>
      <c r="I124" s="848"/>
      <c r="J124" s="848"/>
      <c r="K124" s="848"/>
      <c r="L124" s="848"/>
      <c r="M124" s="848"/>
      <c r="N124" s="848"/>
      <c r="O124" s="848"/>
      <c r="P124" s="848"/>
      <c r="Q124" s="848"/>
      <c r="R124" s="848"/>
      <c r="S124" s="848"/>
      <c r="T124" s="848"/>
      <c r="U124" s="848"/>
      <c r="V124" s="848"/>
      <c r="W124" s="848"/>
      <c r="X124" s="848"/>
      <c r="Y124" s="848"/>
      <c r="Z124" s="849"/>
      <c r="AA124" s="818" t="s">
        <v>108</v>
      </c>
      <c r="AB124" s="753"/>
      <c r="AC124" s="753"/>
      <c r="AD124" s="753"/>
      <c r="AE124" s="754"/>
      <c r="AF124" s="752" t="s">
        <v>108</v>
      </c>
      <c r="AG124" s="753"/>
      <c r="AH124" s="753"/>
      <c r="AI124" s="753"/>
      <c r="AJ124" s="754"/>
      <c r="AK124" s="752" t="s">
        <v>108</v>
      </c>
      <c r="AL124" s="753"/>
      <c r="AM124" s="753"/>
      <c r="AN124" s="753"/>
      <c r="AO124" s="754"/>
      <c r="AP124" s="740" t="s">
        <v>108</v>
      </c>
      <c r="AQ124" s="741"/>
      <c r="AR124" s="741"/>
      <c r="AS124" s="741"/>
      <c r="AT124" s="74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95"/>
      <c r="CL124" s="895"/>
      <c r="CM124" s="895"/>
      <c r="CN124" s="895"/>
      <c r="CO124" s="896"/>
      <c r="CP124" s="874" t="s">
        <v>433</v>
      </c>
      <c r="CQ124" s="875"/>
      <c r="CR124" s="875"/>
      <c r="CS124" s="875"/>
      <c r="CT124" s="875"/>
      <c r="CU124" s="875"/>
      <c r="CV124" s="875"/>
      <c r="CW124" s="875"/>
      <c r="CX124" s="875"/>
      <c r="CY124" s="875"/>
      <c r="CZ124" s="875"/>
      <c r="DA124" s="875"/>
      <c r="DB124" s="875"/>
      <c r="DC124" s="875"/>
      <c r="DD124" s="875"/>
      <c r="DE124" s="875"/>
      <c r="DF124" s="876"/>
      <c r="DG124" s="772" t="s">
        <v>108</v>
      </c>
      <c r="DH124" s="773"/>
      <c r="DI124" s="773"/>
      <c r="DJ124" s="773"/>
      <c r="DK124" s="774"/>
      <c r="DL124" s="775" t="s">
        <v>108</v>
      </c>
      <c r="DM124" s="773"/>
      <c r="DN124" s="773"/>
      <c r="DO124" s="773"/>
      <c r="DP124" s="774"/>
      <c r="DQ124" s="775" t="s">
        <v>108</v>
      </c>
      <c r="DR124" s="773"/>
      <c r="DS124" s="773"/>
      <c r="DT124" s="773"/>
      <c r="DU124" s="774"/>
      <c r="DV124" s="851" t="s">
        <v>108</v>
      </c>
      <c r="DW124" s="852"/>
      <c r="DX124" s="852"/>
      <c r="DY124" s="852"/>
      <c r="DZ124" s="853"/>
    </row>
    <row r="125" spans="1:130" s="197" customFormat="1" ht="26.25" customHeight="1" thickBot="1" x14ac:dyDescent="0.2">
      <c r="A125" s="833"/>
      <c r="B125" s="834"/>
      <c r="C125" s="847" t="s">
        <v>420</v>
      </c>
      <c r="D125" s="848"/>
      <c r="E125" s="848"/>
      <c r="F125" s="848"/>
      <c r="G125" s="848"/>
      <c r="H125" s="848"/>
      <c r="I125" s="848"/>
      <c r="J125" s="848"/>
      <c r="K125" s="848"/>
      <c r="L125" s="848"/>
      <c r="M125" s="848"/>
      <c r="N125" s="848"/>
      <c r="O125" s="848"/>
      <c r="P125" s="848"/>
      <c r="Q125" s="848"/>
      <c r="R125" s="848"/>
      <c r="S125" s="848"/>
      <c r="T125" s="848"/>
      <c r="U125" s="848"/>
      <c r="V125" s="848"/>
      <c r="W125" s="848"/>
      <c r="X125" s="848"/>
      <c r="Y125" s="848"/>
      <c r="Z125" s="849"/>
      <c r="AA125" s="818" t="s">
        <v>108</v>
      </c>
      <c r="AB125" s="753"/>
      <c r="AC125" s="753"/>
      <c r="AD125" s="753"/>
      <c r="AE125" s="754"/>
      <c r="AF125" s="752" t="s">
        <v>108</v>
      </c>
      <c r="AG125" s="753"/>
      <c r="AH125" s="753"/>
      <c r="AI125" s="753"/>
      <c r="AJ125" s="754"/>
      <c r="AK125" s="752" t="s">
        <v>108</v>
      </c>
      <c r="AL125" s="753"/>
      <c r="AM125" s="753"/>
      <c r="AN125" s="753"/>
      <c r="AO125" s="754"/>
      <c r="AP125" s="740" t="s">
        <v>108</v>
      </c>
      <c r="AQ125" s="741"/>
      <c r="AR125" s="741"/>
      <c r="AS125" s="741"/>
      <c r="AT125" s="74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54" t="s">
        <v>434</v>
      </c>
      <c r="CL125" s="854"/>
      <c r="CM125" s="854"/>
      <c r="CN125" s="854"/>
      <c r="CO125" s="855"/>
      <c r="CP125" s="860" t="s">
        <v>435</v>
      </c>
      <c r="CQ125" s="744"/>
      <c r="CR125" s="744"/>
      <c r="CS125" s="744"/>
      <c r="CT125" s="744"/>
      <c r="CU125" s="744"/>
      <c r="CV125" s="744"/>
      <c r="CW125" s="744"/>
      <c r="CX125" s="744"/>
      <c r="CY125" s="744"/>
      <c r="CZ125" s="744"/>
      <c r="DA125" s="744"/>
      <c r="DB125" s="744"/>
      <c r="DC125" s="744"/>
      <c r="DD125" s="744"/>
      <c r="DE125" s="744"/>
      <c r="DF125" s="745"/>
      <c r="DG125" s="843" t="s">
        <v>108</v>
      </c>
      <c r="DH125" s="844"/>
      <c r="DI125" s="844"/>
      <c r="DJ125" s="844"/>
      <c r="DK125" s="844"/>
      <c r="DL125" s="844" t="s">
        <v>108</v>
      </c>
      <c r="DM125" s="844"/>
      <c r="DN125" s="844"/>
      <c r="DO125" s="844"/>
      <c r="DP125" s="844"/>
      <c r="DQ125" s="844" t="s">
        <v>108</v>
      </c>
      <c r="DR125" s="844"/>
      <c r="DS125" s="844"/>
      <c r="DT125" s="844"/>
      <c r="DU125" s="844"/>
      <c r="DV125" s="845" t="s">
        <v>108</v>
      </c>
      <c r="DW125" s="845"/>
      <c r="DX125" s="845"/>
      <c r="DY125" s="845"/>
      <c r="DZ125" s="846"/>
    </row>
    <row r="126" spans="1:130" s="197" customFormat="1" ht="26.25" customHeight="1" x14ac:dyDescent="0.15">
      <c r="A126" s="833"/>
      <c r="B126" s="834"/>
      <c r="C126" s="847" t="s">
        <v>423</v>
      </c>
      <c r="D126" s="848"/>
      <c r="E126" s="848"/>
      <c r="F126" s="848"/>
      <c r="G126" s="848"/>
      <c r="H126" s="848"/>
      <c r="I126" s="848"/>
      <c r="J126" s="848"/>
      <c r="K126" s="848"/>
      <c r="L126" s="848"/>
      <c r="M126" s="848"/>
      <c r="N126" s="848"/>
      <c r="O126" s="848"/>
      <c r="P126" s="848"/>
      <c r="Q126" s="848"/>
      <c r="R126" s="848"/>
      <c r="S126" s="848"/>
      <c r="T126" s="848"/>
      <c r="U126" s="848"/>
      <c r="V126" s="848"/>
      <c r="W126" s="848"/>
      <c r="X126" s="848"/>
      <c r="Y126" s="848"/>
      <c r="Z126" s="849"/>
      <c r="AA126" s="818">
        <v>83680</v>
      </c>
      <c r="AB126" s="753"/>
      <c r="AC126" s="753"/>
      <c r="AD126" s="753"/>
      <c r="AE126" s="754"/>
      <c r="AF126" s="752">
        <v>83466</v>
      </c>
      <c r="AG126" s="753"/>
      <c r="AH126" s="753"/>
      <c r="AI126" s="753"/>
      <c r="AJ126" s="754"/>
      <c r="AK126" s="752">
        <v>79386</v>
      </c>
      <c r="AL126" s="753"/>
      <c r="AM126" s="753"/>
      <c r="AN126" s="753"/>
      <c r="AO126" s="754"/>
      <c r="AP126" s="740">
        <v>0.8</v>
      </c>
      <c r="AQ126" s="741"/>
      <c r="AR126" s="741"/>
      <c r="AS126" s="741"/>
      <c r="AT126" s="742"/>
      <c r="AU126" s="233"/>
      <c r="AV126" s="233"/>
      <c r="AW126" s="233"/>
      <c r="AX126" s="850" t="s">
        <v>436</v>
      </c>
      <c r="AY126" s="750"/>
      <c r="AZ126" s="750"/>
      <c r="BA126" s="750"/>
      <c r="BB126" s="750"/>
      <c r="BC126" s="750"/>
      <c r="BD126" s="750"/>
      <c r="BE126" s="751"/>
      <c r="BF126" s="749" t="s">
        <v>437</v>
      </c>
      <c r="BG126" s="750"/>
      <c r="BH126" s="750"/>
      <c r="BI126" s="750"/>
      <c r="BJ126" s="750"/>
      <c r="BK126" s="750"/>
      <c r="BL126" s="751"/>
      <c r="BM126" s="749" t="s">
        <v>438</v>
      </c>
      <c r="BN126" s="750"/>
      <c r="BO126" s="750"/>
      <c r="BP126" s="750"/>
      <c r="BQ126" s="750"/>
      <c r="BR126" s="750"/>
      <c r="BS126" s="751"/>
      <c r="BT126" s="749" t="s">
        <v>439</v>
      </c>
      <c r="BU126" s="750"/>
      <c r="BV126" s="750"/>
      <c r="BW126" s="750"/>
      <c r="BX126" s="750"/>
      <c r="BY126" s="750"/>
      <c r="BZ126" s="763"/>
      <c r="CA126" s="233"/>
      <c r="CB126" s="233"/>
      <c r="CC126" s="233"/>
      <c r="CD126" s="234"/>
      <c r="CE126" s="234"/>
      <c r="CF126" s="234"/>
      <c r="CG126" s="231"/>
      <c r="CH126" s="231"/>
      <c r="CI126" s="231"/>
      <c r="CJ126" s="232"/>
      <c r="CK126" s="856"/>
      <c r="CL126" s="856"/>
      <c r="CM126" s="856"/>
      <c r="CN126" s="856"/>
      <c r="CO126" s="857"/>
      <c r="CP126" s="755" t="s">
        <v>440</v>
      </c>
      <c r="CQ126" s="756"/>
      <c r="CR126" s="756"/>
      <c r="CS126" s="756"/>
      <c r="CT126" s="756"/>
      <c r="CU126" s="756"/>
      <c r="CV126" s="756"/>
      <c r="CW126" s="756"/>
      <c r="CX126" s="756"/>
      <c r="CY126" s="756"/>
      <c r="CZ126" s="756"/>
      <c r="DA126" s="756"/>
      <c r="DB126" s="756"/>
      <c r="DC126" s="756"/>
      <c r="DD126" s="756"/>
      <c r="DE126" s="756"/>
      <c r="DF126" s="757"/>
      <c r="DG126" s="758" t="s">
        <v>108</v>
      </c>
      <c r="DH126" s="759"/>
      <c r="DI126" s="759"/>
      <c r="DJ126" s="759"/>
      <c r="DK126" s="759"/>
      <c r="DL126" s="759" t="s">
        <v>108</v>
      </c>
      <c r="DM126" s="759"/>
      <c r="DN126" s="759"/>
      <c r="DO126" s="759"/>
      <c r="DP126" s="759"/>
      <c r="DQ126" s="759" t="s">
        <v>108</v>
      </c>
      <c r="DR126" s="759"/>
      <c r="DS126" s="759"/>
      <c r="DT126" s="759"/>
      <c r="DU126" s="759"/>
      <c r="DV126" s="867" t="s">
        <v>108</v>
      </c>
      <c r="DW126" s="867"/>
      <c r="DX126" s="867"/>
      <c r="DY126" s="867"/>
      <c r="DZ126" s="868"/>
    </row>
    <row r="127" spans="1:130" s="197" customFormat="1" ht="26.25" customHeight="1" thickBot="1" x14ac:dyDescent="0.2">
      <c r="A127" s="835"/>
      <c r="B127" s="836"/>
      <c r="C127" s="869" t="s">
        <v>441</v>
      </c>
      <c r="D127" s="870"/>
      <c r="E127" s="870"/>
      <c r="F127" s="870"/>
      <c r="G127" s="870"/>
      <c r="H127" s="870"/>
      <c r="I127" s="870"/>
      <c r="J127" s="870"/>
      <c r="K127" s="870"/>
      <c r="L127" s="870"/>
      <c r="M127" s="870"/>
      <c r="N127" s="870"/>
      <c r="O127" s="870"/>
      <c r="P127" s="870"/>
      <c r="Q127" s="870"/>
      <c r="R127" s="870"/>
      <c r="S127" s="870"/>
      <c r="T127" s="870"/>
      <c r="U127" s="870"/>
      <c r="V127" s="870"/>
      <c r="W127" s="870"/>
      <c r="X127" s="870"/>
      <c r="Y127" s="870"/>
      <c r="Z127" s="871"/>
      <c r="AA127" s="818" t="s">
        <v>108</v>
      </c>
      <c r="AB127" s="753"/>
      <c r="AC127" s="753"/>
      <c r="AD127" s="753"/>
      <c r="AE127" s="754"/>
      <c r="AF127" s="752" t="s">
        <v>108</v>
      </c>
      <c r="AG127" s="753"/>
      <c r="AH127" s="753"/>
      <c r="AI127" s="753"/>
      <c r="AJ127" s="754"/>
      <c r="AK127" s="752" t="s">
        <v>108</v>
      </c>
      <c r="AL127" s="753"/>
      <c r="AM127" s="753"/>
      <c r="AN127" s="753"/>
      <c r="AO127" s="754"/>
      <c r="AP127" s="740" t="s">
        <v>108</v>
      </c>
      <c r="AQ127" s="741"/>
      <c r="AR127" s="741"/>
      <c r="AS127" s="741"/>
      <c r="AT127" s="742"/>
      <c r="AU127" s="233"/>
      <c r="AV127" s="233"/>
      <c r="AW127" s="233"/>
      <c r="AX127" s="743" t="s">
        <v>442</v>
      </c>
      <c r="AY127" s="744"/>
      <c r="AZ127" s="744"/>
      <c r="BA127" s="744"/>
      <c r="BB127" s="744"/>
      <c r="BC127" s="744"/>
      <c r="BD127" s="744"/>
      <c r="BE127" s="745"/>
      <c r="BF127" s="746" t="s">
        <v>108</v>
      </c>
      <c r="BG127" s="747"/>
      <c r="BH127" s="747"/>
      <c r="BI127" s="747"/>
      <c r="BJ127" s="747"/>
      <c r="BK127" s="747"/>
      <c r="BL127" s="748"/>
      <c r="BM127" s="746">
        <v>13.06</v>
      </c>
      <c r="BN127" s="747"/>
      <c r="BO127" s="747"/>
      <c r="BP127" s="747"/>
      <c r="BQ127" s="747"/>
      <c r="BR127" s="747"/>
      <c r="BS127" s="748"/>
      <c r="BT127" s="746">
        <v>20</v>
      </c>
      <c r="BU127" s="747"/>
      <c r="BV127" s="747"/>
      <c r="BW127" s="747"/>
      <c r="BX127" s="747"/>
      <c r="BY127" s="747"/>
      <c r="BZ127" s="861"/>
      <c r="CA127" s="234"/>
      <c r="CB127" s="234"/>
      <c r="CC127" s="234"/>
      <c r="CD127" s="234"/>
      <c r="CE127" s="234"/>
      <c r="CF127" s="234"/>
      <c r="CG127" s="231"/>
      <c r="CH127" s="231"/>
      <c r="CI127" s="231"/>
      <c r="CJ127" s="232"/>
      <c r="CK127" s="858"/>
      <c r="CL127" s="858"/>
      <c r="CM127" s="858"/>
      <c r="CN127" s="858"/>
      <c r="CO127" s="859"/>
      <c r="CP127" s="862" t="s">
        <v>443</v>
      </c>
      <c r="CQ127" s="841"/>
      <c r="CR127" s="841"/>
      <c r="CS127" s="841"/>
      <c r="CT127" s="841"/>
      <c r="CU127" s="841"/>
      <c r="CV127" s="841"/>
      <c r="CW127" s="841"/>
      <c r="CX127" s="841"/>
      <c r="CY127" s="841"/>
      <c r="CZ127" s="841"/>
      <c r="DA127" s="841"/>
      <c r="DB127" s="841"/>
      <c r="DC127" s="841"/>
      <c r="DD127" s="841"/>
      <c r="DE127" s="841"/>
      <c r="DF127" s="842"/>
      <c r="DG127" s="863" t="s">
        <v>108</v>
      </c>
      <c r="DH127" s="864"/>
      <c r="DI127" s="864"/>
      <c r="DJ127" s="864"/>
      <c r="DK127" s="864"/>
      <c r="DL127" s="864" t="s">
        <v>108</v>
      </c>
      <c r="DM127" s="864"/>
      <c r="DN127" s="864"/>
      <c r="DO127" s="864"/>
      <c r="DP127" s="864"/>
      <c r="DQ127" s="864" t="s">
        <v>108</v>
      </c>
      <c r="DR127" s="864"/>
      <c r="DS127" s="864"/>
      <c r="DT127" s="864"/>
      <c r="DU127" s="864"/>
      <c r="DV127" s="865" t="s">
        <v>108</v>
      </c>
      <c r="DW127" s="865"/>
      <c r="DX127" s="865"/>
      <c r="DY127" s="865"/>
      <c r="DZ127" s="866"/>
    </row>
    <row r="128" spans="1:130" s="197" customFormat="1" ht="26.25" customHeight="1" x14ac:dyDescent="0.15">
      <c r="A128" s="827" t="s">
        <v>444</v>
      </c>
      <c r="B128" s="828"/>
      <c r="C128" s="828"/>
      <c r="D128" s="828"/>
      <c r="E128" s="828"/>
      <c r="F128" s="828"/>
      <c r="G128" s="828"/>
      <c r="H128" s="828"/>
      <c r="I128" s="828"/>
      <c r="J128" s="828"/>
      <c r="K128" s="828"/>
      <c r="L128" s="828"/>
      <c r="M128" s="828"/>
      <c r="N128" s="828"/>
      <c r="O128" s="828"/>
      <c r="P128" s="828"/>
      <c r="Q128" s="828"/>
      <c r="R128" s="828"/>
      <c r="S128" s="828"/>
      <c r="T128" s="828"/>
      <c r="U128" s="828"/>
      <c r="V128" s="828"/>
      <c r="W128" s="829" t="s">
        <v>445</v>
      </c>
      <c r="X128" s="829"/>
      <c r="Y128" s="829"/>
      <c r="Z128" s="830"/>
      <c r="AA128" s="779">
        <v>354173</v>
      </c>
      <c r="AB128" s="780"/>
      <c r="AC128" s="780"/>
      <c r="AD128" s="780"/>
      <c r="AE128" s="781"/>
      <c r="AF128" s="782">
        <v>357854</v>
      </c>
      <c r="AG128" s="780"/>
      <c r="AH128" s="780"/>
      <c r="AI128" s="780"/>
      <c r="AJ128" s="781"/>
      <c r="AK128" s="782">
        <v>346040</v>
      </c>
      <c r="AL128" s="780"/>
      <c r="AM128" s="780"/>
      <c r="AN128" s="780"/>
      <c r="AO128" s="781"/>
      <c r="AP128" s="783"/>
      <c r="AQ128" s="784"/>
      <c r="AR128" s="784"/>
      <c r="AS128" s="784"/>
      <c r="AT128" s="785"/>
      <c r="AU128" s="235"/>
      <c r="AV128" s="235"/>
      <c r="AW128" s="235"/>
      <c r="AX128" s="807" t="s">
        <v>446</v>
      </c>
      <c r="AY128" s="756"/>
      <c r="AZ128" s="756"/>
      <c r="BA128" s="756"/>
      <c r="BB128" s="756"/>
      <c r="BC128" s="756"/>
      <c r="BD128" s="756"/>
      <c r="BE128" s="757"/>
      <c r="BF128" s="822" t="s">
        <v>447</v>
      </c>
      <c r="BG128" s="823"/>
      <c r="BH128" s="823"/>
      <c r="BI128" s="823"/>
      <c r="BJ128" s="823"/>
      <c r="BK128" s="823"/>
      <c r="BL128" s="824"/>
      <c r="BM128" s="822">
        <v>18.059999999999999</v>
      </c>
      <c r="BN128" s="823"/>
      <c r="BO128" s="823"/>
      <c r="BP128" s="823"/>
      <c r="BQ128" s="823"/>
      <c r="BR128" s="823"/>
      <c r="BS128" s="824"/>
      <c r="BT128" s="822">
        <v>30</v>
      </c>
      <c r="BU128" s="825"/>
      <c r="BV128" s="825"/>
      <c r="BW128" s="825"/>
      <c r="BX128" s="825"/>
      <c r="BY128" s="825"/>
      <c r="BZ128" s="82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13" t="s">
        <v>89</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815" t="s">
        <v>448</v>
      </c>
      <c r="X129" s="816"/>
      <c r="Y129" s="816"/>
      <c r="Z129" s="817"/>
      <c r="AA129" s="818">
        <v>12230221</v>
      </c>
      <c r="AB129" s="753"/>
      <c r="AC129" s="753"/>
      <c r="AD129" s="753"/>
      <c r="AE129" s="754"/>
      <c r="AF129" s="752">
        <v>12065336</v>
      </c>
      <c r="AG129" s="753"/>
      <c r="AH129" s="753"/>
      <c r="AI129" s="753"/>
      <c r="AJ129" s="754"/>
      <c r="AK129" s="752">
        <v>11948528</v>
      </c>
      <c r="AL129" s="753"/>
      <c r="AM129" s="753"/>
      <c r="AN129" s="753"/>
      <c r="AO129" s="754"/>
      <c r="AP129" s="819"/>
      <c r="AQ129" s="820"/>
      <c r="AR129" s="820"/>
      <c r="AS129" s="820"/>
      <c r="AT129" s="821"/>
      <c r="AU129" s="235"/>
      <c r="AV129" s="235"/>
      <c r="AW129" s="235"/>
      <c r="AX129" s="807" t="s">
        <v>449</v>
      </c>
      <c r="AY129" s="756"/>
      <c r="AZ129" s="756"/>
      <c r="BA129" s="756"/>
      <c r="BB129" s="756"/>
      <c r="BC129" s="756"/>
      <c r="BD129" s="756"/>
      <c r="BE129" s="757"/>
      <c r="BF129" s="808">
        <v>7.9</v>
      </c>
      <c r="BG129" s="809"/>
      <c r="BH129" s="809"/>
      <c r="BI129" s="809"/>
      <c r="BJ129" s="809"/>
      <c r="BK129" s="809"/>
      <c r="BL129" s="810"/>
      <c r="BM129" s="808">
        <v>25</v>
      </c>
      <c r="BN129" s="809"/>
      <c r="BO129" s="809"/>
      <c r="BP129" s="809"/>
      <c r="BQ129" s="809"/>
      <c r="BR129" s="809"/>
      <c r="BS129" s="810"/>
      <c r="BT129" s="808">
        <v>35</v>
      </c>
      <c r="BU129" s="811"/>
      <c r="BV129" s="811"/>
      <c r="BW129" s="811"/>
      <c r="BX129" s="811"/>
      <c r="BY129" s="811"/>
      <c r="BZ129" s="81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13" t="s">
        <v>450</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815" t="s">
        <v>451</v>
      </c>
      <c r="X130" s="816"/>
      <c r="Y130" s="816"/>
      <c r="Z130" s="817"/>
      <c r="AA130" s="818">
        <v>2017588</v>
      </c>
      <c r="AB130" s="753"/>
      <c r="AC130" s="753"/>
      <c r="AD130" s="753"/>
      <c r="AE130" s="754"/>
      <c r="AF130" s="752">
        <v>2039542</v>
      </c>
      <c r="AG130" s="753"/>
      <c r="AH130" s="753"/>
      <c r="AI130" s="753"/>
      <c r="AJ130" s="754"/>
      <c r="AK130" s="752">
        <v>1926717</v>
      </c>
      <c r="AL130" s="753"/>
      <c r="AM130" s="753"/>
      <c r="AN130" s="753"/>
      <c r="AO130" s="754"/>
      <c r="AP130" s="819"/>
      <c r="AQ130" s="820"/>
      <c r="AR130" s="820"/>
      <c r="AS130" s="820"/>
      <c r="AT130" s="821"/>
      <c r="AU130" s="235"/>
      <c r="AV130" s="235"/>
      <c r="AW130" s="235"/>
      <c r="AX130" s="840" t="s">
        <v>452</v>
      </c>
      <c r="AY130" s="841"/>
      <c r="AZ130" s="841"/>
      <c r="BA130" s="841"/>
      <c r="BB130" s="841"/>
      <c r="BC130" s="841"/>
      <c r="BD130" s="841"/>
      <c r="BE130" s="842"/>
      <c r="BF130" s="737">
        <v>38.5</v>
      </c>
      <c r="BG130" s="738"/>
      <c r="BH130" s="738"/>
      <c r="BI130" s="738"/>
      <c r="BJ130" s="738"/>
      <c r="BK130" s="738"/>
      <c r="BL130" s="739"/>
      <c r="BM130" s="737">
        <v>350</v>
      </c>
      <c r="BN130" s="738"/>
      <c r="BO130" s="738"/>
      <c r="BP130" s="738"/>
      <c r="BQ130" s="738"/>
      <c r="BR130" s="738"/>
      <c r="BS130" s="739"/>
      <c r="BT130" s="837"/>
      <c r="BU130" s="838"/>
      <c r="BV130" s="838"/>
      <c r="BW130" s="838"/>
      <c r="BX130" s="838"/>
      <c r="BY130" s="838"/>
      <c r="BZ130" s="83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453</v>
      </c>
      <c r="X131" s="770"/>
      <c r="Y131" s="770"/>
      <c r="Z131" s="771"/>
      <c r="AA131" s="772">
        <v>10212633</v>
      </c>
      <c r="AB131" s="773"/>
      <c r="AC131" s="773"/>
      <c r="AD131" s="773"/>
      <c r="AE131" s="774"/>
      <c r="AF131" s="775">
        <v>10025794</v>
      </c>
      <c r="AG131" s="773"/>
      <c r="AH131" s="773"/>
      <c r="AI131" s="773"/>
      <c r="AJ131" s="774"/>
      <c r="AK131" s="775">
        <v>10021811</v>
      </c>
      <c r="AL131" s="773"/>
      <c r="AM131" s="773"/>
      <c r="AN131" s="773"/>
      <c r="AO131" s="774"/>
      <c r="AP131" s="776"/>
      <c r="AQ131" s="777"/>
      <c r="AR131" s="777"/>
      <c r="AS131" s="777"/>
      <c r="AT131" s="77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89" t="s">
        <v>454</v>
      </c>
      <c r="B132" s="790"/>
      <c r="C132" s="790"/>
      <c r="D132" s="790"/>
      <c r="E132" s="790"/>
      <c r="F132" s="790"/>
      <c r="G132" s="790"/>
      <c r="H132" s="790"/>
      <c r="I132" s="790"/>
      <c r="J132" s="790"/>
      <c r="K132" s="790"/>
      <c r="L132" s="790"/>
      <c r="M132" s="790"/>
      <c r="N132" s="790"/>
      <c r="O132" s="790"/>
      <c r="P132" s="790"/>
      <c r="Q132" s="790"/>
      <c r="R132" s="790"/>
      <c r="S132" s="790"/>
      <c r="T132" s="790"/>
      <c r="U132" s="790"/>
      <c r="V132" s="793" t="s">
        <v>455</v>
      </c>
      <c r="W132" s="793"/>
      <c r="X132" s="793"/>
      <c r="Y132" s="793"/>
      <c r="Z132" s="794"/>
      <c r="AA132" s="795">
        <v>8.0316897709999999</v>
      </c>
      <c r="AB132" s="796"/>
      <c r="AC132" s="796"/>
      <c r="AD132" s="796"/>
      <c r="AE132" s="797"/>
      <c r="AF132" s="798">
        <v>7.585124929</v>
      </c>
      <c r="AG132" s="796"/>
      <c r="AH132" s="796"/>
      <c r="AI132" s="796"/>
      <c r="AJ132" s="797"/>
      <c r="AK132" s="798">
        <v>8.3553261980000002</v>
      </c>
      <c r="AL132" s="796"/>
      <c r="AM132" s="796"/>
      <c r="AN132" s="796"/>
      <c r="AO132" s="797"/>
      <c r="AP132" s="799"/>
      <c r="AQ132" s="800"/>
      <c r="AR132" s="800"/>
      <c r="AS132" s="800"/>
      <c r="AT132" s="80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91"/>
      <c r="B133" s="792"/>
      <c r="C133" s="792"/>
      <c r="D133" s="792"/>
      <c r="E133" s="792"/>
      <c r="F133" s="792"/>
      <c r="G133" s="792"/>
      <c r="H133" s="792"/>
      <c r="I133" s="792"/>
      <c r="J133" s="792"/>
      <c r="K133" s="792"/>
      <c r="L133" s="792"/>
      <c r="M133" s="792"/>
      <c r="N133" s="792"/>
      <c r="O133" s="792"/>
      <c r="P133" s="792"/>
      <c r="Q133" s="792"/>
      <c r="R133" s="792"/>
      <c r="S133" s="792"/>
      <c r="T133" s="792"/>
      <c r="U133" s="792"/>
      <c r="V133" s="802" t="s">
        <v>456</v>
      </c>
      <c r="W133" s="802"/>
      <c r="X133" s="802"/>
      <c r="Y133" s="802"/>
      <c r="Z133" s="803"/>
      <c r="AA133" s="804">
        <v>8.1999999999999993</v>
      </c>
      <c r="AB133" s="805"/>
      <c r="AC133" s="805"/>
      <c r="AD133" s="805"/>
      <c r="AE133" s="806"/>
      <c r="AF133" s="804">
        <v>7.9</v>
      </c>
      <c r="AG133" s="805"/>
      <c r="AH133" s="805"/>
      <c r="AI133" s="805"/>
      <c r="AJ133" s="806"/>
      <c r="AK133" s="804">
        <v>7.9</v>
      </c>
      <c r="AL133" s="805"/>
      <c r="AM133" s="805"/>
      <c r="AN133" s="805"/>
      <c r="AO133" s="806"/>
      <c r="AP133" s="786"/>
      <c r="AQ133" s="787"/>
      <c r="AR133" s="787"/>
      <c r="AS133" s="787"/>
      <c r="AT133" s="78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AF70:AJ70"/>
    <mergeCell ref="AK70:AO70"/>
    <mergeCell ref="BS69:CG69"/>
    <mergeCell ref="CH69:CL69"/>
    <mergeCell ref="CM69:CQ69"/>
    <mergeCell ref="CR69:CV69"/>
    <mergeCell ref="CW69:DA69"/>
    <mergeCell ref="DB69:DF69"/>
    <mergeCell ref="DV68:DZ68"/>
    <mergeCell ref="B69:P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Q70:U70"/>
    <mergeCell ref="V70:Z70"/>
    <mergeCell ref="AA70:AE70"/>
    <mergeCell ref="Q69:U69"/>
    <mergeCell ref="V69:Z69"/>
    <mergeCell ref="AP72:AT72"/>
    <mergeCell ref="AU72:AY72"/>
    <mergeCell ref="AZ72:BD72"/>
    <mergeCell ref="BS72:CG72"/>
    <mergeCell ref="CH72:CL72"/>
    <mergeCell ref="CM72:CQ72"/>
    <mergeCell ref="DG71:DK71"/>
    <mergeCell ref="DL71:DP71"/>
    <mergeCell ref="DQ71:DU71"/>
    <mergeCell ref="DV71:DZ71"/>
    <mergeCell ref="B72:P72"/>
    <mergeCell ref="AF72:AJ72"/>
    <mergeCell ref="AK72:AO72"/>
    <mergeCell ref="BS71:CG71"/>
    <mergeCell ref="CH71:CL71"/>
    <mergeCell ref="CM71:CQ71"/>
    <mergeCell ref="CR71:CV71"/>
    <mergeCell ref="CW71:DA71"/>
    <mergeCell ref="DB71:DF71"/>
    <mergeCell ref="AA69:AE69"/>
    <mergeCell ref="Q71:U71"/>
    <mergeCell ref="V71:Z71"/>
    <mergeCell ref="AA71:AE71"/>
    <mergeCell ref="Q72:U72"/>
    <mergeCell ref="V72:Z72"/>
    <mergeCell ref="AA72:AE72"/>
    <mergeCell ref="B71:P71"/>
    <mergeCell ref="AF71:AJ71"/>
    <mergeCell ref="AK71:AO71"/>
    <mergeCell ref="AP71:AT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S78:CG78"/>
    <mergeCell ref="CH78:CL78"/>
    <mergeCell ref="CM78:CQ78"/>
    <mergeCell ref="DG77:DK77"/>
    <mergeCell ref="DL77:DP77"/>
    <mergeCell ref="DQ77:DU77"/>
    <mergeCell ref="DV77:DZ77"/>
    <mergeCell ref="B78:P78"/>
    <mergeCell ref="AF78:AJ78"/>
    <mergeCell ref="AK78:AO78"/>
    <mergeCell ref="BS77:CG77"/>
    <mergeCell ref="CH77:CL77"/>
    <mergeCell ref="CM77:CQ77"/>
    <mergeCell ref="CR77:CV77"/>
    <mergeCell ref="CW77:DA77"/>
    <mergeCell ref="DB77:DF77"/>
    <mergeCell ref="DV76:DZ76"/>
    <mergeCell ref="B77:P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AP111:AT111"/>
    <mergeCell ref="AZ110:BP110"/>
    <mergeCell ref="BQ110:BU110"/>
    <mergeCell ref="BV110:BZ110"/>
    <mergeCell ref="CA110:CE110"/>
    <mergeCell ref="CF110:CJ110"/>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C113:Z113"/>
    <mergeCell ref="AA113:AE113"/>
    <mergeCell ref="AF113:AJ113"/>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AZ113:BP113"/>
    <mergeCell ref="AZ112:BP112"/>
    <mergeCell ref="BQ112:BU112"/>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AK113:AO113"/>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K110:CL119"/>
    <mergeCell ref="AZ111:BP111"/>
    <mergeCell ref="BQ111:BU111"/>
    <mergeCell ref="BV111:BZ111"/>
    <mergeCell ref="CA111:CE111"/>
    <mergeCell ref="DG112:DK112"/>
    <mergeCell ref="DL112:DP112"/>
    <mergeCell ref="DQ112:DU112"/>
    <mergeCell ref="DV112:DZ112"/>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AX130:BE130"/>
    <mergeCell ref="BF130:BL130"/>
    <mergeCell ref="DG125:DK125"/>
    <mergeCell ref="DL125:DP125"/>
    <mergeCell ref="AF124:AJ124"/>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Q77:U77"/>
    <mergeCell ref="V77:Z77"/>
    <mergeCell ref="AA77:AE77"/>
    <mergeCell ref="Q78:U78"/>
    <mergeCell ref="V78:Z78"/>
    <mergeCell ref="AA78:AE78"/>
    <mergeCell ref="Q79:U79"/>
    <mergeCell ref="V79:Z79"/>
    <mergeCell ref="AA79:AE79"/>
    <mergeCell ref="BM130:BS130"/>
    <mergeCell ref="AP127:AT127"/>
    <mergeCell ref="AX127:BE127"/>
    <mergeCell ref="BF127:BL127"/>
    <mergeCell ref="BM127:BS127"/>
    <mergeCell ref="BF126:BL126"/>
    <mergeCell ref="BM126:BS126"/>
    <mergeCell ref="AK114:AO114"/>
    <mergeCell ref="AP114:AT114"/>
    <mergeCell ref="AZ114:BP114"/>
    <mergeCell ref="BQ114:BU114"/>
    <mergeCell ref="BQ113:BU113"/>
    <mergeCell ref="AP88:AT88"/>
    <mergeCell ref="AU88:AY88"/>
    <mergeCell ref="AZ88:BD88"/>
    <mergeCell ref="AP86:AT86"/>
    <mergeCell ref="BT126:BZ126"/>
    <mergeCell ref="AK124:AO124"/>
    <mergeCell ref="AP124:AT124"/>
    <mergeCell ref="BV112:BZ112"/>
    <mergeCell ref="AF114:AJ114"/>
    <mergeCell ref="BV113:BZ113"/>
    <mergeCell ref="AP113:AT113"/>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457</v>
      </c>
      <c r="B5" s="246"/>
      <c r="C5" s="246"/>
      <c r="D5" s="246"/>
      <c r="E5" s="246"/>
      <c r="F5" s="246"/>
      <c r="G5" s="246"/>
      <c r="H5" s="246"/>
      <c r="I5" s="246"/>
      <c r="J5" s="246"/>
      <c r="K5" s="246"/>
      <c r="L5" s="246"/>
      <c r="M5" s="246"/>
      <c r="N5" s="246"/>
      <c r="O5" s="247"/>
    </row>
    <row r="6" spans="1:16" x14ac:dyDescent="0.15">
      <c r="A6" s="248"/>
      <c r="B6" s="244"/>
      <c r="C6" s="244"/>
      <c r="D6" s="244"/>
      <c r="E6" s="244"/>
      <c r="F6" s="244"/>
      <c r="G6" s="249" t="s">
        <v>458</v>
      </c>
      <c r="H6" s="249"/>
      <c r="I6" s="249"/>
      <c r="J6" s="249"/>
      <c r="K6" s="244"/>
      <c r="L6" s="244"/>
      <c r="M6" s="244"/>
      <c r="N6" s="244"/>
    </row>
    <row r="7" spans="1:16" x14ac:dyDescent="0.15">
      <c r="A7" s="248"/>
      <c r="B7" s="244"/>
      <c r="C7" s="244"/>
      <c r="D7" s="244"/>
      <c r="E7" s="244"/>
      <c r="F7" s="244"/>
      <c r="G7" s="251"/>
      <c r="H7" s="252"/>
      <c r="I7" s="252"/>
      <c r="J7" s="253"/>
      <c r="K7" s="1149" t="s">
        <v>459</v>
      </c>
      <c r="L7" s="254"/>
      <c r="M7" s="255" t="s">
        <v>460</v>
      </c>
      <c r="N7" s="256"/>
    </row>
    <row r="8" spans="1:16" x14ac:dyDescent="0.15">
      <c r="A8" s="248"/>
      <c r="B8" s="244"/>
      <c r="C8" s="244"/>
      <c r="D8" s="244"/>
      <c r="E8" s="244"/>
      <c r="F8" s="244"/>
      <c r="G8" s="257"/>
      <c r="H8" s="258"/>
      <c r="I8" s="258"/>
      <c r="J8" s="259"/>
      <c r="K8" s="1150"/>
      <c r="L8" s="260" t="s">
        <v>461</v>
      </c>
      <c r="M8" s="261" t="s">
        <v>462</v>
      </c>
      <c r="N8" s="262" t="s">
        <v>463</v>
      </c>
    </row>
    <row r="9" spans="1:16" x14ac:dyDescent="0.15">
      <c r="A9" s="248"/>
      <c r="B9" s="244"/>
      <c r="C9" s="244"/>
      <c r="D9" s="244"/>
      <c r="E9" s="244"/>
      <c r="F9" s="244"/>
      <c r="G9" s="1163" t="s">
        <v>464</v>
      </c>
      <c r="H9" s="1164"/>
      <c r="I9" s="1164"/>
      <c r="J9" s="1165"/>
      <c r="K9" s="263">
        <v>3644820</v>
      </c>
      <c r="L9" s="264">
        <v>70591</v>
      </c>
      <c r="M9" s="265">
        <v>72299</v>
      </c>
      <c r="N9" s="266">
        <v>-2.4</v>
      </c>
    </row>
    <row r="10" spans="1:16" x14ac:dyDescent="0.15">
      <c r="A10" s="248"/>
      <c r="B10" s="244"/>
      <c r="C10" s="244"/>
      <c r="D10" s="244"/>
      <c r="E10" s="244"/>
      <c r="F10" s="244"/>
      <c r="G10" s="1163" t="s">
        <v>465</v>
      </c>
      <c r="H10" s="1164"/>
      <c r="I10" s="1164"/>
      <c r="J10" s="1165"/>
      <c r="K10" s="267">
        <v>720588</v>
      </c>
      <c r="L10" s="268">
        <v>13956</v>
      </c>
      <c r="M10" s="269">
        <v>5259</v>
      </c>
      <c r="N10" s="270">
        <v>165.4</v>
      </c>
    </row>
    <row r="11" spans="1:16" ht="13.5" customHeight="1" x14ac:dyDescent="0.15">
      <c r="A11" s="248"/>
      <c r="B11" s="244"/>
      <c r="C11" s="244"/>
      <c r="D11" s="244"/>
      <c r="E11" s="244"/>
      <c r="F11" s="244"/>
      <c r="G11" s="1163" t="s">
        <v>466</v>
      </c>
      <c r="H11" s="1164"/>
      <c r="I11" s="1164"/>
      <c r="J11" s="1165"/>
      <c r="K11" s="267">
        <v>83191</v>
      </c>
      <c r="L11" s="268">
        <v>1611</v>
      </c>
      <c r="M11" s="269">
        <v>5513</v>
      </c>
      <c r="N11" s="270">
        <v>-70.8</v>
      </c>
    </row>
    <row r="12" spans="1:16" ht="13.5" customHeight="1" x14ac:dyDescent="0.15">
      <c r="A12" s="248"/>
      <c r="B12" s="244"/>
      <c r="C12" s="244"/>
      <c r="D12" s="244"/>
      <c r="E12" s="244"/>
      <c r="F12" s="244"/>
      <c r="G12" s="1163" t="s">
        <v>467</v>
      </c>
      <c r="H12" s="1164"/>
      <c r="I12" s="1164"/>
      <c r="J12" s="1165"/>
      <c r="K12" s="267" t="s">
        <v>468</v>
      </c>
      <c r="L12" s="268" t="s">
        <v>468</v>
      </c>
      <c r="M12" s="269">
        <v>1180</v>
      </c>
      <c r="N12" s="270" t="s">
        <v>468</v>
      </c>
    </row>
    <row r="13" spans="1:16" ht="13.5" customHeight="1" x14ac:dyDescent="0.15">
      <c r="A13" s="248"/>
      <c r="B13" s="244"/>
      <c r="C13" s="244"/>
      <c r="D13" s="244"/>
      <c r="E13" s="244"/>
      <c r="F13" s="244"/>
      <c r="G13" s="1163" t="s">
        <v>469</v>
      </c>
      <c r="H13" s="1164"/>
      <c r="I13" s="1164"/>
      <c r="J13" s="1165"/>
      <c r="K13" s="267" t="s">
        <v>468</v>
      </c>
      <c r="L13" s="268" t="s">
        <v>468</v>
      </c>
      <c r="M13" s="269">
        <v>2</v>
      </c>
      <c r="N13" s="270" t="s">
        <v>468</v>
      </c>
    </row>
    <row r="14" spans="1:16" ht="13.5" customHeight="1" x14ac:dyDescent="0.15">
      <c r="A14" s="248"/>
      <c r="B14" s="244"/>
      <c r="C14" s="244"/>
      <c r="D14" s="244"/>
      <c r="E14" s="244"/>
      <c r="F14" s="244"/>
      <c r="G14" s="1163" t="s">
        <v>470</v>
      </c>
      <c r="H14" s="1164"/>
      <c r="I14" s="1164"/>
      <c r="J14" s="1165"/>
      <c r="K14" s="267">
        <v>146294</v>
      </c>
      <c r="L14" s="268">
        <v>2833</v>
      </c>
      <c r="M14" s="269">
        <v>3170</v>
      </c>
      <c r="N14" s="270">
        <v>-10.6</v>
      </c>
    </row>
    <row r="15" spans="1:16" ht="13.5" customHeight="1" x14ac:dyDescent="0.15">
      <c r="A15" s="248"/>
      <c r="B15" s="244"/>
      <c r="C15" s="244"/>
      <c r="D15" s="244"/>
      <c r="E15" s="244"/>
      <c r="F15" s="244"/>
      <c r="G15" s="1163" t="s">
        <v>471</v>
      </c>
      <c r="H15" s="1164"/>
      <c r="I15" s="1164"/>
      <c r="J15" s="1165"/>
      <c r="K15" s="267">
        <v>76990</v>
      </c>
      <c r="L15" s="268">
        <v>1491</v>
      </c>
      <c r="M15" s="269">
        <v>1822</v>
      </c>
      <c r="N15" s="270">
        <v>-18.2</v>
      </c>
    </row>
    <row r="16" spans="1:16" x14ac:dyDescent="0.15">
      <c r="A16" s="248"/>
      <c r="B16" s="244"/>
      <c r="C16" s="244"/>
      <c r="D16" s="244"/>
      <c r="E16" s="244"/>
      <c r="F16" s="244"/>
      <c r="G16" s="1166" t="s">
        <v>472</v>
      </c>
      <c r="H16" s="1167"/>
      <c r="I16" s="1167"/>
      <c r="J16" s="1168"/>
      <c r="K16" s="268">
        <v>-320302</v>
      </c>
      <c r="L16" s="268">
        <v>-6203</v>
      </c>
      <c r="M16" s="269">
        <v>-7642</v>
      </c>
      <c r="N16" s="270">
        <v>-18.8</v>
      </c>
    </row>
    <row r="17" spans="1:16" x14ac:dyDescent="0.15">
      <c r="A17" s="248"/>
      <c r="B17" s="244"/>
      <c r="C17" s="244"/>
      <c r="D17" s="244"/>
      <c r="E17" s="244"/>
      <c r="F17" s="244"/>
      <c r="G17" s="1166" t="s">
        <v>166</v>
      </c>
      <c r="H17" s="1167"/>
      <c r="I17" s="1167"/>
      <c r="J17" s="1168"/>
      <c r="K17" s="268">
        <v>4351581</v>
      </c>
      <c r="L17" s="268">
        <v>84279</v>
      </c>
      <c r="M17" s="269">
        <v>81603</v>
      </c>
      <c r="N17" s="270">
        <v>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473</v>
      </c>
      <c r="H19" s="244"/>
      <c r="I19" s="244"/>
      <c r="J19" s="244"/>
      <c r="K19" s="244"/>
      <c r="L19" s="244"/>
      <c r="M19" s="244"/>
      <c r="N19" s="244"/>
    </row>
    <row r="20" spans="1:16" x14ac:dyDescent="0.15">
      <c r="A20" s="248"/>
      <c r="B20" s="244"/>
      <c r="C20" s="244"/>
      <c r="D20" s="244"/>
      <c r="E20" s="244"/>
      <c r="F20" s="244"/>
      <c r="G20" s="272"/>
      <c r="H20" s="273"/>
      <c r="I20" s="273"/>
      <c r="J20" s="274"/>
      <c r="K20" s="275" t="s">
        <v>474</v>
      </c>
      <c r="L20" s="276" t="s">
        <v>475</v>
      </c>
      <c r="M20" s="277" t="s">
        <v>476</v>
      </c>
      <c r="N20" s="278"/>
    </row>
    <row r="21" spans="1:16" s="284" customFormat="1" x14ac:dyDescent="0.15">
      <c r="A21" s="279"/>
      <c r="B21" s="249"/>
      <c r="C21" s="249"/>
      <c r="D21" s="249"/>
      <c r="E21" s="249"/>
      <c r="F21" s="249"/>
      <c r="G21" s="1160" t="s">
        <v>477</v>
      </c>
      <c r="H21" s="1161"/>
      <c r="I21" s="1161"/>
      <c r="J21" s="1162"/>
      <c r="K21" s="280">
        <v>8.23</v>
      </c>
      <c r="L21" s="281">
        <v>7.96</v>
      </c>
      <c r="M21" s="282">
        <v>0.27</v>
      </c>
      <c r="N21" s="249"/>
      <c r="O21" s="283"/>
      <c r="P21" s="279"/>
    </row>
    <row r="22" spans="1:16" s="284" customFormat="1" x14ac:dyDescent="0.15">
      <c r="A22" s="279"/>
      <c r="B22" s="249"/>
      <c r="C22" s="249"/>
      <c r="D22" s="249"/>
      <c r="E22" s="249"/>
      <c r="F22" s="249"/>
      <c r="G22" s="1160" t="s">
        <v>478</v>
      </c>
      <c r="H22" s="1161"/>
      <c r="I22" s="1161"/>
      <c r="J22" s="1162"/>
      <c r="K22" s="285">
        <v>98.6</v>
      </c>
      <c r="L22" s="286">
        <v>98.3</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479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481</v>
      </c>
      <c r="H29" s="249"/>
      <c r="I29" s="249"/>
      <c r="J29" s="249"/>
      <c r="K29" s="244"/>
      <c r="L29" s="244"/>
      <c r="M29" s="244"/>
      <c r="N29" s="244"/>
      <c r="O29" s="293"/>
    </row>
    <row r="30" spans="1:16" x14ac:dyDescent="0.15">
      <c r="A30" s="248"/>
      <c r="B30" s="244"/>
      <c r="C30" s="244"/>
      <c r="D30" s="244"/>
      <c r="E30" s="244"/>
      <c r="F30" s="244"/>
      <c r="G30" s="251"/>
      <c r="H30" s="252"/>
      <c r="I30" s="252"/>
      <c r="J30" s="253"/>
      <c r="K30" s="1149" t="s">
        <v>459</v>
      </c>
      <c r="L30" s="254"/>
      <c r="M30" s="255" t="s">
        <v>460</v>
      </c>
      <c r="N30" s="256"/>
    </row>
    <row r="31" spans="1:16" x14ac:dyDescent="0.15">
      <c r="A31" s="248"/>
      <c r="B31" s="244"/>
      <c r="C31" s="244"/>
      <c r="D31" s="244"/>
      <c r="E31" s="244"/>
      <c r="F31" s="244"/>
      <c r="G31" s="257"/>
      <c r="H31" s="258"/>
      <c r="I31" s="258"/>
      <c r="J31" s="259"/>
      <c r="K31" s="1150"/>
      <c r="L31" s="260" t="s">
        <v>461</v>
      </c>
      <c r="M31" s="261" t="s">
        <v>462</v>
      </c>
      <c r="N31" s="262" t="s">
        <v>463</v>
      </c>
    </row>
    <row r="32" spans="1:16" ht="27" customHeight="1" x14ac:dyDescent="0.15">
      <c r="A32" s="248"/>
      <c r="B32" s="244"/>
      <c r="C32" s="244"/>
      <c r="D32" s="244"/>
      <c r="E32" s="244"/>
      <c r="F32" s="244"/>
      <c r="G32" s="1151" t="s">
        <v>482</v>
      </c>
      <c r="H32" s="1152"/>
      <c r="I32" s="1152"/>
      <c r="J32" s="1153"/>
      <c r="K32" s="294">
        <v>1803887</v>
      </c>
      <c r="L32" s="294">
        <v>34937</v>
      </c>
      <c r="M32" s="295">
        <v>50969</v>
      </c>
      <c r="N32" s="296">
        <v>-31.5</v>
      </c>
    </row>
    <row r="33" spans="1:16" ht="13.5" customHeight="1" x14ac:dyDescent="0.15">
      <c r="A33" s="248"/>
      <c r="B33" s="244"/>
      <c r="C33" s="244"/>
      <c r="D33" s="244"/>
      <c r="E33" s="244"/>
      <c r="F33" s="244"/>
      <c r="G33" s="1151" t="s">
        <v>483</v>
      </c>
      <c r="H33" s="1152"/>
      <c r="I33" s="1152"/>
      <c r="J33" s="1153"/>
      <c r="K33" s="294" t="s">
        <v>468</v>
      </c>
      <c r="L33" s="294" t="s">
        <v>468</v>
      </c>
      <c r="M33" s="295" t="s">
        <v>468</v>
      </c>
      <c r="N33" s="296" t="s">
        <v>468</v>
      </c>
    </row>
    <row r="34" spans="1:16" ht="27" customHeight="1" x14ac:dyDescent="0.15">
      <c r="A34" s="248"/>
      <c r="B34" s="244"/>
      <c r="C34" s="244"/>
      <c r="D34" s="244"/>
      <c r="E34" s="244"/>
      <c r="F34" s="244"/>
      <c r="G34" s="1151" t="s">
        <v>484</v>
      </c>
      <c r="H34" s="1152"/>
      <c r="I34" s="1152"/>
      <c r="J34" s="1153"/>
      <c r="K34" s="294" t="s">
        <v>468</v>
      </c>
      <c r="L34" s="294" t="s">
        <v>468</v>
      </c>
      <c r="M34" s="295">
        <v>29</v>
      </c>
      <c r="N34" s="296" t="s">
        <v>468</v>
      </c>
    </row>
    <row r="35" spans="1:16" ht="27" customHeight="1" x14ac:dyDescent="0.15">
      <c r="A35" s="248"/>
      <c r="B35" s="244"/>
      <c r="C35" s="244"/>
      <c r="D35" s="244"/>
      <c r="E35" s="244"/>
      <c r="F35" s="244"/>
      <c r="G35" s="1151" t="s">
        <v>485</v>
      </c>
      <c r="H35" s="1152"/>
      <c r="I35" s="1152"/>
      <c r="J35" s="1153"/>
      <c r="K35" s="294">
        <v>1185155</v>
      </c>
      <c r="L35" s="294">
        <v>22953</v>
      </c>
      <c r="M35" s="295">
        <v>14294</v>
      </c>
      <c r="N35" s="296">
        <v>60.6</v>
      </c>
    </row>
    <row r="36" spans="1:16" ht="27" customHeight="1" x14ac:dyDescent="0.15">
      <c r="A36" s="248"/>
      <c r="B36" s="244"/>
      <c r="C36" s="244"/>
      <c r="D36" s="244"/>
      <c r="E36" s="244"/>
      <c r="F36" s="244"/>
      <c r="G36" s="1151" t="s">
        <v>486</v>
      </c>
      <c r="H36" s="1152"/>
      <c r="I36" s="1152"/>
      <c r="J36" s="1153"/>
      <c r="K36" s="294">
        <v>41684</v>
      </c>
      <c r="L36" s="294">
        <v>807</v>
      </c>
      <c r="M36" s="295">
        <v>1493</v>
      </c>
      <c r="N36" s="296">
        <v>-45.9</v>
      </c>
    </row>
    <row r="37" spans="1:16" ht="13.5" customHeight="1" x14ac:dyDescent="0.15">
      <c r="A37" s="248"/>
      <c r="B37" s="244"/>
      <c r="C37" s="244"/>
      <c r="D37" s="244"/>
      <c r="E37" s="244"/>
      <c r="F37" s="244"/>
      <c r="G37" s="1151" t="s">
        <v>487</v>
      </c>
      <c r="H37" s="1152"/>
      <c r="I37" s="1152"/>
      <c r="J37" s="1153"/>
      <c r="K37" s="294">
        <v>79386</v>
      </c>
      <c r="L37" s="294">
        <v>1538</v>
      </c>
      <c r="M37" s="295">
        <v>1584</v>
      </c>
      <c r="N37" s="296">
        <v>-2.9</v>
      </c>
    </row>
    <row r="38" spans="1:16" ht="27" customHeight="1" x14ac:dyDescent="0.15">
      <c r="A38" s="248"/>
      <c r="B38" s="244"/>
      <c r="C38" s="244"/>
      <c r="D38" s="244"/>
      <c r="E38" s="244"/>
      <c r="F38" s="244"/>
      <c r="G38" s="1154" t="s">
        <v>488</v>
      </c>
      <c r="H38" s="1155"/>
      <c r="I38" s="1155"/>
      <c r="J38" s="1156"/>
      <c r="K38" s="297" t="s">
        <v>468</v>
      </c>
      <c r="L38" s="297" t="s">
        <v>468</v>
      </c>
      <c r="M38" s="298">
        <v>4</v>
      </c>
      <c r="N38" s="299" t="s">
        <v>468</v>
      </c>
      <c r="O38" s="293"/>
    </row>
    <row r="39" spans="1:16" x14ac:dyDescent="0.15">
      <c r="A39" s="248"/>
      <c r="B39" s="244"/>
      <c r="C39" s="244"/>
      <c r="D39" s="244"/>
      <c r="E39" s="244"/>
      <c r="F39" s="244"/>
      <c r="G39" s="1154" t="s">
        <v>489</v>
      </c>
      <c r="H39" s="1155"/>
      <c r="I39" s="1155"/>
      <c r="J39" s="1156"/>
      <c r="K39" s="300">
        <v>-346040</v>
      </c>
      <c r="L39" s="300">
        <v>-6702</v>
      </c>
      <c r="M39" s="301">
        <v>-4432</v>
      </c>
      <c r="N39" s="302">
        <v>51.2</v>
      </c>
      <c r="O39" s="293"/>
    </row>
    <row r="40" spans="1:16" ht="27" customHeight="1" x14ac:dyDescent="0.15">
      <c r="A40" s="248"/>
      <c r="B40" s="244"/>
      <c r="C40" s="244"/>
      <c r="D40" s="244"/>
      <c r="E40" s="244"/>
      <c r="F40" s="244"/>
      <c r="G40" s="1151" t="s">
        <v>490</v>
      </c>
      <c r="H40" s="1152"/>
      <c r="I40" s="1152"/>
      <c r="J40" s="1153"/>
      <c r="K40" s="300">
        <v>-1926717</v>
      </c>
      <c r="L40" s="300">
        <v>-37316</v>
      </c>
      <c r="M40" s="301">
        <v>-44638</v>
      </c>
      <c r="N40" s="302">
        <v>-16.399999999999999</v>
      </c>
      <c r="O40" s="293"/>
    </row>
    <row r="41" spans="1:16" x14ac:dyDescent="0.15">
      <c r="A41" s="248"/>
      <c r="B41" s="244"/>
      <c r="C41" s="244"/>
      <c r="D41" s="244"/>
      <c r="E41" s="244"/>
      <c r="F41" s="244"/>
      <c r="G41" s="1157" t="s">
        <v>277</v>
      </c>
      <c r="H41" s="1158"/>
      <c r="I41" s="1158"/>
      <c r="J41" s="1159"/>
      <c r="K41" s="294">
        <v>837355</v>
      </c>
      <c r="L41" s="300">
        <v>16217</v>
      </c>
      <c r="M41" s="301">
        <v>19303</v>
      </c>
      <c r="N41" s="302">
        <v>-16</v>
      </c>
      <c r="O41" s="293"/>
    </row>
    <row r="42" spans="1:16" x14ac:dyDescent="0.15">
      <c r="A42" s="248"/>
      <c r="B42" s="244"/>
      <c r="C42" s="244"/>
      <c r="D42" s="244"/>
      <c r="E42" s="244"/>
      <c r="F42" s="244"/>
      <c r="G42" s="303" t="s">
        <v>491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493</v>
      </c>
      <c r="H48" s="308"/>
      <c r="I48" s="308"/>
      <c r="J48" s="308"/>
      <c r="K48" s="308"/>
      <c r="L48" s="308"/>
      <c r="M48" s="309"/>
      <c r="N48" s="308"/>
    </row>
    <row r="49" spans="1:14" ht="13.5" customHeight="1" x14ac:dyDescent="0.15">
      <c r="A49" s="248"/>
      <c r="B49" s="244"/>
      <c r="C49" s="244"/>
      <c r="D49" s="244"/>
      <c r="E49" s="244"/>
      <c r="F49" s="244"/>
      <c r="G49" s="310"/>
      <c r="H49" s="311"/>
      <c r="I49" s="1144" t="s">
        <v>459</v>
      </c>
      <c r="J49" s="1146" t="s">
        <v>494</v>
      </c>
      <c r="K49" s="1147"/>
      <c r="L49" s="1147"/>
      <c r="M49" s="1147"/>
      <c r="N49" s="1148"/>
    </row>
    <row r="50" spans="1:14" x14ac:dyDescent="0.15">
      <c r="A50" s="248"/>
      <c r="B50" s="244"/>
      <c r="C50" s="244"/>
      <c r="D50" s="244"/>
      <c r="E50" s="244"/>
      <c r="F50" s="244"/>
      <c r="G50" s="312"/>
      <c r="H50" s="313"/>
      <c r="I50" s="1145"/>
      <c r="J50" s="314" t="s">
        <v>495</v>
      </c>
      <c r="K50" s="315" t="s">
        <v>496</v>
      </c>
      <c r="L50" s="316" t="s">
        <v>497</v>
      </c>
      <c r="M50" s="317" t="s">
        <v>498</v>
      </c>
      <c r="N50" s="318" t="s">
        <v>499</v>
      </c>
    </row>
    <row r="51" spans="1:14" x14ac:dyDescent="0.15">
      <c r="A51" s="248"/>
      <c r="B51" s="244"/>
      <c r="C51" s="244"/>
      <c r="D51" s="244"/>
      <c r="E51" s="244"/>
      <c r="F51" s="244"/>
      <c r="G51" s="310" t="s">
        <v>500</v>
      </c>
      <c r="H51" s="311"/>
      <c r="I51" s="319">
        <v>3198127</v>
      </c>
      <c r="J51" s="320">
        <v>61215</v>
      </c>
      <c r="K51" s="321">
        <v>13.7</v>
      </c>
      <c r="L51" s="322">
        <v>47569</v>
      </c>
      <c r="M51" s="323">
        <v>-28.9</v>
      </c>
      <c r="N51" s="324">
        <v>42.6</v>
      </c>
    </row>
    <row r="52" spans="1:14" x14ac:dyDescent="0.15">
      <c r="A52" s="248"/>
      <c r="B52" s="244"/>
      <c r="C52" s="244"/>
      <c r="D52" s="244"/>
      <c r="E52" s="244"/>
      <c r="F52" s="244"/>
      <c r="G52" s="325"/>
      <c r="H52" s="326" t="s">
        <v>501</v>
      </c>
      <c r="I52" s="327">
        <v>1446964</v>
      </c>
      <c r="J52" s="328">
        <v>27696</v>
      </c>
      <c r="K52" s="329">
        <v>-11.3</v>
      </c>
      <c r="L52" s="330">
        <v>26255</v>
      </c>
      <c r="M52" s="331">
        <v>-27.7</v>
      </c>
      <c r="N52" s="332">
        <v>16.399999999999999</v>
      </c>
    </row>
    <row r="53" spans="1:14" x14ac:dyDescent="0.15">
      <c r="A53" s="248"/>
      <c r="B53" s="244"/>
      <c r="C53" s="244"/>
      <c r="D53" s="244"/>
      <c r="E53" s="244"/>
      <c r="F53" s="244"/>
      <c r="G53" s="310" t="s">
        <v>502</v>
      </c>
      <c r="H53" s="311"/>
      <c r="I53" s="319">
        <v>3212027</v>
      </c>
      <c r="J53" s="320">
        <v>61303</v>
      </c>
      <c r="K53" s="321">
        <v>0.1</v>
      </c>
      <c r="L53" s="322">
        <v>50880</v>
      </c>
      <c r="M53" s="323">
        <v>7</v>
      </c>
      <c r="N53" s="324">
        <v>-6.9</v>
      </c>
    </row>
    <row r="54" spans="1:14" x14ac:dyDescent="0.15">
      <c r="A54" s="248"/>
      <c r="B54" s="244"/>
      <c r="C54" s="244"/>
      <c r="D54" s="244"/>
      <c r="E54" s="244"/>
      <c r="F54" s="244"/>
      <c r="G54" s="325"/>
      <c r="H54" s="326" t="s">
        <v>501</v>
      </c>
      <c r="I54" s="327">
        <v>1667880</v>
      </c>
      <c r="J54" s="328">
        <v>31832</v>
      </c>
      <c r="K54" s="329">
        <v>14.9</v>
      </c>
      <c r="L54" s="330">
        <v>26879</v>
      </c>
      <c r="M54" s="331">
        <v>2.4</v>
      </c>
      <c r="N54" s="332">
        <v>12.5</v>
      </c>
    </row>
    <row r="55" spans="1:14" x14ac:dyDescent="0.15">
      <c r="A55" s="248"/>
      <c r="B55" s="244"/>
      <c r="C55" s="244"/>
      <c r="D55" s="244"/>
      <c r="E55" s="244"/>
      <c r="F55" s="244"/>
      <c r="G55" s="310" t="s">
        <v>503</v>
      </c>
      <c r="H55" s="311"/>
      <c r="I55" s="319">
        <v>2964784</v>
      </c>
      <c r="J55" s="320">
        <v>56776</v>
      </c>
      <c r="K55" s="321">
        <v>-7.4</v>
      </c>
      <c r="L55" s="322">
        <v>63956</v>
      </c>
      <c r="M55" s="323">
        <v>25.7</v>
      </c>
      <c r="N55" s="324">
        <v>-33.1</v>
      </c>
    </row>
    <row r="56" spans="1:14" x14ac:dyDescent="0.15">
      <c r="A56" s="248"/>
      <c r="B56" s="244"/>
      <c r="C56" s="244"/>
      <c r="D56" s="244"/>
      <c r="E56" s="244"/>
      <c r="F56" s="244"/>
      <c r="G56" s="325"/>
      <c r="H56" s="326" t="s">
        <v>501</v>
      </c>
      <c r="I56" s="327">
        <v>1060830</v>
      </c>
      <c r="J56" s="328">
        <v>20315</v>
      </c>
      <c r="K56" s="329">
        <v>-36.200000000000003</v>
      </c>
      <c r="L56" s="330">
        <v>29239</v>
      </c>
      <c r="M56" s="331">
        <v>8.8000000000000007</v>
      </c>
      <c r="N56" s="332">
        <v>-45</v>
      </c>
    </row>
    <row r="57" spans="1:14" x14ac:dyDescent="0.15">
      <c r="A57" s="248"/>
      <c r="B57" s="244"/>
      <c r="C57" s="244"/>
      <c r="D57" s="244"/>
      <c r="E57" s="244"/>
      <c r="F57" s="244"/>
      <c r="G57" s="310" t="s">
        <v>504</v>
      </c>
      <c r="H57" s="311"/>
      <c r="I57" s="319">
        <v>4016916</v>
      </c>
      <c r="J57" s="320">
        <v>77263</v>
      </c>
      <c r="K57" s="321">
        <v>36.1</v>
      </c>
      <c r="L57" s="322">
        <v>66255</v>
      </c>
      <c r="M57" s="323">
        <v>3.6</v>
      </c>
      <c r="N57" s="324">
        <v>32.5</v>
      </c>
    </row>
    <row r="58" spans="1:14" x14ac:dyDescent="0.15">
      <c r="A58" s="248"/>
      <c r="B58" s="244"/>
      <c r="C58" s="244"/>
      <c r="D58" s="244"/>
      <c r="E58" s="244"/>
      <c r="F58" s="244"/>
      <c r="G58" s="325"/>
      <c r="H58" s="326" t="s">
        <v>501</v>
      </c>
      <c r="I58" s="327">
        <v>1608798</v>
      </c>
      <c r="J58" s="328">
        <v>30944</v>
      </c>
      <c r="K58" s="329">
        <v>52.3</v>
      </c>
      <c r="L58" s="330">
        <v>31822</v>
      </c>
      <c r="M58" s="331">
        <v>8.8000000000000007</v>
      </c>
      <c r="N58" s="332">
        <v>43.5</v>
      </c>
    </row>
    <row r="59" spans="1:14" x14ac:dyDescent="0.15">
      <c r="A59" s="248"/>
      <c r="B59" s="244"/>
      <c r="C59" s="244"/>
      <c r="D59" s="244"/>
      <c r="E59" s="244"/>
      <c r="F59" s="244"/>
      <c r="G59" s="310" t="s">
        <v>505</v>
      </c>
      <c r="H59" s="311"/>
      <c r="I59" s="319">
        <v>2494678</v>
      </c>
      <c r="J59" s="320">
        <v>48316</v>
      </c>
      <c r="K59" s="321">
        <v>-37.5</v>
      </c>
      <c r="L59" s="322">
        <v>92247</v>
      </c>
      <c r="M59" s="323">
        <v>39.200000000000003</v>
      </c>
      <c r="N59" s="324">
        <v>-76.7</v>
      </c>
    </row>
    <row r="60" spans="1:14" x14ac:dyDescent="0.15">
      <c r="A60" s="248"/>
      <c r="B60" s="244"/>
      <c r="C60" s="244"/>
      <c r="D60" s="244"/>
      <c r="E60" s="244"/>
      <c r="F60" s="244"/>
      <c r="G60" s="325"/>
      <c r="H60" s="326" t="s">
        <v>501</v>
      </c>
      <c r="I60" s="333">
        <v>1047888</v>
      </c>
      <c r="J60" s="328">
        <v>20295</v>
      </c>
      <c r="K60" s="329">
        <v>-34.4</v>
      </c>
      <c r="L60" s="330">
        <v>37204</v>
      </c>
      <c r="M60" s="331">
        <v>16.899999999999999</v>
      </c>
      <c r="N60" s="332">
        <v>-51.3</v>
      </c>
    </row>
    <row r="61" spans="1:14" x14ac:dyDescent="0.15">
      <c r="A61" s="248"/>
      <c r="B61" s="244"/>
      <c r="C61" s="244"/>
      <c r="D61" s="244"/>
      <c r="E61" s="244"/>
      <c r="F61" s="244"/>
      <c r="G61" s="310" t="s">
        <v>506</v>
      </c>
      <c r="H61" s="334"/>
      <c r="I61" s="335">
        <v>3177306</v>
      </c>
      <c r="J61" s="336">
        <v>60975</v>
      </c>
      <c r="K61" s="337">
        <v>1</v>
      </c>
      <c r="L61" s="338">
        <v>64181</v>
      </c>
      <c r="M61" s="339">
        <v>9.3000000000000007</v>
      </c>
      <c r="N61" s="324">
        <v>-8.3000000000000007</v>
      </c>
    </row>
    <row r="62" spans="1:14" x14ac:dyDescent="0.15">
      <c r="A62" s="248"/>
      <c r="B62" s="244"/>
      <c r="C62" s="244"/>
      <c r="D62" s="244"/>
      <c r="E62" s="244"/>
      <c r="F62" s="244"/>
      <c r="G62" s="325"/>
      <c r="H62" s="326" t="s">
        <v>501</v>
      </c>
      <c r="I62" s="327">
        <v>1366472</v>
      </c>
      <c r="J62" s="328">
        <v>26216</v>
      </c>
      <c r="K62" s="329">
        <v>-2.9</v>
      </c>
      <c r="L62" s="330">
        <v>30280</v>
      </c>
      <c r="M62" s="331">
        <v>1.8</v>
      </c>
      <c r="N62" s="332">
        <v>-4.7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169" t="s">
        <v>3</v>
      </c>
      <c r="D47" s="1169"/>
      <c r="E47" s="1170"/>
      <c r="F47" s="11">
        <v>22.89</v>
      </c>
      <c r="G47" s="12">
        <v>21.57</v>
      </c>
      <c r="H47" s="12">
        <v>22.41</v>
      </c>
      <c r="I47" s="12">
        <v>21.7</v>
      </c>
      <c r="J47" s="13">
        <v>21.7</v>
      </c>
    </row>
    <row r="48" spans="2:10" ht="57.75" customHeight="1" x14ac:dyDescent="0.15">
      <c r="B48" s="14"/>
      <c r="C48" s="1171" t="s">
        <v>4</v>
      </c>
      <c r="D48" s="1171"/>
      <c r="E48" s="1172"/>
      <c r="F48" s="15">
        <v>4.3600000000000003</v>
      </c>
      <c r="G48" s="16">
        <v>4.38</v>
      </c>
      <c r="H48" s="16">
        <v>4.28</v>
      </c>
      <c r="I48" s="16">
        <v>4.1399999999999997</v>
      </c>
      <c r="J48" s="17">
        <v>4.59</v>
      </c>
    </row>
    <row r="49" spans="2:10" ht="57.75" customHeight="1" thickBot="1" x14ac:dyDescent="0.2">
      <c r="B49" s="18"/>
      <c r="C49" s="1173" t="s">
        <v>5</v>
      </c>
      <c r="D49" s="1173"/>
      <c r="E49" s="1174"/>
      <c r="F49" s="19">
        <v>2.71</v>
      </c>
      <c r="G49" s="20" t="s">
        <v>513</v>
      </c>
      <c r="H49" s="20">
        <v>1.02</v>
      </c>
      <c r="I49" s="20" t="s">
        <v>514</v>
      </c>
      <c r="J49" s="21">
        <v>0.19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2017-02-21T02:20:38Z</cp:lastPrinted>
  <dcterms:created xsi:type="dcterms:W3CDTF">2017-02-15T18:49:35Z</dcterms:created>
  <dcterms:modified xsi:type="dcterms:W3CDTF">2017-05-17T04:02:51Z</dcterms:modified>
</cp:coreProperties>
</file>