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760" tabRatio="83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 r="BE34" i="9"/>
  <c r="BE35"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<sst xmlns="http://schemas.openxmlformats.org/spreadsheetml/2006/main" count="1063" uniqueCount="577">
  <si>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</si>
  <si>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</si>
  <si>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</si>
  <si>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</si>
  <si>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</si>
  <si>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</si>
  <si>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</si>
  <si>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</si>
  <si>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</si>
  <si>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</si>
  <si>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</si>
  <si>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</si>
  <si>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</si>
  <si>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</si>
  <si>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</si>
  <si>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</si>
  <si>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</si>
  <si>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</si>
  <si>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</si>
  <si>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</si>
  <si>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</si>
  <si>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</si>
  <si>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</si>
  <si>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</si>
  <si>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</si>
  <si>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</si>
  <si>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</si>
  <si>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</si>
  <si>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</si>
  <si>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</si>
  <si>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</si>
  <si>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</si>
  <si>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</si>
  <si>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</si>
  <si>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</si>
  <si>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</si>
  <si>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</si>
  <si>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</si>
  <si>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</si>
  <si>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</si>
  <si>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</si>
  <si>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</si>
  <si>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</si>
  <si>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</si>
  <si>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</si>
  <si>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</si>
  <si>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</si>
  <si>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</si>
  <si>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</si>
  <si>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</si>
  <si>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</si>
  <si>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</si>
  <si>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</si>
  <si>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</si>
  <si>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</si>
  <si>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</si>
  <si>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</si>
  <si>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</si>
  <si>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</si>
  <si>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</si>
  <si>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</si>
  <si>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</si>
  <si>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</si>
  <si>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</si>
  <si>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</si>
  <si>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</si>
  <si>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</si>
  <si>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</si>
  <si>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</si>
  <si>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</si>
  <si>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</si>
  <si>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</si>
  <si>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</si>
  <si>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</si>
  <si>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</si>
  <si>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</si>
  <si>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</si>
  <si>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</si>
  <si>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</si>
  <si>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</si>
  <si>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</si>
  <si>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小諸市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</si>
  <si>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</si>
  <si>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</si>
  <si>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</si>
  <si>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</si>
  <si>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</si>
  <si>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</si>
  <si>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</si>
  <si>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</si>
  <si>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</si>
  <si>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</si>
  <si>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</si>
  <si>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</si>
  <si>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</si>
  <si>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</si>
  <si>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</si>
  <si>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</si>
  <si>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</si>
  <si>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</si>
  <si>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</si>
  <si>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</si>
  <si>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</si>
  <si>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</si>
  <si>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</si>
  <si>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</si>
  <si>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</si>
  <si>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</si>
  <si>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</si>
  <si>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</si>
  <si>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</si>
  <si>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</si>
  <si>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</si>
  <si>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</si>
  <si>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</si>
  <si>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</si>
  <si>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</si>
  <si>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</si>
  <si>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</si>
  <si>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</si>
  <si>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</si>
  <si>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</si>
  <si>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</si>
  <si>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</si>
  <si>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</si>
  <si>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</si>
  <si>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</si>
  <si>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</si>
  <si>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</si>
  <si>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</si>
  <si>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</si>
  <si>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</si>
  <si>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</si>
  <si>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</si>
  <si>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</si>
  <si>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</si>
  <si>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</si>
  <si>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</si>
  <si>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</si>
  <si>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</si>
  <si>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</si>
  <si>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</si>
  <si>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</si>
  <si>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</si>
  <si>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</si>
  <si>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</si>
  <si>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</si>
  <si>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</si>
  <si>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</si>
  <si>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</si>
  <si>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</si>
  <si>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</si>
  <si>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</si>
  <si>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</si>
  <si>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</si>
  <si>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</si>
  <si>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</si>
  <si>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</si>
  <si>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</si>
  <si>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</si>
  <si>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</si>
  <si>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</si>
  <si>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</si>
  <si>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</si>
  <si>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</si>
  <si>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</si>
  <si>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</si>
  <si>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</si>
  <si>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</si>
  <si>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</si>
  <si>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</si>
  <si>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</si>
  <si>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</si>
  <si>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</si>
  <si>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</si>
  <si>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</si>
  <si>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</si>
  <si>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</si>
  <si>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</si>
  <si>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</si>
  <si>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</si>
  <si>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</si>
  <si>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</si>
  <si>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</si>
  <si>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</si>
  <si>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</si>
  <si>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</si>
  <si>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</si>
  <si>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</si>
  <si>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</si>
  <si>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</si>
  <si>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</si>
  <si>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長野県小諸市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</si>
  <si>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</si>
  <si>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</si>
  <si>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</si>
  <si>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</si>
  <si>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</si>
  <si>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</si>
  <si>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</si>
  <si>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</si>
  <si>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</si>
  <si>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</si>
  <si>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</si>
  <si>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</si>
  <si>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</si>
  <si>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</si>
  <si>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</si>
  <si>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</si>
  <si>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</si>
  <si>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</si>
  <si>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</si>
  <si>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</si>
  <si>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</si>
  <si>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</si>
  <si>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</si>
  <si>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</si>
  <si>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</si>
  <si>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</si>
  <si>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</si>
  <si>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</si>
  <si>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</si>
  <si>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</si>
  <si>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</si>
  <si>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</si>
  <si>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</si>
  <si>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</si>
  <si>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</si>
  <si>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</si>
  <si>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</si>
  <si>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</si>
  <si>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</si>
  <si>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</si>
  <si>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</si>
  <si>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</si>
  <si>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</si>
  <si>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</si>
  <si>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</si>
  <si>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</si>
  <si>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</si>
  <si>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</si>
  <si>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</si>
  <si>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</si>
  <si>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</si>
  <si>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</si>
  <si>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</si>
  <si>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</si>
  <si>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</si>
  <si>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</si>
  <si>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</si>
  <si>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</si>
  <si>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</si>
  <si>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</si>
  <si>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</si>
  <si>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</si>
  <si>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</si>
  <si>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</si>
  <si>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</si>
  <si>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</si>
  <si>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</si>
  <si>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</si>
  <si>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</si>
  <si>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</si>
  <si>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</si>
  <si>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</si>
  <si>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</si>
  <si>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</si>
  <si>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</si>
  <si>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</si>
  <si>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</si>
  <si>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</si>
  <si>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</si>
  <si>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</si>
  <si>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</si>
  <si>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</si>
  <si>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</si>
  <si>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</si>
  <si>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</si>
  <si>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</si>
  <si>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</si>
  <si>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</si>
  <si>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</si>
  <si>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</si>
  <si>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</si>
  <si>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</si>
  <si>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</si>
  <si>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</si>
  <si>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</si>
  <si>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</si>
  <si>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</si>
  <si>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</si>
  <si>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</si>
  <si>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</si>
  <si>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</si>
  <si>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</si>
  <si>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</si>
  <si>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</si>
  <si>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</si>
  <si>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</si>
  <si>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</si>
  <si>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</si>
  <si>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</si>
  <si>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</si>
  <si>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</si>
  <si>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</si>
  <si>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</si>
  <si>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</si>
  <si>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</si>
  <si>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</si>
  <si>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</si>
  <si>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</si>
  <si>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</si>
  <si>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</si>
  <si>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</si>
  <si>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</si>
  <si>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</si>
  <si>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</si>
  <si>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</si>
  <si>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</si>
  <si>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</si>
  <si>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</si>
  <si>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</si>
  <si>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</si>
  <si>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</si>
  <si>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</si>
  <si>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</si>
  <si>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</si>
  <si>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</si>
  <si>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</si>
  <si>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</si>
  <si>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</si>
  <si>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</si>
  <si>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</si>
  <si>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</si>
  <si>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</si>
  <si>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</si>
  <si>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</si>
  <si>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</si>
  <si>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</si>
  <si>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</si>
  <si>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長野県小諸市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</si>
  <si>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</si>
  <si>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</si>
  <si>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</si>
  <si>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</si>
  <si>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</si>
  <si>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</si>
  <si>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</si>
  <si>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</si>
  <si>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</si>
  <si>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</si>
  <si>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</si>
  <si>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</si>
  <si>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</si>
  <si>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</si>
  <si>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</si>
  <si>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</si>
  <si>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</si>
  <si>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</si>
  <si>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</si>
  <si>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</si>
  <si>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小諸市等公平委員会特別会計</t>
    <phoneticPr fontId="5"/>
  </si>
  <si>
    <t>小諸市奨学資金特別会計</t>
    <phoneticPr fontId="5"/>
  </si>
  <si>
    <t>小諸市住宅新築資金等貸付事業特別会計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</si>
  <si>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</si>
  <si>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</si>
  <si>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</si>
  <si>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</si>
  <si>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</si>
  <si>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</si>
  <si>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</si>
  <si>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</si>
  <si>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</si>
  <si>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</si>
  <si>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</si>
  <si>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</si>
  <si>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</si>
  <si>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小諸市国民健康保険事業特別会計</t>
    <phoneticPr fontId="5"/>
  </si>
  <si>
    <t>小諸市後期高齢者医療特別会計</t>
    <phoneticPr fontId="5"/>
  </si>
  <si>
    <t>小諸市介護保険事業特別会計</t>
    <phoneticPr fontId="5"/>
  </si>
  <si>
    <t>小諸市水道事業会計</t>
    <phoneticPr fontId="5"/>
  </si>
  <si>
    <t>法適用企業</t>
    <phoneticPr fontId="5"/>
  </si>
  <si>
    <t>小諸市公共下水道事業会計</t>
    <phoneticPr fontId="5"/>
  </si>
  <si>
    <t>小諸市農業集落排水事業特別会計</t>
    <phoneticPr fontId="5"/>
  </si>
  <si>
    <t>法非適用企業</t>
    <phoneticPr fontId="5"/>
  </si>
  <si>
    <t>小諸公園事業特別会計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</si>
  <si>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</si>
  <si>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</si>
  <si>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</si>
  <si>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</si>
  <si>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</si>
  <si>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</si>
  <si>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</si>
  <si>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</si>
  <si>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</si>
  <si>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</si>
  <si>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</si>
  <si>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</si>
  <si>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</si>
  <si>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</si>
  <si>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</si>
  <si>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</si>
  <si>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</si>
  <si>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</si>
  <si>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</si>
  <si>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</si>
  <si>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</si>
  <si>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</si>
  <si>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</si>
  <si>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</si>
  <si>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</si>
  <si>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</si>
  <si>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</si>
  <si>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</si>
  <si>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</si>
  <si>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</si>
  <si>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</si>
  <si>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</si>
  <si>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</si>
  <si>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</si>
  <si>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</si>
  <si>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</si>
  <si>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</si>
  <si>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</si>
  <si>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</si>
  <si>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</si>
  <si>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</si>
  <si>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</si>
  <si>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</si>
  <si>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</si>
  <si>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</si>
  <si>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</si>
  <si>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</si>
  <si>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</si>
  <si>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</si>
  <si>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</si>
  <si>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</si>
  <si>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</si>
  <si>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</si>
  <si>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</si>
  <si>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</si>
  <si>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小諸市水道事業会計</t>
    <phoneticPr fontId="5"/>
  </si>
  <si>
    <t>-</t>
    <phoneticPr fontId="5"/>
  </si>
  <si>
    <t>将来負担比率（(Ｅ)－(Ｆ)）／（(Ｃ)－(Ｄ)）×１００</t>
    <rPh sb="0" eb="2">
      <t>ショウライ</t>
    </rPh>
    <rPh sb="2" eb="4">
      <t>フタン</t>
    </rPh>
    <rPh sb="4" eb="6">
      <t>ヒリツ</t>
    </rPh>
    <phoneticPr fontId="5"/>
  </si>
  <si>
    <t>小諸公園事業特別会計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</si>
  <si>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</si>
  <si>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</si>
  <si>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</si>
  <si>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</si>
  <si>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</si>
  <si>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</si>
  <si>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</si>
  <si>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</si>
  <si>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</si>
  <si>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</si>
  <si>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</si>
  <si>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</si>
  <si>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</si>
  <si>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</si>
  <si>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</si>
  <si>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</si>
  <si>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</si>
  <si>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</si>
  <si>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</si>
  <si>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</si>
  <si>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</si>
  <si>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</si>
  <si>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</si>
  <si>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</si>
  <si>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</si>
  <si>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</si>
  <si>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</si>
  <si>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</si>
  <si>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</si>
  <si>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</si>
  <si>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</si>
  <si>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</si>
  <si>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</si>
  <si>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</si>
  <si>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</si>
  <si>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</si>
  <si>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</si>
  <si>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</si>
  <si>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</si>
  <si>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</si>
  <si>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</si>
  <si>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</si>
  <si>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</si>
  <si>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</si>
  <si>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</si>
  <si>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</si>
  <si>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</si>
  <si>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</si>
  <si>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</si>
  <si>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</si>
  <si>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</si>
  <si>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</si>
  <si>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</si>
  <si>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</si>
  <si>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</si>
  <si>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</si>
  <si>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</si>
  <si>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</si>
  <si>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</si>
  <si>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</si>
  <si>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</si>
  <si>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</si>
  <si>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</si>
  <si>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</si>
  <si>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</si>
  <si>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</si>
  <si>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</si>
  <si>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</si>
  <si>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</si>
  <si>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</si>
  <si>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</si>
  <si>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</si>
  <si>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</si>
  <si>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</si>
  <si>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</si>
  <si>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</si>
  <si>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</si>
  <si>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</si>
  <si>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</si>
  <si>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</si>
  <si>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</si>
  <si>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1.36</t>
  </si>
  <si>
    <t>▲ 2.77</t>
  </si>
  <si>
    <t>小諸市水道事業会計</t>
  </si>
  <si>
    <t>小諸市公共下水道事業会計</t>
  </si>
  <si>
    <t>一般会計</t>
  </si>
  <si>
    <t>小諸市介護保険事業特別会計</t>
  </si>
  <si>
    <t>小諸市国民健康保険事業特別会計</t>
  </si>
  <si>
    <t>小諸市住宅新築資金等貸付事業特別会計</t>
  </si>
  <si>
    <t>小諸公園事業特別会計</t>
  </si>
  <si>
    <t>小諸市農業集落排水事業特別会計</t>
  </si>
  <si>
    <t>その他会計（赤字）</t>
  </si>
  <si>
    <t>その他会計（黒字）</t>
  </si>
  <si>
    <t>-</t>
    <phoneticPr fontId="2"/>
  </si>
  <si>
    <t>-</t>
    <phoneticPr fontId="2"/>
  </si>
  <si>
    <t>○</t>
    <phoneticPr fontId="2"/>
  </si>
  <si>
    <t>小諸市土地開発公社</t>
    <rPh sb="0" eb="3">
      <t>コモロシ</t>
    </rPh>
    <rPh sb="3" eb="5">
      <t>トチ</t>
    </rPh>
    <rPh sb="5" eb="7">
      <t>カイハツ</t>
    </rPh>
    <rPh sb="7" eb="9">
      <t>コウシャ</t>
    </rPh>
    <phoneticPr fontId="2"/>
  </si>
  <si>
    <t>-</t>
    <phoneticPr fontId="2"/>
  </si>
  <si>
    <t>株式会社こもろ寅さん会館</t>
    <rPh sb="0" eb="2">
      <t>カブシキ</t>
    </rPh>
    <rPh sb="2" eb="4">
      <t>カイシャ</t>
    </rPh>
    <rPh sb="7" eb="8">
      <t>トラ</t>
    </rPh>
    <rPh sb="10" eb="12">
      <t>カイカン</t>
    </rPh>
    <phoneticPr fontId="2"/>
  </si>
  <si>
    <t>佐久広域連合（一般会計）</t>
    <rPh sb="0" eb="2">
      <t>サク</t>
    </rPh>
    <rPh sb="2" eb="4">
      <t>コウイキ</t>
    </rPh>
    <rPh sb="4" eb="6">
      <t>レンゴウ</t>
    </rPh>
    <rPh sb="7" eb="9">
      <t>イッパン</t>
    </rPh>
    <rPh sb="9" eb="11">
      <t>カイケイ</t>
    </rPh>
    <phoneticPr fontId="21"/>
  </si>
  <si>
    <t>佐久広域連合（消防特別会計）</t>
    <rPh sb="0" eb="2">
      <t>サク</t>
    </rPh>
    <rPh sb="2" eb="4">
      <t>コウイキ</t>
    </rPh>
    <rPh sb="4" eb="6">
      <t>レンゴウ</t>
    </rPh>
    <rPh sb="7" eb="9">
      <t>ショウボウ</t>
    </rPh>
    <rPh sb="9" eb="11">
      <t>トクベツ</t>
    </rPh>
    <rPh sb="11" eb="13">
      <t>カイケイ</t>
    </rPh>
    <phoneticPr fontId="21"/>
  </si>
  <si>
    <t>佐久広域連合（養護老人ホーム特別会計）</t>
    <rPh sb="0" eb="2">
      <t>サク</t>
    </rPh>
    <rPh sb="2" eb="4">
      <t>コウイキ</t>
    </rPh>
    <rPh sb="4" eb="6">
      <t>レンゴウ</t>
    </rPh>
    <rPh sb="7" eb="9">
      <t>ヨウゴ</t>
    </rPh>
    <rPh sb="9" eb="11">
      <t>ロウジン</t>
    </rPh>
    <rPh sb="14" eb="16">
      <t>トクベツ</t>
    </rPh>
    <rPh sb="16" eb="18">
      <t>カイケイ</t>
    </rPh>
    <phoneticPr fontId="21"/>
  </si>
  <si>
    <t>佐久広域連合（特別養護老人ホーム特別会計）</t>
  </si>
  <si>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1"/>
  </si>
  <si>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1"/>
  </si>
  <si>
    <t>浅麓環境施設組合（一般会計）</t>
    <rPh sb="0" eb="1">
      <t>アサ</t>
    </rPh>
    <rPh sb="1" eb="2">
      <t>フモト</t>
    </rPh>
    <rPh sb="2" eb="4">
      <t>カンキョウ</t>
    </rPh>
    <rPh sb="4" eb="6">
      <t>シセツ</t>
    </rPh>
    <rPh sb="6" eb="8">
      <t>クミアイ</t>
    </rPh>
    <rPh sb="9" eb="11">
      <t>イッパン</t>
    </rPh>
    <rPh sb="11" eb="13">
      <t>カイケイ</t>
    </rPh>
    <phoneticPr fontId="21"/>
  </si>
  <si>
    <t>小諸市外二市御牧ヶ原水道事業組合会計</t>
    <rPh sb="0" eb="3">
      <t>コモロシ</t>
    </rPh>
    <rPh sb="3" eb="4">
      <t>ホカ</t>
    </rPh>
    <rPh sb="4" eb="5">
      <t>ニ</t>
    </rPh>
    <rPh sb="5" eb="6">
      <t>シ</t>
    </rPh>
    <rPh sb="6" eb="7">
      <t>ミ</t>
    </rPh>
    <rPh sb="7" eb="8">
      <t>マキ</t>
    </rPh>
    <rPh sb="9" eb="10">
      <t>ハラ</t>
    </rPh>
    <rPh sb="10" eb="12">
      <t>スイドウ</t>
    </rPh>
    <rPh sb="12" eb="14">
      <t>ジギョウ</t>
    </rPh>
    <rPh sb="14" eb="16">
      <t>クミアイ</t>
    </rPh>
    <rPh sb="16" eb="18">
      <t>カイケイ</t>
    </rPh>
    <phoneticPr fontId="21"/>
  </si>
  <si>
    <t>浅麓水道企業団（水道事業会計）</t>
    <rPh sb="0" eb="1">
      <t>アサ</t>
    </rPh>
    <rPh sb="1" eb="2">
      <t>フモト</t>
    </rPh>
    <rPh sb="2" eb="4">
      <t>スイドウ</t>
    </rPh>
    <rPh sb="4" eb="6">
      <t>キギョウ</t>
    </rPh>
    <rPh sb="6" eb="7">
      <t>ダン</t>
    </rPh>
    <rPh sb="8" eb="10">
      <t>スイドウ</t>
    </rPh>
    <rPh sb="10" eb="12">
      <t>ジギョウ</t>
    </rPh>
    <rPh sb="12" eb="14">
      <t>カイケイ</t>
    </rPh>
    <phoneticPr fontId="21"/>
  </si>
  <si>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1"/>
  </si>
  <si>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21"/>
  </si>
  <si>
    <t>長野県後期高齢者医療広域連合（事業会計）</t>
    <rPh sb="0" eb="2">
      <t>ナガノ</t>
    </rPh>
    <rPh sb="2" eb="3">
      <t>ケン</t>
    </rPh>
    <rPh sb="3" eb="5">
      <t>コウキ</t>
    </rPh>
    <rPh sb="5" eb="8">
      <t>コウレイシャ</t>
    </rPh>
    <rPh sb="8" eb="10">
      <t>イリョウ</t>
    </rPh>
    <rPh sb="10" eb="12">
      <t>コウイキ</t>
    </rPh>
    <rPh sb="12" eb="13">
      <t>レン</t>
    </rPh>
    <rPh sb="13" eb="14">
      <t>ア</t>
    </rPh>
    <rPh sb="15" eb="17">
      <t>ジギョウ</t>
    </rPh>
    <rPh sb="17" eb="19">
      <t>カイケイ</t>
    </rPh>
    <phoneticPr fontId="21"/>
  </si>
  <si>
    <t>長野県民交通災害共済組合（一般会計）</t>
    <rPh sb="0" eb="3">
      <t>ナガノケン</t>
    </rPh>
    <rPh sb="3" eb="4">
      <t>ミン</t>
    </rPh>
    <rPh sb="4" eb="6">
      <t>コウツウ</t>
    </rPh>
    <rPh sb="6" eb="8">
      <t>サイガイ</t>
    </rPh>
    <rPh sb="8" eb="10">
      <t>キョウサイ</t>
    </rPh>
    <rPh sb="10" eb="12">
      <t>クミアイ</t>
    </rPh>
    <rPh sb="13" eb="15">
      <t>イッパン</t>
    </rPh>
    <rPh sb="15" eb="17">
      <t>カイケイ</t>
    </rPh>
    <phoneticPr fontId="21"/>
  </si>
  <si>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1"/>
  </si>
  <si>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</si>
  <si>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</si>
  <si>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</si>
  <si>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</si>
  <si>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</si>
  <si>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</si>
  <si>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</si>
  <si>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</si>
  <si>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</si>
  <si>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</si>
  <si>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</si>
  <si>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</si>
  <si>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</si>
  <si>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</si>
  <si>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</si>
  <si>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</si>
  <si>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</si>
  <si>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</si>
  <si>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新庁舎・新図書館建設等、大型普通建設事業の実施に伴う地方債の新規発行増加や基金の取り崩しにより、将来負担比率は大幅に上昇したが、普通建設事業の計画的実施及び
地方債新規発行の増加抑制に取り組んできた結果、実質公債費比率は類似団体内比較で引き続き平均を下回っている。
　今後は、緊急度・住民ニーズ等を的確に見極めながら事業の選択を行い、基金残高の減少抑制や起債に大きく頼ることのない財政運営に努めることで、数値の上昇を最小限に抑えていく。</t>
    <rPh sb="5" eb="6">
      <t>シン</t>
    </rPh>
    <rPh sb="6" eb="9">
      <t>トショカン</t>
    </rPh>
    <rPh sb="9" eb="11">
      <t>ケンセツ</t>
    </rPh>
    <rPh sb="11" eb="12">
      <t>トウ</t>
    </rPh>
    <rPh sb="13" eb="15">
      <t>オオガタ</t>
    </rPh>
    <rPh sb="15" eb="17">
      <t>フツウ</t>
    </rPh>
    <rPh sb="17" eb="19">
      <t>ケンセツ</t>
    </rPh>
    <rPh sb="19" eb="21">
      <t>ジギョウ</t>
    </rPh>
    <rPh sb="22" eb="24">
      <t>ジッシ</t>
    </rPh>
    <rPh sb="25" eb="26">
      <t>トモナ</t>
    </rPh>
    <rPh sb="27" eb="29">
      <t>チホウ</t>
    </rPh>
    <rPh sb="29" eb="30">
      <t>サイ</t>
    </rPh>
    <rPh sb="31" eb="33">
      <t>シンキ</t>
    </rPh>
    <rPh sb="33" eb="35">
      <t>ハッコウ</t>
    </rPh>
    <rPh sb="35" eb="37">
      <t>ゾウカ</t>
    </rPh>
    <rPh sb="38" eb="40">
      <t>キキン</t>
    </rPh>
    <rPh sb="41" eb="42">
      <t>ト</t>
    </rPh>
    <rPh sb="43" eb="44">
      <t>クズ</t>
    </rPh>
    <rPh sb="49" eb="51">
      <t>ショウライ</t>
    </rPh>
    <rPh sb="51" eb="53">
      <t>フタン</t>
    </rPh>
    <rPh sb="53" eb="55">
      <t>ヒリツ</t>
    </rPh>
    <rPh sb="56" eb="58">
      <t>オオハバ</t>
    </rPh>
    <rPh sb="59" eb="61">
      <t>ジョウショウ</t>
    </rPh>
    <rPh sb="65" eb="67">
      <t>フツウ</t>
    </rPh>
    <rPh sb="67" eb="69">
      <t>ケンセツ</t>
    </rPh>
    <rPh sb="69" eb="71">
      <t>ジギョウ</t>
    </rPh>
    <rPh sb="72" eb="75">
      <t>ケイカクテキ</t>
    </rPh>
    <rPh sb="75" eb="77">
      <t>ジッシ</t>
    </rPh>
    <rPh sb="77" eb="78">
      <t>オヨ</t>
    </rPh>
    <rPh sb="80" eb="82">
      <t>チホウ</t>
    </rPh>
    <rPh sb="82" eb="83">
      <t>サイ</t>
    </rPh>
    <rPh sb="83" eb="85">
      <t>シンキ</t>
    </rPh>
    <rPh sb="85" eb="87">
      <t>ハッコウ</t>
    </rPh>
    <rPh sb="88" eb="90">
      <t>ゾウカ</t>
    </rPh>
    <rPh sb="90" eb="92">
      <t>ヨクセイ</t>
    </rPh>
    <rPh sb="93" eb="94">
      <t>ト</t>
    </rPh>
    <rPh sb="95" eb="96">
      <t>ク</t>
    </rPh>
    <rPh sb="100" eb="102">
      <t>ケッカ</t>
    </rPh>
    <rPh sb="103" eb="105">
      <t>ジッシツ</t>
    </rPh>
    <rPh sb="105" eb="108">
      <t>コウサイヒ</t>
    </rPh>
    <rPh sb="108" eb="110">
      <t>ヒリツ</t>
    </rPh>
    <rPh sb="111" eb="113">
      <t>ルイジ</t>
    </rPh>
    <rPh sb="113" eb="115">
      <t>ダンタイ</t>
    </rPh>
    <rPh sb="115" eb="116">
      <t>ナイ</t>
    </rPh>
    <rPh sb="116" eb="118">
      <t>ヒカク</t>
    </rPh>
    <rPh sb="119" eb="120">
      <t>ヒ</t>
    </rPh>
    <rPh sb="121" eb="122">
      <t>ツヅ</t>
    </rPh>
    <rPh sb="123" eb="125">
      <t>ヘイキン</t>
    </rPh>
    <rPh sb="126" eb="128">
      <t>シタマワ</t>
    </rPh>
    <rPh sb="135" eb="137">
      <t>コンゴ</t>
    </rPh>
    <rPh sb="139" eb="141">
      <t>キンキュウ</t>
    </rPh>
    <rPh sb="141" eb="142">
      <t>ド</t>
    </rPh>
    <rPh sb="143" eb="145">
      <t>ジュウミン</t>
    </rPh>
    <rPh sb="148" eb="149">
      <t>トウ</t>
    </rPh>
    <rPh sb="150" eb="152">
      <t>テキカク</t>
    </rPh>
    <rPh sb="159" eb="161">
      <t>ジギョウ</t>
    </rPh>
    <rPh sb="162" eb="164">
      <t>センタク</t>
    </rPh>
    <rPh sb="165" eb="166">
      <t>オコナ</t>
    </rPh>
    <rPh sb="168" eb="170">
      <t>キキン</t>
    </rPh>
    <rPh sb="170" eb="172">
      <t>ザンダカ</t>
    </rPh>
    <rPh sb="173" eb="174">
      <t>ゲン</t>
    </rPh>
    <rPh sb="174" eb="175">
      <t>ショウ</t>
    </rPh>
    <rPh sb="175" eb="177">
      <t>ヨクセイ</t>
    </rPh>
    <rPh sb="178" eb="180">
      <t>キサイ</t>
    </rPh>
    <rPh sb="181" eb="182">
      <t>オオ</t>
    </rPh>
    <rPh sb="184" eb="185">
      <t>タヨ</t>
    </rPh>
    <rPh sb="191" eb="193">
      <t>ザイセイ</t>
    </rPh>
    <rPh sb="193" eb="195">
      <t>ウンエイ</t>
    </rPh>
    <rPh sb="196" eb="197">
      <t>ツト</t>
    </rPh>
    <rPh sb="203" eb="205">
      <t>スウチ</t>
    </rPh>
    <rPh sb="206" eb="208">
      <t>ジョウショウ</t>
    </rPh>
    <rPh sb="209" eb="212">
      <t>サイショウゲン</t>
    </rPh>
    <rPh sb="213" eb="214">
      <t>オサ</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</si>
</sst>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43253</c:v>
                </c:pt>
                <c:pt idx="1">
                  <c:v>47971</c:v>
                </c:pt>
                <c:pt idx="2">
                  <c:v>45517</c:v>
                </c:pt>
                <c:pt idx="3">
                  <c:v>132034</c:v>
                </c:pt>
                <c:pt idx="4">
                  <c:v>143759</c:v>
                </c:pt>
              </c:numCache>
            </c:numRef>
          </c:val>
          <c:smooth val="0"/>
        </c:ser>
        <c:dLbls>
          <c:showLegendKey val="0"/>
          <c:showVal val="0"/>
          <c:showCatName val="0"/>
          <c:showSerName val="0"/>
          <c:showPercent val="0"/>
          <c:showBubbleSize val="0"/>
        </c:dLbls>
        <c:marker val="1"/>
        <c:smooth val="0"/>
        <c:axId val="38750080"/>
        <c:axId val="38760448"/>
      </c:lineChart>
      <c:catAx>
        <c:axId val="38750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760448"/>
        <c:crosses val="autoZero"/>
        <c:auto val="1"/>
        <c:lblAlgn val="ctr"/>
        <c:lblOffset val="100"/>
        <c:tickLblSkip val="1"/>
        <c:tickMarkSkip val="1"/>
        <c:noMultiLvlLbl val="0"/>
      </c:catAx>
      <c:valAx>
        <c:axId val="387604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750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6.06</c:v>
                </c:pt>
                <c:pt idx="1">
                  <c:v>4.7</c:v>
                </c:pt>
                <c:pt idx="2">
                  <c:v>5.79</c:v>
                </c:pt>
                <c:pt idx="3">
                  <c:v>5.09</c:v>
                </c:pt>
                <c:pt idx="4">
                  <c:v>5.6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21.42</c:v>
                </c:pt>
                <c:pt idx="1">
                  <c:v>21.51</c:v>
                </c:pt>
                <c:pt idx="2">
                  <c:v>21.27</c:v>
                </c:pt>
                <c:pt idx="3">
                  <c:v>22.62</c:v>
                </c:pt>
                <c:pt idx="4">
                  <c:v>24.96</c:v>
                </c:pt>
              </c:numCache>
            </c:numRef>
          </c:val>
        </c:ser>
        <c:dLbls>
          <c:showLegendKey val="0"/>
          <c:showVal val="0"/>
          <c:showCatName val="0"/>
          <c:showSerName val="0"/>
          <c:showPercent val="0"/>
          <c:showBubbleSize val="0"/>
        </c:dLbls>
        <c:gapWidth val="250"/>
        <c:overlap val="100"/>
        <c:axId val="79399168"/>
        <c:axId val="79401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4.18</c:v>
                </c:pt>
                <c:pt idx="1">
                  <c:v>-1.36</c:v>
                </c:pt>
                <c:pt idx="2">
                  <c:v>1.1399999999999999</c:v>
                </c:pt>
                <c:pt idx="3">
                  <c:v>-2.77</c:v>
                </c:pt>
                <c:pt idx="4">
                  <c:v>0.53</c:v>
                </c:pt>
              </c:numCache>
            </c:numRef>
          </c:val>
          <c:smooth val="0"/>
        </c:ser>
        <c:dLbls>
          <c:showLegendKey val="0"/>
          <c:showVal val="0"/>
          <c:showCatName val="0"/>
          <c:showSerName val="0"/>
          <c:showPercent val="0"/>
          <c:showBubbleSize val="0"/>
        </c:dLbls>
        <c:marker val="1"/>
        <c:smooth val="0"/>
        <c:axId val="79399168"/>
        <c:axId val="79401344"/>
      </c:lineChart>
      <c:catAx>
        <c:axId val="7939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9401344"/>
        <c:crosses val="autoZero"/>
        <c:auto val="1"/>
        <c:lblAlgn val="ctr"/>
        <c:lblOffset val="100"/>
        <c:tickLblSkip val="1"/>
        <c:tickMarkSkip val="1"/>
        <c:noMultiLvlLbl val="0"/>
      </c:catAx>
      <c:valAx>
        <c:axId val="79401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39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3.9</c:v>
                </c:pt>
                <c:pt idx="2">
                  <c:v>#N/A</c:v>
                </c:pt>
                <c:pt idx="3">
                  <c:v>0.05</c:v>
                </c:pt>
                <c:pt idx="4">
                  <c:v>#N/A</c:v>
                </c:pt>
                <c:pt idx="5">
                  <c:v>0.03</c:v>
                </c:pt>
                <c:pt idx="6">
                  <c:v>#N/A</c:v>
                </c:pt>
                <c:pt idx="7">
                  <c:v>0.9</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小諸市農業集落排水事業特別会計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0.06</c:v>
                </c:pt>
                <c:pt idx="2">
                  <c:v>#N/A</c:v>
                </c:pt>
                <c:pt idx="3">
                  <c:v>0.05</c:v>
                </c:pt>
                <c:pt idx="4">
                  <c:v>#N/A</c:v>
                </c:pt>
                <c:pt idx="5">
                  <c:v>0.05</c:v>
                </c:pt>
                <c:pt idx="6">
                  <c:v>#N/A</c:v>
                </c:pt>
                <c:pt idx="7">
                  <c:v>0.06</c:v>
                </c:pt>
                <c:pt idx="8">
                  <c:v>#N/A</c:v>
                </c:pt>
                <c:pt idx="9">
                  <c:v>0.09</c:v>
                </c:pt>
              </c:numCache>
            </c:numRef>
          </c:val>
        </c:ser>
        <c:ser>
          <c:idx val="3"/>
          <c:order val="3"/>
          <c:tx>
            <c:strRef>
              <c:f>データシート!$A$30</c:f>
              <c:strCache>
                <c:ptCount val="1"/>
                <c:pt idx="0">
                  <c:v>小諸公園事業特別会計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0.04</c:v>
                </c:pt>
                <c:pt idx="4">
                  <c:v>#N/A</c:v>
                </c:pt>
                <c:pt idx="5">
                  <c:v>0.08</c:v>
                </c:pt>
                <c:pt idx="6">
                  <c:v>#N/A</c:v>
                </c:pt>
                <c:pt idx="7">
                  <c:v>0.15</c:v>
                </c:pt>
                <c:pt idx="8">
                  <c:v>#N/A</c:v>
                </c:pt>
                <c:pt idx="9">
                  <c:v>0.18</c:v>
                </c:pt>
              </c:numCache>
            </c:numRef>
          </c:val>
        </c:ser>
        <c:ser>
          <c:idx val="4"/>
          <c:order val="4"/>
          <c:tx>
            <c:strRef>
              <c:f>データシート!$A$31</c:f>
              <c:strCache>
                <c:ptCount val="1"/>
                <c:pt idx="0">
                  <c:v>小諸市住宅新築資金等貸付事業特別会計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0.14000000000000001</c:v>
                </c:pt>
                <c:pt idx="4">
                  <c:v>#N/A</c:v>
                </c:pt>
                <c:pt idx="5">
                  <c:v>0.28999999999999998</c:v>
                </c:pt>
                <c:pt idx="6">
                  <c:v>#N/A</c:v>
                </c:pt>
                <c:pt idx="7">
                  <c:v>0.48</c:v>
                </c:pt>
                <c:pt idx="8">
                  <c:v>#N/A</c:v>
                </c:pt>
                <c:pt idx="9">
                  <c:v>0.57999999999999996</c:v>
                </c:pt>
              </c:numCache>
            </c:numRef>
          </c:val>
        </c:ser>
        <c:ser>
          <c:idx val="5"/>
          <c:order val="5"/>
          <c:tx>
            <c:strRef>
              <c:f>データシート!$A$32</c:f>
              <c:strCache>
                <c:ptCount val="1"/>
                <c:pt idx="0">
                  <c:v>小諸市国民健康保険事業特別会計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0.51</c:v>
                </c:pt>
                <c:pt idx="2">
                  <c:v>#N/A</c:v>
                </c:pt>
                <c:pt idx="3">
                  <c:v>0.24</c:v>
                </c:pt>
                <c:pt idx="4">
                  <c:v>#N/A</c:v>
                </c:pt>
                <c:pt idx="5">
                  <c:v>0.22</c:v>
                </c:pt>
                <c:pt idx="6">
                  <c:v>#N/A</c:v>
                </c:pt>
                <c:pt idx="7">
                  <c:v>0.53</c:v>
                </c:pt>
                <c:pt idx="8">
                  <c:v>#N/A</c:v>
                </c:pt>
                <c:pt idx="9">
                  <c:v>0.74</c:v>
                </c:pt>
              </c:numCache>
            </c:numRef>
          </c:val>
        </c:ser>
        <c:ser>
          <c:idx val="6"/>
          <c:order val="6"/>
          <c:tx>
            <c:strRef>
              <c:f>データシート!$A$33</c:f>
              <c:strCache>
                <c:ptCount val="1"/>
                <c:pt idx="0">
                  <c:v>小諸市介護保険事業特別会計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0.94</c:v>
                </c:pt>
                <c:pt idx="2">
                  <c:v>#N/A</c:v>
                </c:pt>
                <c:pt idx="3">
                  <c:v>1.32</c:v>
                </c:pt>
                <c:pt idx="4">
                  <c:v>#N/A</c:v>
                </c:pt>
                <c:pt idx="5">
                  <c:v>0.79</c:v>
                </c:pt>
                <c:pt idx="6">
                  <c:v>#N/A</c:v>
                </c:pt>
                <c:pt idx="7">
                  <c:v>0.02</c:v>
                </c:pt>
                <c:pt idx="8">
                  <c:v>#N/A</c:v>
                </c:pt>
                <c:pt idx="9">
                  <c:v>1.29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6.01</c:v>
                </c:pt>
                <c:pt idx="2">
                  <c:v>#N/A</c:v>
                </c:pt>
                <c:pt idx="3">
                  <c:v>4.55</c:v>
                </c:pt>
                <c:pt idx="4">
                  <c:v>#N/A</c:v>
                </c:pt>
                <c:pt idx="5">
                  <c:v>5.48</c:v>
                </c:pt>
                <c:pt idx="6">
                  <c:v>#N/A</c:v>
                </c:pt>
                <c:pt idx="7">
                  <c:v>4.5999999999999996</c:v>
                </c:pt>
                <c:pt idx="8">
                  <c:v>#N/A</c:v>
                </c:pt>
                <c:pt idx="9">
                  <c:v>5.01</c:v>
                </c:pt>
              </c:numCache>
            </c:numRef>
          </c:val>
        </c:ser>
        <c:ser>
          <c:idx val="8"/>
          <c:order val="8"/>
          <c:tx>
            <c:strRef>
              <c:f>データシート!$A$35</c:f>
              <c:strCache>
                <c:ptCount val="1"/>
                <c:pt idx="0">
                  <c:v>小諸市公共下水道事業会計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0</c:v>
                </c:pt>
                <c:pt idx="1">
                  <c:v>0</c:v>
                </c:pt>
                <c:pt idx="2">
                  <c:v>#N/A</c:v>
                </c:pt>
                <c:pt idx="3">
                  <c:v>4.49</c:v>
                </c:pt>
                <c:pt idx="4">
                  <c:v>#N/A</c:v>
                </c:pt>
                <c:pt idx="5">
                  <c:v>4.7300000000000004</c:v>
                </c:pt>
                <c:pt idx="6">
                  <c:v>#N/A</c:v>
                </c:pt>
                <c:pt idx="7">
                  <c:v>5.87</c:v>
                </c:pt>
                <c:pt idx="8">
                  <c:v>#N/A</c:v>
                </c:pt>
                <c:pt idx="9">
                  <c:v>7.56</c:v>
                </c:pt>
              </c:numCache>
            </c:numRef>
          </c:val>
        </c:ser>
        <c:ser>
          <c:idx val="9"/>
          <c:order val="9"/>
          <c:tx>
            <c:strRef>
              <c:f>データシート!$A$36</c:f>
              <c:strCache>
                <c:ptCount val="1"/>
                <c:pt idx="0">
                  <c:v>小諸市水道事業会計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14.32</c:v>
                </c:pt>
                <c:pt idx="2">
                  <c:v>#N/A</c:v>
                </c:pt>
                <c:pt idx="3">
                  <c:v>15.94</c:v>
                </c:pt>
                <c:pt idx="4">
                  <c:v>#N/A</c:v>
                </c:pt>
                <c:pt idx="5">
                  <c:v>16.62</c:v>
                </c:pt>
                <c:pt idx="6">
                  <c:v>#N/A</c:v>
                </c:pt>
                <c:pt idx="7">
                  <c:v>17.53</c:v>
                </c:pt>
                <c:pt idx="8">
                  <c:v>#N/A</c:v>
                </c:pt>
                <c:pt idx="9">
                  <c:v>19.62</c:v>
                </c:pt>
              </c:numCache>
            </c:numRef>
          </c:val>
        </c:ser>
        <c:dLbls>
          <c:showLegendKey val="0"/>
          <c:showVal val="0"/>
          <c:showCatName val="0"/>
          <c:showSerName val="0"/>
          <c:showPercent val="0"/>
          <c:showBubbleSize val="0"/>
        </c:dLbls>
        <c:gapWidth val="150"/>
        <c:overlap val="100"/>
        <c:axId val="102137856"/>
        <c:axId val="102139392"/>
      </c:barChart>
      <c:catAx>
        <c:axId val="10213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139392"/>
        <c:crosses val="autoZero"/>
        <c:auto val="1"/>
        <c:lblAlgn val="ctr"/>
        <c:lblOffset val="100"/>
        <c:tickLblSkip val="1"/>
        <c:tickMarkSkip val="1"/>
        <c:noMultiLvlLbl val="0"/>
      </c:catAx>
      <c:valAx>
        <c:axId val="102139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137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1757</c:v>
                </c:pt>
                <c:pt idx="5">
                  <c:v>1710</c:v>
                </c:pt>
                <c:pt idx="8">
                  <c:v>1795</c:v>
                </c:pt>
                <c:pt idx="11">
                  <c:v>1802</c:v>
                </c:pt>
                <c:pt idx="14">
                  <c:v>1734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16</c:v>
                </c:pt>
                <c:pt idx="3">
                  <c:v>12</c:v>
                </c:pt>
                <c:pt idx="6">
                  <c:v>6</c:v>
                </c:pt>
                <c:pt idx="9">
                  <c:v>2</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116</c:v>
                </c:pt>
                <c:pt idx="3">
                  <c:v>117</c:v>
                </c:pt>
                <c:pt idx="6">
                  <c:v>116</c:v>
                </c:pt>
                <c:pt idx="9">
                  <c:v>116</c:v>
                </c:pt>
                <c:pt idx="12">
                  <c:v>113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826</c:v>
                </c:pt>
                <c:pt idx="3">
                  <c:v>843</c:v>
                </c:pt>
                <c:pt idx="6">
                  <c:v>916</c:v>
                </c:pt>
                <c:pt idx="9">
                  <c:v>932</c:v>
                </c:pt>
                <c:pt idx="12">
                  <c:v>937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12</c:v>
                </c:pt>
                <c:pt idx="3">
                  <c:v>8</c:v>
                </c:pt>
                <c:pt idx="6">
                  <c:v>7</c:v>
                </c:pt>
                <c:pt idx="9">
                  <c:v>3</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1585</c:v>
                </c:pt>
                <c:pt idx="3">
                  <c:v>1587</c:v>
                </c:pt>
                <c:pt idx="6">
                  <c:v>1606</c:v>
                </c:pt>
                <c:pt idx="9">
                  <c:v>1638</c:v>
                </c:pt>
                <c:pt idx="12">
                  <c:v>1533</c:v>
                </c:pt>
              </c:numCache>
            </c:numRef>
          </c:val>
        </c:ser>
        <c:dLbls>
          <c:showLegendKey val="0"/>
          <c:showVal val="0"/>
          <c:showCatName val="0"/>
          <c:showSerName val="0"/>
          <c:showPercent val="0"/>
          <c:showBubbleSize val="0"/>
        </c:dLbls>
        <c:gapWidth val="100"/>
        <c:overlap val="100"/>
        <c:axId val="38542720"/>
        <c:axId val="38557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798</c:v>
                </c:pt>
                <c:pt idx="2">
                  <c:v>#N/A</c:v>
                </c:pt>
                <c:pt idx="3">
                  <c:v>#N/A</c:v>
                </c:pt>
                <c:pt idx="4">
                  <c:v>857</c:v>
                </c:pt>
                <c:pt idx="5">
                  <c:v>#N/A</c:v>
                </c:pt>
                <c:pt idx="6">
                  <c:v>#N/A</c:v>
                </c:pt>
                <c:pt idx="7">
                  <c:v>856</c:v>
                </c:pt>
                <c:pt idx="8">
                  <c:v>#N/A</c:v>
                </c:pt>
                <c:pt idx="9">
                  <c:v>#N/A</c:v>
                </c:pt>
                <c:pt idx="10">
                  <c:v>889</c:v>
                </c:pt>
                <c:pt idx="11">
                  <c:v>#N/A</c:v>
                </c:pt>
                <c:pt idx="12">
                  <c:v>#N/A</c:v>
                </c:pt>
                <c:pt idx="13">
                  <c:v>850</c:v>
                </c:pt>
                <c:pt idx="14">
                  <c:v>#N/A</c:v>
                </c:pt>
              </c:numCache>
            </c:numRef>
          </c:val>
          <c:smooth val="0"/>
        </c:ser>
        <c:dLbls>
          <c:showLegendKey val="0"/>
          <c:showVal val="0"/>
          <c:showCatName val="0"/>
          <c:showSerName val="0"/>
          <c:showPercent val="0"/>
          <c:showBubbleSize val="0"/>
        </c:dLbls>
        <c:marker val="1"/>
        <c:smooth val="0"/>
        <c:axId val="38542720"/>
        <c:axId val="38557184"/>
      </c:lineChart>
      <c:catAx>
        <c:axId val="3854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557184"/>
        <c:crosses val="autoZero"/>
        <c:auto val="1"/>
        <c:lblAlgn val="ctr"/>
        <c:lblOffset val="100"/>
        <c:tickLblSkip val="1"/>
        <c:tickMarkSkip val="1"/>
        <c:noMultiLvlLbl val="0"/>
      </c:catAx>
      <c:valAx>
        <c:axId val="3855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4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16723</c:v>
                </c:pt>
                <c:pt idx="5">
                  <c:v>16383</c:v>
                </c:pt>
                <c:pt idx="8">
                  <c:v>16536</c:v>
                </c:pt>
                <c:pt idx="11">
                  <c:v>16778</c:v>
                </c:pt>
                <c:pt idx="14">
                  <c:v>16614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3840</c:v>
                </c:pt>
                <c:pt idx="5">
                  <c:v>3293</c:v>
                </c:pt>
                <c:pt idx="8">
                  <c:v>2961</c:v>
                </c:pt>
                <c:pt idx="11">
                  <c:v>2522</c:v>
                </c:pt>
                <c:pt idx="14">
                  <c:v>2360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10674</c:v>
                </c:pt>
                <c:pt idx="5">
                  <c:v>10693</c:v>
                </c:pt>
                <c:pt idx="8">
                  <c:v>9766</c:v>
                </c:pt>
                <c:pt idx="11">
                  <c:v>8993</c:v>
                </c:pt>
                <c:pt idx="14">
                  <c:v>8242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319</c:v>
                </c:pt>
                <c:pt idx="3">
                  <c:v>321</c:v>
                </c:pt>
                <c:pt idx="6">
                  <c:v>317</c:v>
                </c:pt>
                <c:pt idx="9">
                  <c:v>308</c:v>
                </c:pt>
                <c:pt idx="12">
                  <c:v>308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3089</c:v>
                </c:pt>
                <c:pt idx="3">
                  <c:v>2977</c:v>
                </c:pt>
                <c:pt idx="6">
                  <c:v>2965</c:v>
                </c:pt>
                <c:pt idx="9">
                  <c:v>2775</c:v>
                </c:pt>
                <c:pt idx="12">
                  <c:v>2568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875</c:v>
                </c:pt>
                <c:pt idx="3">
                  <c:v>763</c:v>
                </c:pt>
                <c:pt idx="6">
                  <c:v>654</c:v>
                </c:pt>
                <c:pt idx="9">
                  <c:v>652</c:v>
                </c:pt>
                <c:pt idx="12">
                  <c:v>504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11739</c:v>
                </c:pt>
                <c:pt idx="3">
                  <c:v>10821</c:v>
                </c:pt>
                <c:pt idx="6">
                  <c:v>10192</c:v>
                </c:pt>
                <c:pt idx="9">
                  <c:v>9618</c:v>
                </c:pt>
                <c:pt idx="12">
                  <c:v>9613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c:v>
                </c:pt>
                <c:pt idx="3">
                  <c:v>1</c:v>
                </c:pt>
                <c:pt idx="6">
                  <c:v>0</c:v>
                </c:pt>
                <c:pt idx="9">
                  <c:v>7</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14234</c:v>
                </c:pt>
                <c:pt idx="3">
                  <c:v>14157</c:v>
                </c:pt>
                <c:pt idx="6">
                  <c:v>13984</c:v>
                </c:pt>
                <c:pt idx="9">
                  <c:v>15265</c:v>
                </c:pt>
                <c:pt idx="12">
                  <c:v>17347</c:v>
                </c:pt>
              </c:numCache>
            </c:numRef>
          </c:val>
        </c:ser>
        <c:dLbls>
          <c:showLegendKey val="0"/>
          <c:showVal val="0"/>
          <c:showCatName val="0"/>
          <c:showSerName val="0"/>
          <c:showPercent val="0"/>
          <c:showBubbleSize val="0"/>
        </c:dLbls>
        <c:gapWidth val="100"/>
        <c:overlap val="100"/>
        <c:axId val="102073856"/>
        <c:axId val="102075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332</c:v>
                </c:pt>
                <c:pt idx="11">
                  <c:v>#N/A</c:v>
                </c:pt>
                <c:pt idx="12">
                  <c:v>#N/A</c:v>
                </c:pt>
                <c:pt idx="13">
                  <c:v>3130</c:v>
                </c:pt>
                <c:pt idx="14">
                  <c:v>#N/A</c:v>
                </c:pt>
              </c:numCache>
            </c:numRef>
          </c:val>
          <c:smooth val="0"/>
        </c:ser>
        <c:dLbls>
          <c:showLegendKey val="0"/>
          <c:showVal val="0"/>
          <c:showCatName val="0"/>
          <c:showSerName val="0"/>
          <c:showPercent val="0"/>
          <c:showBubbleSize val="0"/>
        </c:dLbls>
        <c:marker val="1"/>
        <c:smooth val="0"/>
        <c:axId val="102073856"/>
        <c:axId val="102075776"/>
      </c:lineChart>
      <c:catAx>
        <c:axId val="10207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075776"/>
        <c:crosses val="autoZero"/>
        <c:auto val="1"/>
        <c:lblAlgn val="ctr"/>
        <c:lblOffset val="100"/>
        <c:tickLblSkip val="1"/>
        <c:tickMarkSkip val="1"/>
        <c:noMultiLvlLbl val="0"/>
      </c:catAx>
      <c:valAx>
        <c:axId val="102075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07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{4D5B71B9-3E43-4D0E-871B-620E1F9CDB23}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{A8431140-54BB-4735-AC04-18379A537399}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{B4617F4A-6F26-4E95-847C-56862CBD5876}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{FB90F861-B670-4FB4-B2C7-471DB352AB5F}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{D82A6249-F37B-4BE3-B737-1639B274654A}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{0ECA45D2-C7B6-4BC6-942D-10B67257005C}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{76FE44CC-1AC3-4455-A61F-FD4838B5DD04}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{07E23B98-CCA5-4EC7-AC2B-82FCC84976F2}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{C8937778-A302-45A9-8774-08C7A7790757}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{47C9CC4D-513C-4B13-92EC-55707E9841CF}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0381440"/>
        <c:axId val="40391808"/>
      </c:scatterChart>
      <c:valAx>
        <c:axId val="403814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391808"/>
        <c:crosses val="autoZero"/>
        <c:crossBetween val="midCat"/>
      </c:valAx>
      <c:valAx>
        <c:axId val="403918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381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{8A62CD14-DE91-4420-8475-ECB5F3F908BB}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{52818698-436E-4FAD-B01A-0BC39BABBB66}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{809816C4-B21E-4053-B183-EDA09AA38D04}</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{7791D8CE-F7AD-4264-A99E-6BE9FA8580BB}</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{5DB4CEC8-694D-484A-9ED0-07476088DF47}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9.3000000000000007</c:v>
                </c:pt>
                <c:pt idx="1">
                  <c:v>9.6</c:v>
                </c:pt>
                <c:pt idx="2">
                  <c:v>9.6</c:v>
                </c:pt>
                <c:pt idx="3">
                  <c:v>10.1</c:v>
                </c:pt>
                <c:pt idx="4">
                  <c:v>10</c:v>
                </c:pt>
              </c:numCache>
            </c:numRef>
          </c:xVal>
          <c:yVal>
            <c:numRef>
              <c:f>公会計指標分析・財政指標組合せ分析表!$K$73:$O$73</c:f>
              <c:numCache>
                <c:formatCode>#,##0.0;"▲ "#,##0.0</c:formatCode>
                <c:ptCount val="5"/>
                <c:pt idx="3">
                  <c:v>3.9</c:v>
                </c:pt>
                <c:pt idx="4">
                  <c:v>36.4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{DB5DB45A-05CA-4325-BD7D-F4693E3918B2}</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{97D352B1-106B-4185-AB16-CDD8A02E1659}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{01660BA5-939A-431F-9ABD-99FE284EFCCC}</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{D8D9C2B8-71B5-4A6B-B8F3-5D50F91A88BD}</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{1F51A92C-0408-404B-9AFB-B845D1F65FA8}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40429824"/>
        <c:axId val="102576512"/>
      </c:scatterChart>
      <c:valAx>
        <c:axId val="40429824"/>
        <c:scaling>
          <c:orientation val="minMax"/>
          <c:max val="14.2"/>
          <c:min val="9.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576512"/>
        <c:crosses val="autoZero"/>
        <c:crossBetween val="midCat"/>
      </c:valAx>
      <c:valAx>
        <c:axId val="102576512"/>
        <c:scaling>
          <c:orientation val="minMax"/>
          <c:max val="10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29824"/>
        <c:crosses val="autoZero"/>
        <c:crossBetween val="midCat"/>
        <c:majorUnit val="12.8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普通建設事業の計画的実施により、地方債新規発行の増加を抑制してきた結果、元利償還金についてはほぼ横ばいとなっている。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新庁舎・新図書館等大型普通建設事業の実施に伴い、地方債の新規発行額が増加傾向にあることから、今後は事業の精査により新規発行額を可能な限り少なくし、また普通交付税の基準財政需要額に元利償還金分が算入される有利な地方債を活用することで、実質公債費比率の上昇を最小限に抑えるよう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年度からの大型普通建設事業の本格実施に伴い、地方債の新規発行及び基金の取り崩しが大幅に増加したため、今年度は将来負担比率が急激に上昇した。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ja-JP" sz="1400" b="0" i="0" u="none" strike="noStrike" kern="0" cap="none" spc="0" normalizeH="0" baseline="0" noProof="0">
              <a:ln>
                <a:noFill/>
              </a:ln>
              <a:solidFill>
                <a:prstClr val="black"/>
              </a:solidFill>
              <a:effectLst/>
              <a:uLnTx/>
              <a:uFillTx/>
              <a:latin typeface="+mn-lt"/>
              <a:ea typeface="+mn-ea"/>
              <a:cs typeface="+mn-cs"/>
            </a:rPr>
            <a:t>今後は、緊急度・住民ニーズを的確に把握した事業の選択により、起債に大きく頼ることのない財政運営に努める</a:t>
          </a:r>
          <a:r>
            <a:rPr kumimoji="1" lang="ja-JP" altLang="en-US" sz="1400" b="0" i="0" u="none" strike="noStrike" kern="0" cap="none" spc="0" normalizeH="0" baseline="0" noProof="0">
              <a:ln>
                <a:noFill/>
              </a:ln>
              <a:solidFill>
                <a:prstClr val="black"/>
              </a:solidFill>
              <a:effectLst/>
              <a:uLnTx/>
              <a:uFillTx/>
              <a:latin typeface="+mn-lt"/>
              <a:ea typeface="+mn-ea"/>
              <a:cs typeface="+mn-cs"/>
            </a:rPr>
            <a:t>とともに、基金残高減少を抑制し、</a:t>
          </a:r>
          <a:r>
            <a:rPr kumimoji="1" lang="ja-JP" altLang="ja-JP" sz="1400" b="0" i="0" u="none" strike="noStrike" kern="0" cap="none" spc="0" normalizeH="0" baseline="0" noProof="0">
              <a:ln>
                <a:noFill/>
              </a:ln>
              <a:solidFill>
                <a:prstClr val="black"/>
              </a:solidFill>
              <a:effectLst/>
              <a:uLnTx/>
              <a:uFillTx/>
              <a:latin typeface="+mn-lt"/>
              <a:ea typeface="+mn-ea"/>
              <a:cs typeface="+mn-cs"/>
            </a:rPr>
            <a:t>数値の上昇を最小限に抑え</a:t>
          </a:r>
          <a:r>
            <a:rPr kumimoji="1" lang="ja-JP" altLang="en-US" sz="1400" b="0" i="0" u="none" strike="noStrike" kern="0" cap="none" spc="0" normalizeH="0" baseline="0" noProof="0">
              <a:ln>
                <a:noFill/>
              </a:ln>
              <a:solidFill>
                <a:prstClr val="black"/>
              </a:solidFill>
              <a:effectLst/>
              <a:uLnTx/>
              <a:uFillTx/>
              <a:latin typeface="+mn-lt"/>
              <a:ea typeface="+mn-ea"/>
              <a:cs typeface="+mn-cs"/>
            </a:rPr>
            <a:t>ていく</a:t>
          </a:r>
          <a:r>
            <a:rPr kumimoji="1" lang="ja-JP" altLang="ja-JP" sz="14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長野県小諸市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43,311
42,662
98.55
21,584,670
20,618,174
561,734
10,025,135
17,346,717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36.4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4" name="正方形/長方形 5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5" name="正方形/長方形 5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6" name="正方形/長方形 5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7" name="正方形/長方形 56"/>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8" name="正方形/長方形 5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9" name="テキスト ボックス 58"/>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60" name="正方形/長方形 5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1" name="正方形/長方形 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2" name="正方形/長方形 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3" name="正方形/長方形 62"/>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4" name="正方形/長方形 63"/>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5" name="テキスト ボックス 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6" name="テキスト ボックス 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43,311
42,662
98.55
21,584,670
20,618,174
561,734
10,025,135
17,346,717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43,311
42,662
98.55
21,584,670
20,618,174
561,734
10,025,135
17,346,717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43,311
42,662
98.55
21,584,670
20,618,174
561,734
10,025,135
17,346,717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36.4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の比較では、前年度に引き続き上位に位置しているが、長引く景気低迷の影響などにより、近年の数値はほぼ横ばいとなっている。緊急に必要な事業を峻別し投資的経費を抑制する等、歳出の見直しを実施するとともに、地方税の徴収強化、企業誘致等の産業振興による歳入確保に継続して取り組み、財政基盤の強化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96308</xdr:rowOff>
    </xdr:to>
    <xdr:cxnSp macro="">
      <xdr:nvCxnSpPr>
        <xdr:cNvPr id="68" name="直線コネクタ 67"/>
        <xdr:cNvCxnSpPr/>
      </xdr:nvCxnSpPr>
      <xdr:spPr>
        <a:xfrm flipV="1">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96308</xdr:rowOff>
    </xdr:from>
    <xdr:to>
      <xdr:col>6</xdr:col>
      <xdr:colOff>0</xdr:colOff>
      <xdr:row>41</xdr:row>
      <xdr:rowOff>96308</xdr:rowOff>
    </xdr:to>
    <xdr:cxnSp macro="">
      <xdr:nvCxnSpPr>
        <xdr:cNvPr id="71" name="直線コネクタ 70"/>
        <xdr:cNvCxnSpPr/>
      </xdr:nvCxnSpPr>
      <xdr:spPr>
        <a:xfrm>
          <a:off x="3225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96308</xdr:rowOff>
    </xdr:from>
    <xdr:to>
      <xdr:col>4</xdr:col>
      <xdr:colOff>482600</xdr:colOff>
      <xdr:row>41</xdr:row>
      <xdr:rowOff>116417</xdr:rowOff>
    </xdr:to>
    <xdr:cxnSp macro="">
      <xdr:nvCxnSpPr>
        <xdr:cNvPr id="74" name="直線コネクタ 73"/>
        <xdr:cNvCxnSpPr/>
      </xdr:nvCxnSpPr>
      <xdr:spPr>
        <a:xfrm flipV="1">
          <a:off x="2336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96308</xdr:rowOff>
    </xdr:from>
    <xdr:to>
      <xdr:col>3</xdr:col>
      <xdr:colOff>279400</xdr:colOff>
      <xdr:row>41</xdr:row>
      <xdr:rowOff>116417</xdr:rowOff>
    </xdr:to>
    <xdr:cxnSp macro="">
      <xdr:nvCxnSpPr>
        <xdr:cNvPr id="77" name="直線コネクタ 76"/>
        <xdr:cNvCxnSpPr/>
      </xdr:nvCxnSpPr>
      <xdr:spPr>
        <a:xfrm>
          <a:off x="1447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7" name="円/楕円 86"/>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88"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45508</xdr:rowOff>
    </xdr:from>
    <xdr:to>
      <xdr:col>6</xdr:col>
      <xdr:colOff>50800</xdr:colOff>
      <xdr:row>41</xdr:row>
      <xdr:rowOff>147108</xdr:rowOff>
    </xdr:to>
    <xdr:sp macro="" textlink="">
      <xdr:nvSpPr>
        <xdr:cNvPr id="89" name="円/楕円 88"/>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90" name="テキスト ボックス 89"/>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45508</xdr:rowOff>
    </xdr:from>
    <xdr:to>
      <xdr:col>4</xdr:col>
      <xdr:colOff>533400</xdr:colOff>
      <xdr:row>41</xdr:row>
      <xdr:rowOff>147108</xdr:rowOff>
    </xdr:to>
    <xdr:sp macro="" textlink="">
      <xdr:nvSpPr>
        <xdr:cNvPr id="91" name="円/楕円 90"/>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157285</xdr:rowOff>
    </xdr:from>
    <xdr:ext cx="762000" cy="259045"/>
    <xdr:sp macro="" textlink="">
      <xdr:nvSpPr>
        <xdr:cNvPr id="92" name="テキスト ボックス 91"/>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3" name="円/楕円 92"/>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5944</xdr:rowOff>
    </xdr:from>
    <xdr:ext cx="762000" cy="259045"/>
    <xdr:sp macro="" textlink="">
      <xdr:nvSpPr>
        <xdr:cNvPr id="94" name="テキスト ボックス 93"/>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45508</xdr:rowOff>
    </xdr:from>
    <xdr:to>
      <xdr:col>2</xdr:col>
      <xdr:colOff>127000</xdr:colOff>
      <xdr:row>41</xdr:row>
      <xdr:rowOff>147108</xdr:rowOff>
    </xdr:to>
    <xdr:sp macro="" textlink="">
      <xdr:nvSpPr>
        <xdr:cNvPr id="95" name="円/楕円 94"/>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157285</xdr:rowOff>
    </xdr:from>
    <xdr:ext cx="762000" cy="259045"/>
    <xdr:sp macro="" textlink="">
      <xdr:nvSpPr>
        <xdr:cNvPr id="96" name="テキスト ボックス 95"/>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地方債の新規発行の増加抑制や、積極的な繰上償還の実施による公債費の削減等、義務的経費の抑制に努めており、類似団体内では上位に位置している。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比率の上昇要因となる地方債残高の増加、生活保護受給世帯の高齢化に伴う福祉関係経費の増加などが見込まれることから、市税、国民健康保険税等の収納対策に取り組み、財源の確保に努めるとともに、優先度の低い事務事業を見直し、計画的に廃止・縮小を進め、健全財政の維持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151130</xdr:rowOff>
    </xdr:from>
    <xdr:to>
      <xdr:col>7</xdr:col>
      <xdr:colOff>152400</xdr:colOff>
      <xdr:row>59</xdr:row>
      <xdr:rowOff>148590</xdr:rowOff>
    </xdr:to>
    <xdr:cxnSp macro="">
      <xdr:nvCxnSpPr>
        <xdr:cNvPr id="131" name="直線コネクタ 130"/>
        <xdr:cNvCxnSpPr/>
      </xdr:nvCxnSpPr>
      <xdr:spPr>
        <a:xfrm flipV="1">
          <a:off x="4114800" y="1009523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148590</xdr:rowOff>
    </xdr:from>
    <xdr:to>
      <xdr:col>6</xdr:col>
      <xdr:colOff>0</xdr:colOff>
      <xdr:row>59</xdr:row>
      <xdr:rowOff>156633</xdr:rowOff>
    </xdr:to>
    <xdr:cxnSp macro="">
      <xdr:nvCxnSpPr>
        <xdr:cNvPr id="134" name="直線コネクタ 133"/>
        <xdr:cNvCxnSpPr/>
      </xdr:nvCxnSpPr>
      <xdr:spPr>
        <a:xfrm flipV="1">
          <a:off x="3225800" y="102641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156633</xdr:rowOff>
    </xdr:from>
    <xdr:to>
      <xdr:col>4</xdr:col>
      <xdr:colOff>482600</xdr:colOff>
      <xdr:row>60</xdr:row>
      <xdr:rowOff>9313</xdr:rowOff>
    </xdr:to>
    <xdr:cxnSp macro="">
      <xdr:nvCxnSpPr>
        <xdr:cNvPr id="137" name="直線コネクタ 136"/>
        <xdr:cNvCxnSpPr/>
      </xdr:nvCxnSpPr>
      <xdr:spPr>
        <a:xfrm flipV="1">
          <a:off x="2336800" y="102721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152612</xdr:rowOff>
    </xdr:from>
    <xdr:to>
      <xdr:col>3</xdr:col>
      <xdr:colOff>279400</xdr:colOff>
      <xdr:row>60</xdr:row>
      <xdr:rowOff>9313</xdr:rowOff>
    </xdr:to>
    <xdr:cxnSp macro="">
      <xdr:nvCxnSpPr>
        <xdr:cNvPr id="140" name="直線コネクタ 139"/>
        <xdr:cNvCxnSpPr/>
      </xdr:nvCxnSpPr>
      <xdr:spPr>
        <a:xfrm>
          <a:off x="1447800" y="10268162"/>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100330</xdr:rowOff>
    </xdr:from>
    <xdr:to>
      <xdr:col>7</xdr:col>
      <xdr:colOff>203200</xdr:colOff>
      <xdr:row>59</xdr:row>
      <xdr:rowOff>30480</xdr:rowOff>
    </xdr:to>
    <xdr:sp macro="" textlink="">
      <xdr:nvSpPr>
        <xdr:cNvPr id="150" name="円/楕円 149"/>
        <xdr:cNvSpPr/>
      </xdr:nvSpPr>
      <xdr:spPr>
        <a:xfrm>
          <a:off x="49022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21607</xdr:rowOff>
    </xdr:from>
    <xdr:ext cx="762000" cy="259045"/>
    <xdr:sp macro="" textlink="">
      <xdr:nvSpPr>
        <xdr:cNvPr id="151" name="財政構造の弾力性該当値テキスト"/>
        <xdr:cNvSpPr txBox="1"/>
      </xdr:nvSpPr>
      <xdr:spPr>
        <a:xfrm>
          <a:off x="5041900" y="996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97790</xdr:rowOff>
    </xdr:from>
    <xdr:to>
      <xdr:col>6</xdr:col>
      <xdr:colOff>50800</xdr:colOff>
      <xdr:row>60</xdr:row>
      <xdr:rowOff>27940</xdr:rowOff>
    </xdr:to>
    <xdr:sp macro="" textlink="">
      <xdr:nvSpPr>
        <xdr:cNvPr id="152" name="円/楕円 151"/>
        <xdr:cNvSpPr/>
      </xdr:nvSpPr>
      <xdr:spPr>
        <a:xfrm>
          <a:off x="4064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38117</xdr:rowOff>
    </xdr:from>
    <xdr:ext cx="736600" cy="259045"/>
    <xdr:sp macro="" textlink="">
      <xdr:nvSpPr>
        <xdr:cNvPr id="153" name="テキスト ボックス 152"/>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105833</xdr:rowOff>
    </xdr:from>
    <xdr:to>
      <xdr:col>4</xdr:col>
      <xdr:colOff>533400</xdr:colOff>
      <xdr:row>60</xdr:row>
      <xdr:rowOff>35983</xdr:rowOff>
    </xdr:to>
    <xdr:sp macro="" textlink="">
      <xdr:nvSpPr>
        <xdr:cNvPr id="154" name="円/楕円 153"/>
        <xdr:cNvSpPr/>
      </xdr:nvSpPr>
      <xdr:spPr>
        <a:xfrm>
          <a:off x="3175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46160</xdr:rowOff>
    </xdr:from>
    <xdr:ext cx="762000" cy="259045"/>
    <xdr:sp macro="" textlink="">
      <xdr:nvSpPr>
        <xdr:cNvPr id="155" name="テキスト ボックス 154"/>
        <xdr:cNvSpPr txBox="1"/>
      </xdr:nvSpPr>
      <xdr:spPr>
        <a:xfrm>
          <a:off x="2844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129963</xdr:rowOff>
    </xdr:from>
    <xdr:to>
      <xdr:col>3</xdr:col>
      <xdr:colOff>330200</xdr:colOff>
      <xdr:row>60</xdr:row>
      <xdr:rowOff>60113</xdr:rowOff>
    </xdr:to>
    <xdr:sp macro="" textlink="">
      <xdr:nvSpPr>
        <xdr:cNvPr id="156" name="円/楕円 155"/>
        <xdr:cNvSpPr/>
      </xdr:nvSpPr>
      <xdr:spPr>
        <a:xfrm>
          <a:off x="2286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70290</xdr:rowOff>
    </xdr:from>
    <xdr:ext cx="762000" cy="259045"/>
    <xdr:sp macro="" textlink="">
      <xdr:nvSpPr>
        <xdr:cNvPr id="157" name="テキスト ボックス 156"/>
        <xdr:cNvSpPr txBox="1"/>
      </xdr:nvSpPr>
      <xdr:spPr>
        <a:xfrm>
          <a:off x="1955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101812</xdr:rowOff>
    </xdr:from>
    <xdr:to>
      <xdr:col>2</xdr:col>
      <xdr:colOff>127000</xdr:colOff>
      <xdr:row>60</xdr:row>
      <xdr:rowOff>31962</xdr:rowOff>
    </xdr:to>
    <xdr:sp macro="" textlink="">
      <xdr:nvSpPr>
        <xdr:cNvPr id="158" name="円/楕円 157"/>
        <xdr:cNvSpPr/>
      </xdr:nvSpPr>
      <xdr:spPr>
        <a:xfrm>
          <a:off x="1397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42139</xdr:rowOff>
    </xdr:from>
    <xdr:ext cx="762000" cy="259045"/>
    <xdr:sp macro="" textlink="">
      <xdr:nvSpPr>
        <xdr:cNvPr id="159" name="テキスト ボックス 158"/>
        <xdr:cNvSpPr txBox="1"/>
      </xdr:nvSpPr>
      <xdr:spPr>
        <a:xfrm>
          <a:off x="1066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[107,281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従来の職員数・職員手当の削減、及び非常勤特別職に係る報酬の見直し等に伴う人件費削減の積極的な取り組みにより、類似団体と比較して良好な数値となっている。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引き続き経常経費の抑制に努め、現在の水準を維持していく。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141943</xdr:rowOff>
    </xdr:from>
    <xdr:to>
      <xdr:col>7</xdr:col>
      <xdr:colOff>152400</xdr:colOff>
      <xdr:row>80</xdr:row>
      <xdr:rowOff>143230</xdr:rowOff>
    </xdr:to>
    <xdr:cxnSp macro="">
      <xdr:nvCxnSpPr>
        <xdr:cNvPr id="194" name="直線コネクタ 193"/>
        <xdr:cNvCxnSpPr/>
      </xdr:nvCxnSpPr>
      <xdr:spPr>
        <a:xfrm>
          <a:off x="4114800" y="13857943"/>
          <a:ext cx="838200" cy="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132066</xdr:rowOff>
    </xdr:from>
    <xdr:to>
      <xdr:col>6</xdr:col>
      <xdr:colOff>0</xdr:colOff>
      <xdr:row>80</xdr:row>
      <xdr:rowOff>141943</xdr:rowOff>
    </xdr:to>
    <xdr:cxnSp macro="">
      <xdr:nvCxnSpPr>
        <xdr:cNvPr id="197" name="直線コネクタ 196"/>
        <xdr:cNvCxnSpPr/>
      </xdr:nvCxnSpPr>
      <xdr:spPr>
        <a:xfrm>
          <a:off x="3225800" y="13848066"/>
          <a:ext cx="889000" cy="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107446</xdr:rowOff>
    </xdr:from>
    <xdr:to>
      <xdr:col>4</xdr:col>
      <xdr:colOff>482600</xdr:colOff>
      <xdr:row>80</xdr:row>
      <xdr:rowOff>132066</xdr:rowOff>
    </xdr:to>
    <xdr:cxnSp macro="">
      <xdr:nvCxnSpPr>
        <xdr:cNvPr id="200" name="直線コネクタ 199"/>
        <xdr:cNvCxnSpPr/>
      </xdr:nvCxnSpPr>
      <xdr:spPr>
        <a:xfrm>
          <a:off x="2336800" y="13823446"/>
          <a:ext cx="889000" cy="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107446</xdr:rowOff>
    </xdr:from>
    <xdr:to>
      <xdr:col>3</xdr:col>
      <xdr:colOff>279400</xdr:colOff>
      <xdr:row>80</xdr:row>
      <xdr:rowOff>132919</xdr:rowOff>
    </xdr:to>
    <xdr:cxnSp macro="">
      <xdr:nvCxnSpPr>
        <xdr:cNvPr id="203" name="直線コネクタ 202"/>
        <xdr:cNvCxnSpPr/>
      </xdr:nvCxnSpPr>
      <xdr:spPr>
        <a:xfrm flipV="1">
          <a:off x="1447800" y="13823446"/>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92430</xdr:rowOff>
    </xdr:from>
    <xdr:to>
      <xdr:col>7</xdr:col>
      <xdr:colOff>203200</xdr:colOff>
      <xdr:row>81</xdr:row>
      <xdr:rowOff>22580</xdr:rowOff>
    </xdr:to>
    <xdr:sp macro="" textlink="">
      <xdr:nvSpPr>
        <xdr:cNvPr id="213" name="円/楕円 212"/>
        <xdr:cNvSpPr/>
      </xdr:nvSpPr>
      <xdr:spPr>
        <a:xfrm>
          <a:off x="4902200" y="138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108957</xdr:rowOff>
    </xdr:from>
    <xdr:ext cx="762000" cy="259045"/>
    <xdr:sp macro="" textlink="">
      <xdr:nvSpPr>
        <xdr:cNvPr id="214" name="人件費・物件費等の状況該当値テキスト"/>
        <xdr:cNvSpPr txBox="1"/>
      </xdr:nvSpPr>
      <xdr:spPr>
        <a:xfrm>
          <a:off x="5041900" y="1365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107,281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91143</xdr:rowOff>
    </xdr:from>
    <xdr:to>
      <xdr:col>6</xdr:col>
      <xdr:colOff>50800</xdr:colOff>
      <xdr:row>81</xdr:row>
      <xdr:rowOff>21293</xdr:rowOff>
    </xdr:to>
    <xdr:sp macro="" textlink="">
      <xdr:nvSpPr>
        <xdr:cNvPr id="215" name="円/楕円 214"/>
        <xdr:cNvSpPr/>
      </xdr:nvSpPr>
      <xdr:spPr>
        <a:xfrm>
          <a:off x="4064000" y="138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31470</xdr:rowOff>
    </xdr:from>
    <xdr:ext cx="736600" cy="259045"/>
    <xdr:sp macro="" textlink="">
      <xdr:nvSpPr>
        <xdr:cNvPr id="216" name="テキスト ボックス 215"/>
        <xdr:cNvSpPr txBox="1"/>
      </xdr:nvSpPr>
      <xdr:spPr>
        <a:xfrm>
          <a:off x="3733800" y="1357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107,121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81266</xdr:rowOff>
    </xdr:from>
    <xdr:to>
      <xdr:col>4</xdr:col>
      <xdr:colOff>533400</xdr:colOff>
      <xdr:row>81</xdr:row>
      <xdr:rowOff>11416</xdr:rowOff>
    </xdr:to>
    <xdr:sp macro="" textlink="">
      <xdr:nvSpPr>
        <xdr:cNvPr id="217" name="円/楕円 216"/>
        <xdr:cNvSpPr/>
      </xdr:nvSpPr>
      <xdr:spPr>
        <a:xfrm>
          <a:off x="3175000" y="1379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21593</xdr:rowOff>
    </xdr:from>
    <xdr:ext cx="762000" cy="259045"/>
    <xdr:sp macro="" textlink="">
      <xdr:nvSpPr>
        <xdr:cNvPr id="218" name="テキスト ボックス 217"/>
        <xdr:cNvSpPr txBox="1"/>
      </xdr:nvSpPr>
      <xdr:spPr>
        <a:xfrm>
          <a:off x="2844800" y="1356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105,893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56646</xdr:rowOff>
    </xdr:from>
    <xdr:to>
      <xdr:col>3</xdr:col>
      <xdr:colOff>330200</xdr:colOff>
      <xdr:row>80</xdr:row>
      <xdr:rowOff>158246</xdr:rowOff>
    </xdr:to>
    <xdr:sp macro="" textlink="">
      <xdr:nvSpPr>
        <xdr:cNvPr id="219" name="円/楕円 218"/>
        <xdr:cNvSpPr/>
      </xdr:nvSpPr>
      <xdr:spPr>
        <a:xfrm>
          <a:off x="2286000" y="1377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168423</xdr:rowOff>
    </xdr:from>
    <xdr:ext cx="762000" cy="259045"/>
    <xdr:sp macro="" textlink="">
      <xdr:nvSpPr>
        <xdr:cNvPr id="220" name="テキスト ボックス 219"/>
        <xdr:cNvSpPr txBox="1"/>
      </xdr:nvSpPr>
      <xdr:spPr>
        <a:xfrm>
          <a:off x="1955800" y="1354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102,832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82119</xdr:rowOff>
    </xdr:from>
    <xdr:to>
      <xdr:col>2</xdr:col>
      <xdr:colOff>127000</xdr:colOff>
      <xdr:row>81</xdr:row>
      <xdr:rowOff>12269</xdr:rowOff>
    </xdr:to>
    <xdr:sp macro="" textlink="">
      <xdr:nvSpPr>
        <xdr:cNvPr id="221" name="円/楕円 220"/>
        <xdr:cNvSpPr/>
      </xdr:nvSpPr>
      <xdr:spPr>
        <a:xfrm>
          <a:off x="1397000" y="137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22446</xdr:rowOff>
    </xdr:from>
    <xdr:ext cx="762000" cy="259045"/>
    <xdr:sp macro="" textlink="">
      <xdr:nvSpPr>
        <xdr:cNvPr id="222" name="テキスト ボックス 221"/>
        <xdr:cNvSpPr txBox="1"/>
      </xdr:nvSpPr>
      <xdr:spPr>
        <a:xfrm>
          <a:off x="1066800" y="1356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人事院勧告に伴う給料表の増額改定等により</a:t>
          </a:r>
          <a:r>
            <a:rPr kumimoji="1" lang="ja-JP" altLang="en-US" sz="1300" b="0" i="0" u="none" strike="noStrike" kern="0" cap="none" spc="0" normalizeH="0" baseline="0" noProof="0">
              <a:ln>
                <a:noFill/>
              </a:ln>
              <a:solidFill>
                <a:prstClr val="black"/>
              </a:solidFill>
              <a:effectLst/>
              <a:uLnTx/>
              <a:uFillTx/>
              <a:latin typeface="+mn-lt"/>
              <a:ea typeface="+mn-ea"/>
              <a:cs typeface="+mn-cs"/>
            </a:rPr>
            <a:t>若干数値は</a:t>
          </a:r>
          <a:r>
            <a:rPr kumimoji="1" lang="ja-JP" altLang="ja-JP" sz="1300" b="0" i="0" u="none" strike="noStrike" kern="0" cap="none" spc="0" normalizeH="0" baseline="0" noProof="0">
              <a:ln>
                <a:noFill/>
              </a:ln>
              <a:solidFill>
                <a:prstClr val="black"/>
              </a:solidFill>
              <a:effectLst/>
              <a:uLnTx/>
              <a:uFillTx/>
              <a:latin typeface="+mn-lt"/>
              <a:ea typeface="+mn-ea"/>
              <a:cs typeface="+mn-cs"/>
            </a:rPr>
            <a:t>上昇した</a:t>
          </a:r>
          <a:r>
            <a:rPr kumimoji="1" lang="ja-JP" altLang="en-US" sz="1300" b="0" i="0" u="none" strike="noStrike" kern="0" cap="none" spc="0" normalizeH="0" baseline="0" noProof="0">
              <a:ln>
                <a:noFill/>
              </a:ln>
              <a:solidFill>
                <a:prstClr val="black"/>
              </a:solidFill>
              <a:effectLst/>
              <a:uLnTx/>
              <a:uFillTx/>
              <a:latin typeface="+mn-lt"/>
              <a:ea typeface="+mn-ea"/>
              <a:cs typeface="+mn-cs"/>
            </a:rPr>
            <a:t>ものの</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概ね</a:t>
          </a:r>
          <a:r>
            <a:rPr kumimoji="1" lang="ja-JP" altLang="ja-JP" sz="1300" b="0" i="0" u="none" strike="noStrike" kern="0" cap="none" spc="0" normalizeH="0" baseline="0" noProof="0">
              <a:ln>
                <a:noFill/>
              </a:ln>
              <a:solidFill>
                <a:prstClr val="black"/>
              </a:solidFill>
              <a:effectLst/>
              <a:uLnTx/>
              <a:uFillTx/>
              <a:latin typeface="+mn-lt"/>
              <a:ea typeface="+mn-ea"/>
              <a:cs typeface="+mn-cs"/>
            </a:rPr>
            <a:t>平年並みとなっている。引き続き給与水準の適正化に努める。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166878</xdr:rowOff>
    </xdr:from>
    <xdr:to>
      <xdr:col>24</xdr:col>
      <xdr:colOff>558800</xdr:colOff>
      <xdr:row>86</xdr:row>
      <xdr:rowOff>34037</xdr:rowOff>
    </xdr:to>
    <xdr:cxnSp macro="">
      <xdr:nvCxnSpPr>
        <xdr:cNvPr id="254" name="直線コネクタ 253"/>
        <xdr:cNvCxnSpPr/>
      </xdr:nvCxnSpPr>
      <xdr:spPr>
        <a:xfrm>
          <a:off x="16179800" y="14740128"/>
          <a:ext cx="8382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75185</xdr:rowOff>
    </xdr:from>
    <xdr:to>
      <xdr:col>23</xdr:col>
      <xdr:colOff>406400</xdr:colOff>
      <xdr:row>85</xdr:row>
      <xdr:rowOff>166878</xdr:rowOff>
    </xdr:to>
    <xdr:cxnSp macro="">
      <xdr:nvCxnSpPr>
        <xdr:cNvPr id="257" name="直線コネクタ 256"/>
        <xdr:cNvCxnSpPr/>
      </xdr:nvCxnSpPr>
      <xdr:spPr>
        <a:xfrm>
          <a:off x="15290800" y="14648435"/>
          <a:ext cx="889000" cy="9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75185</xdr:rowOff>
    </xdr:from>
    <xdr:to>
      <xdr:col>22</xdr:col>
      <xdr:colOff>203200</xdr:colOff>
      <xdr:row>88</xdr:row>
      <xdr:rowOff>24130</xdr:rowOff>
    </xdr:to>
    <xdr:cxnSp macro="">
      <xdr:nvCxnSpPr>
        <xdr:cNvPr id="260" name="直線コネクタ 259"/>
        <xdr:cNvCxnSpPr/>
      </xdr:nvCxnSpPr>
      <xdr:spPr>
        <a:xfrm flipV="1">
          <a:off x="14401800" y="14648435"/>
          <a:ext cx="889000" cy="46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14478</xdr:rowOff>
    </xdr:from>
    <xdr:to>
      <xdr:col>21</xdr:col>
      <xdr:colOff>0</xdr:colOff>
      <xdr:row>88</xdr:row>
      <xdr:rowOff>24130</xdr:rowOff>
    </xdr:to>
    <xdr:cxnSp macro="">
      <xdr:nvCxnSpPr>
        <xdr:cNvPr id="263" name="直線コネクタ 262"/>
        <xdr:cNvCxnSpPr/>
      </xdr:nvCxnSpPr>
      <xdr:spPr>
        <a:xfrm>
          <a:off x="13512800" y="1510207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154687</xdr:rowOff>
    </xdr:from>
    <xdr:to>
      <xdr:col>24</xdr:col>
      <xdr:colOff>609600</xdr:colOff>
      <xdr:row>86</xdr:row>
      <xdr:rowOff>84837</xdr:rowOff>
    </xdr:to>
    <xdr:sp macro="" textlink="">
      <xdr:nvSpPr>
        <xdr:cNvPr id="273" name="円/楕円 272"/>
        <xdr:cNvSpPr/>
      </xdr:nvSpPr>
      <xdr:spPr>
        <a:xfrm>
          <a:off x="169672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126764</xdr:rowOff>
    </xdr:from>
    <xdr:ext cx="762000" cy="259045"/>
    <xdr:sp macro="" textlink="">
      <xdr:nvSpPr>
        <xdr:cNvPr id="274" name="給与水準   （国との比較）該当値テキスト"/>
        <xdr:cNvSpPr txBox="1"/>
      </xdr:nvSpPr>
      <xdr:spPr>
        <a:xfrm>
          <a:off x="17106900" y="147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116078</xdr:rowOff>
    </xdr:from>
    <xdr:to>
      <xdr:col>23</xdr:col>
      <xdr:colOff>457200</xdr:colOff>
      <xdr:row>86</xdr:row>
      <xdr:rowOff>46228</xdr:rowOff>
    </xdr:to>
    <xdr:sp macro="" textlink="">
      <xdr:nvSpPr>
        <xdr:cNvPr id="275" name="円/楕円 274"/>
        <xdr:cNvSpPr/>
      </xdr:nvSpPr>
      <xdr:spPr>
        <a:xfrm>
          <a:off x="16129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31005</xdr:rowOff>
    </xdr:from>
    <xdr:ext cx="736600" cy="259045"/>
    <xdr:sp macro="" textlink="">
      <xdr:nvSpPr>
        <xdr:cNvPr id="276" name="テキスト ボックス 275"/>
        <xdr:cNvSpPr txBox="1"/>
      </xdr:nvSpPr>
      <xdr:spPr>
        <a:xfrm>
          <a:off x="15798800" y="1477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24385</xdr:rowOff>
    </xdr:from>
    <xdr:to>
      <xdr:col>22</xdr:col>
      <xdr:colOff>254000</xdr:colOff>
      <xdr:row>85</xdr:row>
      <xdr:rowOff>125985</xdr:rowOff>
    </xdr:to>
    <xdr:sp macro="" textlink="">
      <xdr:nvSpPr>
        <xdr:cNvPr id="277" name="円/楕円 276"/>
        <xdr:cNvSpPr/>
      </xdr:nvSpPr>
      <xdr:spPr>
        <a:xfrm>
          <a:off x="15240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136162</xdr:rowOff>
    </xdr:from>
    <xdr:ext cx="762000" cy="259045"/>
    <xdr:sp macro="" textlink="">
      <xdr:nvSpPr>
        <xdr:cNvPr id="278" name="テキスト ボックス 277"/>
        <xdr:cNvSpPr txBox="1"/>
      </xdr:nvSpPr>
      <xdr:spPr>
        <a:xfrm>
          <a:off x="14909800" y="1436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79" name="円/楕円 278"/>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59707</xdr:rowOff>
    </xdr:from>
    <xdr:ext cx="762000" cy="259045"/>
    <xdr:sp macro="" textlink="">
      <xdr:nvSpPr>
        <xdr:cNvPr id="280" name="テキスト ボックス 279"/>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135128</xdr:rowOff>
    </xdr:from>
    <xdr:to>
      <xdr:col>19</xdr:col>
      <xdr:colOff>533400</xdr:colOff>
      <xdr:row>88</xdr:row>
      <xdr:rowOff>65278</xdr:rowOff>
    </xdr:to>
    <xdr:sp macro="" textlink="">
      <xdr:nvSpPr>
        <xdr:cNvPr id="281" name="円/楕円 280"/>
        <xdr:cNvSpPr/>
      </xdr:nvSpPr>
      <xdr:spPr>
        <a:xfrm>
          <a:off x="13462000" y="150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50055</xdr:rowOff>
    </xdr:from>
    <xdr:ext cx="762000" cy="259045"/>
    <xdr:sp macro="" textlink="">
      <xdr:nvSpPr>
        <xdr:cNvPr id="282" name="テキスト ボックス 281"/>
        <xdr:cNvSpPr txBox="1"/>
      </xdr:nvSpPr>
      <xdr:spPr>
        <a:xfrm>
          <a:off x="13131800" y="1513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当市の定員適正化計画では、特別会計職員も含めて平成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年までに職員数を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405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人から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385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人へ</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4.9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％削減することを目標としていたが、平成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日には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18.5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％の減となり計画を大きく上回る実績となっている。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92528</xdr:rowOff>
    </xdr:from>
    <xdr:to>
      <xdr:col>24</xdr:col>
      <xdr:colOff>558800</xdr:colOff>
      <xdr:row>58</xdr:row>
      <xdr:rowOff>99423</xdr:rowOff>
    </xdr:to>
    <xdr:cxnSp macro="">
      <xdr:nvCxnSpPr>
        <xdr:cNvPr id="319" name="直線コネクタ 318"/>
        <xdr:cNvCxnSpPr/>
      </xdr:nvCxnSpPr>
      <xdr:spPr>
        <a:xfrm flipV="1">
          <a:off x="16179800" y="10036628"/>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95976</xdr:rowOff>
    </xdr:from>
    <xdr:to>
      <xdr:col>23</xdr:col>
      <xdr:colOff>406400</xdr:colOff>
      <xdr:row>58</xdr:row>
      <xdr:rowOff>99423</xdr:rowOff>
    </xdr:to>
    <xdr:cxnSp macro="">
      <xdr:nvCxnSpPr>
        <xdr:cNvPr id="322" name="直線コネクタ 321"/>
        <xdr:cNvCxnSpPr/>
      </xdr:nvCxnSpPr>
      <xdr:spPr>
        <a:xfrm>
          <a:off x="15290800" y="1004007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4" name="テキスト ボックス 32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94252</xdr:rowOff>
    </xdr:from>
    <xdr:to>
      <xdr:col>22</xdr:col>
      <xdr:colOff>203200</xdr:colOff>
      <xdr:row>58</xdr:row>
      <xdr:rowOff>95976</xdr:rowOff>
    </xdr:to>
    <xdr:cxnSp macro="">
      <xdr:nvCxnSpPr>
        <xdr:cNvPr id="325" name="直線コネクタ 324"/>
        <xdr:cNvCxnSpPr/>
      </xdr:nvCxnSpPr>
      <xdr:spPr>
        <a:xfrm>
          <a:off x="14401800" y="10038352"/>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7" name="テキスト ボックス 326"/>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94252</xdr:rowOff>
    </xdr:from>
    <xdr:to>
      <xdr:col>21</xdr:col>
      <xdr:colOff>0</xdr:colOff>
      <xdr:row>58</xdr:row>
      <xdr:rowOff>116659</xdr:rowOff>
    </xdr:to>
    <xdr:cxnSp macro="">
      <xdr:nvCxnSpPr>
        <xdr:cNvPr id="328" name="直線コネクタ 327"/>
        <xdr:cNvCxnSpPr/>
      </xdr:nvCxnSpPr>
      <xdr:spPr>
        <a:xfrm flipV="1">
          <a:off x="13512800" y="10038352"/>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0" name="テキスト ボックス 329"/>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41728</xdr:rowOff>
    </xdr:from>
    <xdr:to>
      <xdr:col>24</xdr:col>
      <xdr:colOff>609600</xdr:colOff>
      <xdr:row>58</xdr:row>
      <xdr:rowOff>143328</xdr:rowOff>
    </xdr:to>
    <xdr:sp macro="" textlink="">
      <xdr:nvSpPr>
        <xdr:cNvPr id="338" name="円/楕円 337"/>
        <xdr:cNvSpPr/>
      </xdr:nvSpPr>
      <xdr:spPr>
        <a:xfrm>
          <a:off x="169672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134455</xdr:rowOff>
    </xdr:from>
    <xdr:ext cx="762000" cy="259045"/>
    <xdr:sp macro="" textlink="">
      <xdr:nvSpPr>
        <xdr:cNvPr id="339" name="定員管理の状況該当値テキスト"/>
        <xdr:cNvSpPr txBox="1"/>
      </xdr:nvSpPr>
      <xdr:spPr>
        <a:xfrm>
          <a:off x="17106900" y="990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48623</xdr:rowOff>
    </xdr:from>
    <xdr:to>
      <xdr:col>23</xdr:col>
      <xdr:colOff>457200</xdr:colOff>
      <xdr:row>58</xdr:row>
      <xdr:rowOff>150223</xdr:rowOff>
    </xdr:to>
    <xdr:sp macro="" textlink="">
      <xdr:nvSpPr>
        <xdr:cNvPr id="340" name="円/楕円 339"/>
        <xdr:cNvSpPr/>
      </xdr:nvSpPr>
      <xdr:spPr>
        <a:xfrm>
          <a:off x="16129000" y="99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160400</xdr:rowOff>
    </xdr:from>
    <xdr:ext cx="736600" cy="259045"/>
    <xdr:sp macro="" textlink="">
      <xdr:nvSpPr>
        <xdr:cNvPr id="341" name="テキスト ボックス 340"/>
        <xdr:cNvSpPr txBox="1"/>
      </xdr:nvSpPr>
      <xdr:spPr>
        <a:xfrm>
          <a:off x="15798800" y="9761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45176</xdr:rowOff>
    </xdr:from>
    <xdr:to>
      <xdr:col>22</xdr:col>
      <xdr:colOff>254000</xdr:colOff>
      <xdr:row>58</xdr:row>
      <xdr:rowOff>146776</xdr:rowOff>
    </xdr:to>
    <xdr:sp macro="" textlink="">
      <xdr:nvSpPr>
        <xdr:cNvPr id="342" name="円/楕円 341"/>
        <xdr:cNvSpPr/>
      </xdr:nvSpPr>
      <xdr:spPr>
        <a:xfrm>
          <a:off x="15240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156953</xdr:rowOff>
    </xdr:from>
    <xdr:ext cx="762000" cy="259045"/>
    <xdr:sp macro="" textlink="">
      <xdr:nvSpPr>
        <xdr:cNvPr id="343" name="テキスト ボックス 342"/>
        <xdr:cNvSpPr txBox="1"/>
      </xdr:nvSpPr>
      <xdr:spPr>
        <a:xfrm>
          <a:off x="14909800" y="97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43452</xdr:rowOff>
    </xdr:from>
    <xdr:to>
      <xdr:col>21</xdr:col>
      <xdr:colOff>50800</xdr:colOff>
      <xdr:row>58</xdr:row>
      <xdr:rowOff>145052</xdr:rowOff>
    </xdr:to>
    <xdr:sp macro="" textlink="">
      <xdr:nvSpPr>
        <xdr:cNvPr id="344" name="円/楕円 343"/>
        <xdr:cNvSpPr/>
      </xdr:nvSpPr>
      <xdr:spPr>
        <a:xfrm>
          <a:off x="14351000" y="99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155229</xdr:rowOff>
    </xdr:from>
    <xdr:ext cx="762000" cy="259045"/>
    <xdr:sp macro="" textlink="">
      <xdr:nvSpPr>
        <xdr:cNvPr id="345" name="テキスト ボックス 344"/>
        <xdr:cNvSpPr txBox="1"/>
      </xdr:nvSpPr>
      <xdr:spPr>
        <a:xfrm>
          <a:off x="14020800" y="975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65859</xdr:rowOff>
    </xdr:from>
    <xdr:to>
      <xdr:col>19</xdr:col>
      <xdr:colOff>533400</xdr:colOff>
      <xdr:row>58</xdr:row>
      <xdr:rowOff>167459</xdr:rowOff>
    </xdr:to>
    <xdr:sp macro="" textlink="">
      <xdr:nvSpPr>
        <xdr:cNvPr id="346" name="円/楕円 345"/>
        <xdr:cNvSpPr/>
      </xdr:nvSpPr>
      <xdr:spPr>
        <a:xfrm>
          <a:off x="134620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6186</xdr:rowOff>
    </xdr:from>
    <xdr:ext cx="762000" cy="259045"/>
    <xdr:sp macro="" textlink="">
      <xdr:nvSpPr>
        <xdr:cNvPr id="347" name="テキスト ボックス 346"/>
        <xdr:cNvSpPr txBox="1"/>
      </xdr:nvSpPr>
      <xdr:spPr>
        <a:xfrm>
          <a:off x="13131800" y="977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普通建設事業の計画的実施により地方債新規発行の増加を抑制してきた結果、類似団体内では引き続き平均を下回っている。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近年の大型普通建設事業の実施に伴い、地方債の新規発行額が増加傾向となっていたことから、今後は、緊急度・住民ニーズを的確に把握した事業の選択により、起債に大きく頼ることのない財政運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38100</xdr:rowOff>
    </xdr:from>
    <xdr:to>
      <xdr:col>24</xdr:col>
      <xdr:colOff>558800</xdr:colOff>
      <xdr:row>37</xdr:row>
      <xdr:rowOff>40111</xdr:rowOff>
    </xdr:to>
    <xdr:cxnSp macro="">
      <xdr:nvCxnSpPr>
        <xdr:cNvPr id="381" name="直線コネクタ 380"/>
        <xdr:cNvCxnSpPr/>
      </xdr:nvCxnSpPr>
      <xdr:spPr>
        <a:xfrm flipV="1">
          <a:off x="16179800" y="638175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22877</xdr:rowOff>
    </xdr:from>
    <xdr:ext cx="762000" cy="259045"/>
    <xdr:sp macro="" textlink="">
      <xdr:nvSpPr>
        <xdr:cNvPr id="382" name="公債費負担の状況平均値テキスト"/>
        <xdr:cNvSpPr txBox="1"/>
      </xdr:nvSpPr>
      <xdr:spPr>
        <a:xfrm>
          <a:off x="17106900" y="6366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30057</xdr:rowOff>
    </xdr:from>
    <xdr:to>
      <xdr:col>23</xdr:col>
      <xdr:colOff>406400</xdr:colOff>
      <xdr:row>37</xdr:row>
      <xdr:rowOff>40111</xdr:rowOff>
    </xdr:to>
    <xdr:cxnSp macro="">
      <xdr:nvCxnSpPr>
        <xdr:cNvPr id="384" name="直線コネクタ 383"/>
        <xdr:cNvCxnSpPr/>
      </xdr:nvCxnSpPr>
      <xdr:spPr>
        <a:xfrm>
          <a:off x="15290800" y="637370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30057</xdr:rowOff>
    </xdr:from>
    <xdr:to>
      <xdr:col>22</xdr:col>
      <xdr:colOff>203200</xdr:colOff>
      <xdr:row>37</xdr:row>
      <xdr:rowOff>30057</xdr:rowOff>
    </xdr:to>
    <xdr:cxnSp macro="">
      <xdr:nvCxnSpPr>
        <xdr:cNvPr id="387" name="直線コネクタ 386"/>
        <xdr:cNvCxnSpPr/>
      </xdr:nvCxnSpPr>
      <xdr:spPr>
        <a:xfrm>
          <a:off x="14401800" y="6373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24024</xdr:rowOff>
    </xdr:from>
    <xdr:to>
      <xdr:col>21</xdr:col>
      <xdr:colOff>0</xdr:colOff>
      <xdr:row>37</xdr:row>
      <xdr:rowOff>30057</xdr:rowOff>
    </xdr:to>
    <xdr:cxnSp macro="">
      <xdr:nvCxnSpPr>
        <xdr:cNvPr id="390" name="直線コネクタ 389"/>
        <xdr:cNvCxnSpPr/>
      </xdr:nvCxnSpPr>
      <xdr:spPr>
        <a:xfrm>
          <a:off x="13512800" y="636767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400" name="円/楕円 399"/>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80027</xdr:rowOff>
    </xdr:from>
    <xdr:ext cx="762000" cy="259045"/>
    <xdr:sp macro="" textlink="">
      <xdr:nvSpPr>
        <xdr:cNvPr id="401" name="公債費負担の状況該当値テキスト"/>
        <xdr:cNvSpPr txBox="1"/>
      </xdr:nvSpPr>
      <xdr:spPr>
        <a:xfrm>
          <a:off x="171069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160761</xdr:rowOff>
    </xdr:from>
    <xdr:to>
      <xdr:col>23</xdr:col>
      <xdr:colOff>457200</xdr:colOff>
      <xdr:row>37</xdr:row>
      <xdr:rowOff>90911</xdr:rowOff>
    </xdr:to>
    <xdr:sp macro="" textlink="">
      <xdr:nvSpPr>
        <xdr:cNvPr id="402" name="円/楕円 401"/>
        <xdr:cNvSpPr/>
      </xdr:nvSpPr>
      <xdr:spPr>
        <a:xfrm>
          <a:off x="161290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101088</xdr:rowOff>
    </xdr:from>
    <xdr:ext cx="736600" cy="259045"/>
    <xdr:sp macro="" textlink="">
      <xdr:nvSpPr>
        <xdr:cNvPr id="403" name="テキスト ボックス 402"/>
        <xdr:cNvSpPr txBox="1"/>
      </xdr:nvSpPr>
      <xdr:spPr>
        <a:xfrm>
          <a:off x="15798800" y="610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150707</xdr:rowOff>
    </xdr:from>
    <xdr:to>
      <xdr:col>22</xdr:col>
      <xdr:colOff>254000</xdr:colOff>
      <xdr:row>37</xdr:row>
      <xdr:rowOff>80857</xdr:rowOff>
    </xdr:to>
    <xdr:sp macro="" textlink="">
      <xdr:nvSpPr>
        <xdr:cNvPr id="404" name="円/楕円 403"/>
        <xdr:cNvSpPr/>
      </xdr:nvSpPr>
      <xdr:spPr>
        <a:xfrm>
          <a:off x="15240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91034</xdr:rowOff>
    </xdr:from>
    <xdr:ext cx="762000" cy="259045"/>
    <xdr:sp macro="" textlink="">
      <xdr:nvSpPr>
        <xdr:cNvPr id="405" name="テキスト ボックス 404"/>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150707</xdr:rowOff>
    </xdr:from>
    <xdr:to>
      <xdr:col>21</xdr:col>
      <xdr:colOff>50800</xdr:colOff>
      <xdr:row>37</xdr:row>
      <xdr:rowOff>80857</xdr:rowOff>
    </xdr:to>
    <xdr:sp macro="" textlink="">
      <xdr:nvSpPr>
        <xdr:cNvPr id="406" name="円/楕円 405"/>
        <xdr:cNvSpPr/>
      </xdr:nvSpPr>
      <xdr:spPr>
        <a:xfrm>
          <a:off x="14351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91034</xdr:rowOff>
    </xdr:from>
    <xdr:ext cx="762000" cy="259045"/>
    <xdr:sp macro="" textlink="">
      <xdr:nvSpPr>
        <xdr:cNvPr id="407" name="テキスト ボックス 406"/>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144674</xdr:rowOff>
    </xdr:from>
    <xdr:to>
      <xdr:col>19</xdr:col>
      <xdr:colOff>533400</xdr:colOff>
      <xdr:row>37</xdr:row>
      <xdr:rowOff>74824</xdr:rowOff>
    </xdr:to>
    <xdr:sp macro="" textlink="">
      <xdr:nvSpPr>
        <xdr:cNvPr id="408" name="円/楕円 407"/>
        <xdr:cNvSpPr/>
      </xdr:nvSpPr>
      <xdr:spPr>
        <a:xfrm>
          <a:off x="13462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85001</xdr:rowOff>
    </xdr:from>
    <xdr:ext cx="762000" cy="259045"/>
    <xdr:sp macro="" textlink="">
      <xdr:nvSpPr>
        <xdr:cNvPr id="409" name="テキスト ボックス 408"/>
        <xdr:cNvSpPr txBox="1"/>
      </xdr:nvSpPr>
      <xdr:spPr>
        <a:xfrm>
          <a:off x="13131800" y="608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全国平均を下回ってはいるものの、大型の普通建設事業の実施に伴う地方債の新規発行増加や基金の取り崩しにより、数値は大幅に上昇した。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今後も、普通建設事業の計画的実施による地方債新規発行の増加抑制及び基金残高の減少抑制を図り、歳出全体の徹底的な見直しを進め、数値の上昇を最小限に抑えていく。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60211</xdr:rowOff>
    </xdr:from>
    <xdr:to>
      <xdr:col>24</xdr:col>
      <xdr:colOff>558800</xdr:colOff>
      <xdr:row>14</xdr:row>
      <xdr:rowOff>138633</xdr:rowOff>
    </xdr:to>
    <xdr:cxnSp macro="">
      <xdr:nvCxnSpPr>
        <xdr:cNvPr id="441" name="直線コネクタ 440"/>
        <xdr:cNvCxnSpPr/>
      </xdr:nvCxnSpPr>
      <xdr:spPr>
        <a:xfrm>
          <a:off x="16179800" y="2460511"/>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123411</xdr:rowOff>
    </xdr:from>
    <xdr:ext cx="762000" cy="259045"/>
    <xdr:sp macro="" textlink="">
      <xdr:nvSpPr>
        <xdr:cNvPr id="442" name="将来負担の状況平均値テキスト"/>
        <xdr:cNvSpPr txBox="1"/>
      </xdr:nvSpPr>
      <xdr:spPr>
        <a:xfrm>
          <a:off x="17106900" y="2523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4" name="フローチャート : 判断 443"/>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5" name="テキスト ボックス 444"/>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157569</xdr:rowOff>
    </xdr:from>
    <xdr:to>
      <xdr:col>22</xdr:col>
      <xdr:colOff>254000</xdr:colOff>
      <xdr:row>15</xdr:row>
      <xdr:rowOff>87719</xdr:rowOff>
    </xdr:to>
    <xdr:sp macro="" textlink="">
      <xdr:nvSpPr>
        <xdr:cNvPr id="446" name="フローチャート : 判断 445"/>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7" name="テキスト ボックス 446"/>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12421</xdr:rowOff>
    </xdr:from>
    <xdr:to>
      <xdr:col>21</xdr:col>
      <xdr:colOff>50800</xdr:colOff>
      <xdr:row>15</xdr:row>
      <xdr:rowOff>114021</xdr:rowOff>
    </xdr:to>
    <xdr:sp macro="" textlink="">
      <xdr:nvSpPr>
        <xdr:cNvPr id="448" name="フローチャート : 判断 447"/>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49" name="テキスト ボックス 448"/>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0" name="フローチャート : 判断 449"/>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1" name="テキスト ボックス 450"/>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87833</xdr:rowOff>
    </xdr:from>
    <xdr:to>
      <xdr:col>24</xdr:col>
      <xdr:colOff>609600</xdr:colOff>
      <xdr:row>15</xdr:row>
      <xdr:rowOff>17983</xdr:rowOff>
    </xdr:to>
    <xdr:sp macro="" textlink="">
      <xdr:nvSpPr>
        <xdr:cNvPr id="457" name="円/楕円 456"/>
        <xdr:cNvSpPr/>
      </xdr:nvSpPr>
      <xdr:spPr>
        <a:xfrm>
          <a:off x="16967200" y="248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9110</xdr:rowOff>
    </xdr:from>
    <xdr:ext cx="762000" cy="259045"/>
    <xdr:sp macro="" textlink="">
      <xdr:nvSpPr>
        <xdr:cNvPr id="458" name="将来負担の状況該当値テキスト"/>
        <xdr:cNvSpPr txBox="1"/>
      </xdr:nvSpPr>
      <xdr:spPr>
        <a:xfrm>
          <a:off x="17106900" y="24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9411</xdr:rowOff>
    </xdr:from>
    <xdr:to>
      <xdr:col>23</xdr:col>
      <xdr:colOff>457200</xdr:colOff>
      <xdr:row>14</xdr:row>
      <xdr:rowOff>111011</xdr:rowOff>
    </xdr:to>
    <xdr:sp macro="" textlink="">
      <xdr:nvSpPr>
        <xdr:cNvPr id="459" name="円/楕円 458"/>
        <xdr:cNvSpPr/>
      </xdr:nvSpPr>
      <xdr:spPr>
        <a:xfrm>
          <a:off x="16129000" y="240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121188</xdr:rowOff>
    </xdr:from>
    <xdr:ext cx="736600" cy="259045"/>
    <xdr:sp macro="" textlink="">
      <xdr:nvSpPr>
        <xdr:cNvPr id="460" name="テキスト ボックス 459"/>
        <xdr:cNvSpPr txBox="1"/>
      </xdr:nvSpPr>
      <xdr:spPr>
        <a:xfrm>
          <a:off x="15798800" y="217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43,311
42,662
98.55
21,584,670
20,618,174
561,734
10,025,135
17,346,717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36.4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職員数・職員手当</a:t>
          </a:r>
          <a:r>
            <a:rPr kumimoji="1" lang="ja-JP" altLang="en-US" sz="1300" b="0" i="0" u="none" strike="noStrike" kern="0" cap="none" spc="0" normalizeH="0" baseline="0" noProof="0">
              <a:ln>
                <a:noFill/>
              </a:ln>
              <a:solidFill>
                <a:prstClr val="black"/>
              </a:solidFill>
              <a:effectLst/>
              <a:uLnTx/>
              <a:uFillTx/>
              <a:latin typeface="+mn-lt"/>
              <a:ea typeface="+mn-ea"/>
              <a:cs typeface="+mn-cs"/>
            </a:rPr>
            <a:t>の削減や</a:t>
          </a:r>
          <a:r>
            <a:rPr kumimoji="1" lang="ja-JP" altLang="ja-JP" sz="1300" b="0" i="0" u="none" strike="noStrike" kern="0" cap="none" spc="0" normalizeH="0" baseline="0" noProof="0">
              <a:ln>
                <a:noFill/>
              </a:ln>
              <a:solidFill>
                <a:prstClr val="black"/>
              </a:solidFill>
              <a:effectLst/>
              <a:uLnTx/>
              <a:uFillTx/>
              <a:latin typeface="+mn-lt"/>
              <a:ea typeface="+mn-ea"/>
              <a:cs typeface="+mn-cs"/>
            </a:rPr>
            <a:t>非常勤特別職に</a:t>
          </a:r>
          <a:r>
            <a:rPr kumimoji="1" lang="ja-JP" altLang="en-US" sz="1300" b="0" i="0" u="none" strike="noStrike" kern="0" cap="none" spc="0" normalizeH="0" baseline="0" noProof="0">
              <a:ln>
                <a:noFill/>
              </a:ln>
              <a:solidFill>
                <a:prstClr val="black"/>
              </a:solidFill>
              <a:effectLst/>
              <a:uLnTx/>
              <a:uFillTx/>
              <a:latin typeface="+mn-lt"/>
              <a:ea typeface="+mn-ea"/>
              <a:cs typeface="+mn-cs"/>
            </a:rPr>
            <a:t>係る</a:t>
          </a:r>
          <a:r>
            <a:rPr kumimoji="1" lang="ja-JP" altLang="ja-JP" sz="1300" b="0" i="0" u="none" strike="noStrike" kern="0" cap="none" spc="0" normalizeH="0" baseline="0" noProof="0">
              <a:ln>
                <a:noFill/>
              </a:ln>
              <a:solidFill>
                <a:prstClr val="black"/>
              </a:solidFill>
              <a:effectLst/>
              <a:uLnTx/>
              <a:uFillTx/>
              <a:latin typeface="+mn-lt"/>
              <a:ea typeface="+mn-ea"/>
              <a:cs typeface="+mn-cs"/>
            </a:rPr>
            <a:t>報酬の見直し</a:t>
          </a:r>
          <a:r>
            <a:rPr kumimoji="1" lang="ja-JP" altLang="en-US" sz="1300" b="0" i="0" u="none" strike="noStrike" kern="0" cap="none" spc="0" normalizeH="0" baseline="0" noProof="0">
              <a:ln>
                <a:noFill/>
              </a:ln>
              <a:solidFill>
                <a:prstClr val="black"/>
              </a:solidFill>
              <a:effectLst/>
              <a:uLnTx/>
              <a:uFillTx/>
              <a:latin typeface="+mn-lt"/>
              <a:ea typeface="+mn-ea"/>
              <a:cs typeface="+mn-cs"/>
            </a:rPr>
            <a:t>等、</a:t>
          </a:r>
          <a:r>
            <a:rPr kumimoji="1" lang="ja-JP" altLang="ja-JP" sz="1300" b="0" i="0" u="none" strike="noStrike" kern="0" cap="none" spc="0" normalizeH="0" baseline="0" noProof="0">
              <a:ln>
                <a:noFill/>
              </a:ln>
              <a:solidFill>
                <a:prstClr val="black"/>
              </a:solidFill>
              <a:effectLst/>
              <a:uLnTx/>
              <a:uFillTx/>
              <a:latin typeface="+mn-lt"/>
              <a:ea typeface="+mn-ea"/>
              <a:cs typeface="+mn-cs"/>
            </a:rPr>
            <a:t>人件費削減</a:t>
          </a:r>
          <a:r>
            <a:rPr kumimoji="1" lang="ja-JP" altLang="en-US" sz="1300" b="0" i="0" u="none" strike="noStrike" kern="0" cap="none" spc="0" normalizeH="0" baseline="0" noProof="0">
              <a:ln>
                <a:noFill/>
              </a:ln>
              <a:solidFill>
                <a:prstClr val="black"/>
              </a:solidFill>
              <a:effectLst/>
              <a:uLnTx/>
              <a:uFillTx/>
              <a:latin typeface="+mn-lt"/>
              <a:ea typeface="+mn-ea"/>
              <a:cs typeface="+mn-cs"/>
            </a:rPr>
            <a:t>の</a:t>
          </a:r>
          <a:r>
            <a:rPr kumimoji="1" lang="ja-JP" altLang="ja-JP" sz="1300" b="0" i="0" u="none" strike="noStrike" kern="0" cap="none" spc="0" normalizeH="0" baseline="0" noProof="0">
              <a:ln>
                <a:noFill/>
              </a:ln>
              <a:solidFill>
                <a:prstClr val="black"/>
              </a:solidFill>
              <a:effectLst/>
              <a:uLnTx/>
              <a:uFillTx/>
              <a:latin typeface="+mn-lt"/>
              <a:ea typeface="+mn-ea"/>
              <a:cs typeface="+mn-cs"/>
            </a:rPr>
            <a:t>取り組み</a:t>
          </a:r>
          <a:r>
            <a:rPr kumimoji="1" lang="ja-JP" altLang="en-US" sz="1300" b="0" i="0" u="none" strike="noStrike" kern="0" cap="none" spc="0" normalizeH="0" baseline="0" noProof="0">
              <a:ln>
                <a:noFill/>
              </a:ln>
              <a:solidFill>
                <a:prstClr val="black"/>
              </a:solidFill>
              <a:effectLst/>
              <a:uLnTx/>
              <a:uFillTx/>
              <a:latin typeface="+mn-lt"/>
              <a:ea typeface="+mn-ea"/>
              <a:cs typeface="+mn-cs"/>
            </a:rPr>
            <a:t>を積極的に進めてきたこと</a:t>
          </a:r>
          <a:r>
            <a:rPr kumimoji="1" lang="ja-JP" altLang="ja-JP" sz="1300" b="0" i="0" u="none" strike="noStrike" kern="0" cap="none" spc="0" normalizeH="0" baseline="0" noProof="0">
              <a:ln>
                <a:noFill/>
              </a:ln>
              <a:solidFill>
                <a:prstClr val="black"/>
              </a:solidFill>
              <a:effectLst/>
              <a:uLnTx/>
              <a:uFillTx/>
              <a:latin typeface="+mn-lt"/>
              <a:ea typeface="+mn-ea"/>
              <a:cs typeface="+mn-cs"/>
            </a:rPr>
            <a:t>により、類似団体と比較して良好な数値となっている。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引き続き</a:t>
          </a:r>
          <a:r>
            <a:rPr kumimoji="1" lang="ja-JP" altLang="en-US" sz="1300" b="0" i="0" u="none" strike="noStrike" kern="0" cap="none" spc="0" normalizeH="0" baseline="0" noProof="0">
              <a:ln>
                <a:noFill/>
              </a:ln>
              <a:solidFill>
                <a:prstClr val="black"/>
              </a:solidFill>
              <a:effectLst/>
              <a:uLnTx/>
              <a:uFillTx/>
              <a:latin typeface="+mn-lt"/>
              <a:ea typeface="+mn-ea"/>
              <a:cs typeface="+mn-cs"/>
            </a:rPr>
            <a:t>人件費</a:t>
          </a:r>
          <a:r>
            <a:rPr kumimoji="1" lang="ja-JP" altLang="ja-JP" sz="1300" b="0" i="0" u="none" strike="noStrike" kern="0" cap="none" spc="0" normalizeH="0" baseline="0" noProof="0">
              <a:ln>
                <a:noFill/>
              </a:ln>
              <a:solidFill>
                <a:prstClr val="black"/>
              </a:solidFill>
              <a:effectLst/>
              <a:uLnTx/>
              <a:uFillTx/>
              <a:latin typeface="+mn-lt"/>
              <a:ea typeface="+mn-ea"/>
              <a:cs typeface="+mn-cs"/>
            </a:rPr>
            <a:t>の抑制に努め、現在の水準を維持</a:t>
          </a:r>
          <a:r>
            <a:rPr kumimoji="1" lang="ja-JP" altLang="en-US" sz="1300" b="0" i="0" u="none" strike="noStrike" kern="0" cap="none" spc="0" normalizeH="0" baseline="0" noProof="0">
              <a:ln>
                <a:noFill/>
              </a:ln>
              <a:solidFill>
                <a:prstClr val="black"/>
              </a:solidFill>
              <a:effectLst/>
              <a:uLnTx/>
              <a:uFillTx/>
              <a:latin typeface="+mn-lt"/>
              <a:ea typeface="+mn-ea"/>
              <a:cs typeface="+mn-cs"/>
            </a:rPr>
            <a:t>していく</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165100</xdr:rowOff>
    </xdr:from>
    <xdr:to>
      <xdr:col>7</xdr:col>
      <xdr:colOff>15875</xdr:colOff>
      <xdr:row>35</xdr:row>
      <xdr:rowOff>69850</xdr:rowOff>
    </xdr:to>
    <xdr:cxnSp macro="">
      <xdr:nvCxnSpPr>
        <xdr:cNvPr id="66" name="直線コネクタ 65"/>
        <xdr:cNvCxnSpPr/>
      </xdr:nvCxnSpPr>
      <xdr:spPr>
        <a:xfrm flipV="1">
          <a:off x="3987800" y="5994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8890</xdr:rowOff>
    </xdr:from>
    <xdr:to>
      <xdr:col>5</xdr:col>
      <xdr:colOff>549275</xdr:colOff>
      <xdr:row>35</xdr:row>
      <xdr:rowOff>69850</xdr:rowOff>
    </xdr:to>
    <xdr:cxnSp macro="">
      <xdr:nvCxnSpPr>
        <xdr:cNvPr id="69" name="直線コネクタ 68"/>
        <xdr:cNvCxnSpPr/>
      </xdr:nvCxnSpPr>
      <xdr:spPr>
        <a:xfrm>
          <a:off x="3098800" y="6009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8890</xdr:rowOff>
    </xdr:from>
    <xdr:to>
      <xdr:col>4</xdr:col>
      <xdr:colOff>346075</xdr:colOff>
      <xdr:row>35</xdr:row>
      <xdr:rowOff>69850</xdr:rowOff>
    </xdr:to>
    <xdr:cxnSp macro="">
      <xdr:nvCxnSpPr>
        <xdr:cNvPr id="72" name="直線コネクタ 71"/>
        <xdr:cNvCxnSpPr/>
      </xdr:nvCxnSpPr>
      <xdr:spPr>
        <a:xfrm flipV="1">
          <a:off x="2209800" y="6009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69850</xdr:rowOff>
    </xdr:from>
    <xdr:to>
      <xdr:col>3</xdr:col>
      <xdr:colOff>142875</xdr:colOff>
      <xdr:row>35</xdr:row>
      <xdr:rowOff>161290</xdr:rowOff>
    </xdr:to>
    <xdr:cxnSp macro="">
      <xdr:nvCxnSpPr>
        <xdr:cNvPr id="75" name="直線コネクタ 74"/>
        <xdr:cNvCxnSpPr/>
      </xdr:nvCxnSpPr>
      <xdr:spPr>
        <a:xfrm flipV="1">
          <a:off x="1320800" y="6070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114300</xdr:rowOff>
    </xdr:from>
    <xdr:to>
      <xdr:col>7</xdr:col>
      <xdr:colOff>66675</xdr:colOff>
      <xdr:row>35</xdr:row>
      <xdr:rowOff>44450</xdr:rowOff>
    </xdr:to>
    <xdr:sp macro="" textlink="">
      <xdr:nvSpPr>
        <xdr:cNvPr id="85" name="円/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130827</xdr:rowOff>
    </xdr:from>
    <xdr:ext cx="762000" cy="259045"/>
    <xdr:sp macro="" textlink="">
      <xdr:nvSpPr>
        <xdr:cNvPr id="86"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19050</xdr:rowOff>
    </xdr:from>
    <xdr:to>
      <xdr:col>5</xdr:col>
      <xdr:colOff>600075</xdr:colOff>
      <xdr:row>35</xdr:row>
      <xdr:rowOff>120650</xdr:rowOff>
    </xdr:to>
    <xdr:sp macro="" textlink="">
      <xdr:nvSpPr>
        <xdr:cNvPr id="87" name="円/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130827</xdr:rowOff>
    </xdr:from>
    <xdr:ext cx="736600" cy="259045"/>
    <xdr:sp macro="" textlink="">
      <xdr:nvSpPr>
        <xdr:cNvPr id="88" name="テキスト ボックス 87"/>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129540</xdr:rowOff>
    </xdr:from>
    <xdr:to>
      <xdr:col>4</xdr:col>
      <xdr:colOff>396875</xdr:colOff>
      <xdr:row>35</xdr:row>
      <xdr:rowOff>59690</xdr:rowOff>
    </xdr:to>
    <xdr:sp macro="" textlink="">
      <xdr:nvSpPr>
        <xdr:cNvPr id="89" name="円/楕円 88"/>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69867</xdr:rowOff>
    </xdr:from>
    <xdr:ext cx="762000" cy="259045"/>
    <xdr:sp macro="" textlink="">
      <xdr:nvSpPr>
        <xdr:cNvPr id="90" name="テキスト ボックス 89"/>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19050</xdr:rowOff>
    </xdr:from>
    <xdr:to>
      <xdr:col>3</xdr:col>
      <xdr:colOff>193675</xdr:colOff>
      <xdr:row>35</xdr:row>
      <xdr:rowOff>120650</xdr:rowOff>
    </xdr:to>
    <xdr:sp macro="" textlink="">
      <xdr:nvSpPr>
        <xdr:cNvPr id="91" name="円/楕円 90"/>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130827</xdr:rowOff>
    </xdr:from>
    <xdr:ext cx="762000" cy="259045"/>
    <xdr:sp macro="" textlink="">
      <xdr:nvSpPr>
        <xdr:cNvPr id="92" name="テキスト ボックス 91"/>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3" name="円/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これまで、業務の民間委託化を推進し、職員数の削減、及び職員人件費等から委託料（物件費）へのシフトを進めてきたことにより、近年は数値に大幅な変動は生じていない。</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引き続き、徹底した経費の削減、行財政改革を推進し、財政の健全化を図っていく。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1814</xdr:rowOff>
    </xdr:from>
    <xdr:to>
      <xdr:col>24</xdr:col>
      <xdr:colOff>31750</xdr:colOff>
      <xdr:row>16</xdr:row>
      <xdr:rowOff>143329</xdr:rowOff>
    </xdr:to>
    <xdr:cxnSp macro="">
      <xdr:nvCxnSpPr>
        <xdr:cNvPr id="129" name="直線コネクタ 128"/>
        <xdr:cNvCxnSpPr/>
      </xdr:nvCxnSpPr>
      <xdr:spPr>
        <a:xfrm flipV="1">
          <a:off x="15671800" y="2745014"/>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143329</xdr:rowOff>
    </xdr:from>
    <xdr:to>
      <xdr:col>22</xdr:col>
      <xdr:colOff>565150</xdr:colOff>
      <xdr:row>17</xdr:row>
      <xdr:rowOff>15421</xdr:rowOff>
    </xdr:to>
    <xdr:cxnSp macro="">
      <xdr:nvCxnSpPr>
        <xdr:cNvPr id="132" name="直線コネクタ 131"/>
        <xdr:cNvCxnSpPr/>
      </xdr:nvCxnSpPr>
      <xdr:spPr>
        <a:xfrm flipV="1">
          <a:off x="14782800" y="28865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121557</xdr:rowOff>
    </xdr:from>
    <xdr:to>
      <xdr:col>21</xdr:col>
      <xdr:colOff>361950</xdr:colOff>
      <xdr:row>17</xdr:row>
      <xdr:rowOff>15421</xdr:rowOff>
    </xdr:to>
    <xdr:cxnSp macro="">
      <xdr:nvCxnSpPr>
        <xdr:cNvPr id="135" name="直線コネクタ 134"/>
        <xdr:cNvCxnSpPr/>
      </xdr:nvCxnSpPr>
      <xdr:spPr>
        <a:xfrm>
          <a:off x="13893800" y="28647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121557</xdr:rowOff>
    </xdr:from>
    <xdr:to>
      <xdr:col>20</xdr:col>
      <xdr:colOff>158750</xdr:colOff>
      <xdr:row>16</xdr:row>
      <xdr:rowOff>143329</xdr:rowOff>
    </xdr:to>
    <xdr:cxnSp macro="">
      <xdr:nvCxnSpPr>
        <xdr:cNvPr id="138" name="直線コネクタ 137"/>
        <xdr:cNvCxnSpPr/>
      </xdr:nvCxnSpPr>
      <xdr:spPr>
        <a:xfrm flipV="1">
          <a:off x="13004800" y="2864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122464</xdr:rowOff>
    </xdr:from>
    <xdr:to>
      <xdr:col>24</xdr:col>
      <xdr:colOff>82550</xdr:colOff>
      <xdr:row>16</xdr:row>
      <xdr:rowOff>52614</xdr:rowOff>
    </xdr:to>
    <xdr:sp macro="" textlink="">
      <xdr:nvSpPr>
        <xdr:cNvPr id="148" name="円/楕円 147"/>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138991</xdr:rowOff>
    </xdr:from>
    <xdr:ext cx="762000" cy="259045"/>
    <xdr:sp macro="" textlink="">
      <xdr:nvSpPr>
        <xdr:cNvPr id="149" name="物件費該当値テキスト"/>
        <xdr:cNvSpPr txBox="1"/>
      </xdr:nvSpPr>
      <xdr:spPr>
        <a:xfrm>
          <a:off x="165989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92529</xdr:rowOff>
    </xdr:from>
    <xdr:to>
      <xdr:col>22</xdr:col>
      <xdr:colOff>615950</xdr:colOff>
      <xdr:row>17</xdr:row>
      <xdr:rowOff>22679</xdr:rowOff>
    </xdr:to>
    <xdr:sp macro="" textlink="">
      <xdr:nvSpPr>
        <xdr:cNvPr id="150" name="円/楕円 149"/>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32856</xdr:rowOff>
    </xdr:from>
    <xdr:ext cx="736600" cy="259045"/>
    <xdr:sp macro="" textlink="">
      <xdr:nvSpPr>
        <xdr:cNvPr id="151" name="テキスト ボックス 150"/>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136071</xdr:rowOff>
    </xdr:from>
    <xdr:to>
      <xdr:col>21</xdr:col>
      <xdr:colOff>412750</xdr:colOff>
      <xdr:row>17</xdr:row>
      <xdr:rowOff>66221</xdr:rowOff>
    </xdr:to>
    <xdr:sp macro="" textlink="">
      <xdr:nvSpPr>
        <xdr:cNvPr id="152" name="円/楕円 151"/>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50998</xdr:rowOff>
    </xdr:from>
    <xdr:ext cx="762000" cy="259045"/>
    <xdr:sp macro="" textlink="">
      <xdr:nvSpPr>
        <xdr:cNvPr id="153" name="テキスト ボックス 152"/>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70757</xdr:rowOff>
    </xdr:from>
    <xdr:to>
      <xdr:col>20</xdr:col>
      <xdr:colOff>209550</xdr:colOff>
      <xdr:row>17</xdr:row>
      <xdr:rowOff>907</xdr:rowOff>
    </xdr:to>
    <xdr:sp macro="" textlink="">
      <xdr:nvSpPr>
        <xdr:cNvPr id="154" name="円/楕円 153"/>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157134</xdr:rowOff>
    </xdr:from>
    <xdr:ext cx="762000" cy="259045"/>
    <xdr:sp macro="" textlink="">
      <xdr:nvSpPr>
        <xdr:cNvPr id="155" name="テキスト ボックス 154"/>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92529</xdr:rowOff>
    </xdr:from>
    <xdr:to>
      <xdr:col>19</xdr:col>
      <xdr:colOff>6350</xdr:colOff>
      <xdr:row>17</xdr:row>
      <xdr:rowOff>22679</xdr:rowOff>
    </xdr:to>
    <xdr:sp macro="" textlink="">
      <xdr:nvSpPr>
        <xdr:cNvPr id="156" name="円/楕円 155"/>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7456</xdr:rowOff>
    </xdr:from>
    <xdr:ext cx="762000" cy="259045"/>
    <xdr:sp macro="" textlink="">
      <xdr:nvSpPr>
        <xdr:cNvPr id="157" name="テキスト ボックス 156"/>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扶助費に係る経常収支比率が類似団体平均を上回り、かつ上昇傾向にある要因として、</a:t>
          </a:r>
          <a:r>
            <a:rPr kumimoji="1" lang="ja-JP" altLang="ja-JP" sz="1300" b="0" i="0" u="none" strike="noStrike" kern="0" cap="none" spc="0" normalizeH="0" baseline="0" noProof="0">
              <a:ln>
                <a:noFill/>
              </a:ln>
              <a:solidFill>
                <a:prstClr val="black"/>
              </a:solidFill>
              <a:effectLst/>
              <a:uLnTx/>
              <a:uFillTx/>
              <a:latin typeface="+mn-lt"/>
              <a:ea typeface="+mn-ea"/>
              <a:cs typeface="+mn-cs"/>
            </a:rPr>
            <a:t>生活保護受給世帯の高齢化に伴う福祉関係経費の増加</a:t>
          </a:r>
          <a:r>
            <a:rPr kumimoji="1" lang="ja-JP" altLang="en-US" sz="1300" b="0" i="0" u="none" strike="noStrike" kern="0" cap="none" spc="0" normalizeH="0" baseline="0" noProof="0">
              <a:ln>
                <a:noFill/>
              </a:ln>
              <a:solidFill>
                <a:prstClr val="black"/>
              </a:solidFill>
              <a:effectLst/>
              <a:uLnTx/>
              <a:uFillTx/>
              <a:latin typeface="+mn-lt"/>
              <a:ea typeface="+mn-ea"/>
              <a:cs typeface="+mn-cs"/>
            </a:rPr>
            <a:t>などが挙げられる。資格審査等の適正化や市単独の支給制度等の見直しを進めていくことにより、財政を圧迫する上昇傾向に歯止めをかけるよう努める。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6350</xdr:rowOff>
    </xdr:from>
    <xdr:to>
      <xdr:col>7</xdr:col>
      <xdr:colOff>15875</xdr:colOff>
      <xdr:row>57</xdr:row>
      <xdr:rowOff>31750</xdr:rowOff>
    </xdr:to>
    <xdr:cxnSp macro="">
      <xdr:nvCxnSpPr>
        <xdr:cNvPr id="190" name="直線コネクタ 189"/>
        <xdr:cNvCxnSpPr/>
      </xdr:nvCxnSpPr>
      <xdr:spPr>
        <a:xfrm>
          <a:off x="3987800" y="9779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57</xdr:row>
      <xdr:rowOff>6350</xdr:rowOff>
    </xdr:to>
    <xdr:cxnSp macro="">
      <xdr:nvCxnSpPr>
        <xdr:cNvPr id="193" name="直線コネクタ 192"/>
        <xdr:cNvCxnSpPr/>
      </xdr:nvCxnSpPr>
      <xdr:spPr>
        <a:xfrm>
          <a:off x="3098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165100</xdr:rowOff>
    </xdr:from>
    <xdr:to>
      <xdr:col>4</xdr:col>
      <xdr:colOff>346075</xdr:colOff>
      <xdr:row>58</xdr:row>
      <xdr:rowOff>12700</xdr:rowOff>
    </xdr:to>
    <xdr:cxnSp macro="">
      <xdr:nvCxnSpPr>
        <xdr:cNvPr id="196" name="直線コネクタ 195"/>
        <xdr:cNvCxnSpPr/>
      </xdr:nvCxnSpPr>
      <xdr:spPr>
        <a:xfrm flipV="1">
          <a:off x="2209800" y="9766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120650</xdr:rowOff>
    </xdr:from>
    <xdr:to>
      <xdr:col>3</xdr:col>
      <xdr:colOff>142875</xdr:colOff>
      <xdr:row>58</xdr:row>
      <xdr:rowOff>12700</xdr:rowOff>
    </xdr:to>
    <xdr:cxnSp macro="">
      <xdr:nvCxnSpPr>
        <xdr:cNvPr id="199" name="直線コネクタ 198"/>
        <xdr:cNvCxnSpPr/>
      </xdr:nvCxnSpPr>
      <xdr:spPr>
        <a:xfrm>
          <a:off x="1320800" y="9893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209" name="円/楕円 208"/>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124477</xdr:rowOff>
    </xdr:from>
    <xdr:ext cx="762000" cy="259045"/>
    <xdr:sp macro="" textlink="">
      <xdr:nvSpPr>
        <xdr:cNvPr id="210"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127000</xdr:rowOff>
    </xdr:from>
    <xdr:to>
      <xdr:col>5</xdr:col>
      <xdr:colOff>600075</xdr:colOff>
      <xdr:row>57</xdr:row>
      <xdr:rowOff>57150</xdr:rowOff>
    </xdr:to>
    <xdr:sp macro="" textlink="">
      <xdr:nvSpPr>
        <xdr:cNvPr id="211" name="円/楕円 210"/>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41927</xdr:rowOff>
    </xdr:from>
    <xdr:ext cx="736600" cy="259045"/>
    <xdr:sp macro="" textlink="">
      <xdr:nvSpPr>
        <xdr:cNvPr id="212" name="テキスト ボックス 211"/>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13" name="円/楕円 212"/>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4" name="テキスト ボックス 213"/>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15" name="円/楕円 214"/>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16" name="テキスト ボックス 215"/>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69850</xdr:rowOff>
    </xdr:from>
    <xdr:to>
      <xdr:col>1</xdr:col>
      <xdr:colOff>676275</xdr:colOff>
      <xdr:row>58</xdr:row>
      <xdr:rowOff>0</xdr:rowOff>
    </xdr:to>
    <xdr:sp macro="" textlink="">
      <xdr:nvSpPr>
        <xdr:cNvPr id="217" name="円/楕円 216"/>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156227</xdr:rowOff>
    </xdr:from>
    <xdr:ext cx="762000" cy="259045"/>
    <xdr:sp macro="" textlink="">
      <xdr:nvSpPr>
        <xdr:cNvPr id="218" name="テキスト ボックス 217"/>
        <xdr:cNvSpPr txBox="1"/>
      </xdr:nvSpPr>
      <xdr:spPr>
        <a:xfrm>
          <a:off x="939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その他に係る経常収支比率は類似団体平均を下回っているが、保険給付費の増加などにより、国民健康保険事業特別会計等への繰出金が増加しており、今後数値の上昇が予想される。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各事業において経費の削減を進めるとともに、各種保険税（保険料）の適正化を図ることなどにより、税収を主な財源とする普通会計の負担額を減らしていくよう努める。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20320</xdr:rowOff>
    </xdr:from>
    <xdr:to>
      <xdr:col>24</xdr:col>
      <xdr:colOff>31750</xdr:colOff>
      <xdr:row>56</xdr:row>
      <xdr:rowOff>27940</xdr:rowOff>
    </xdr:to>
    <xdr:cxnSp macro="">
      <xdr:nvCxnSpPr>
        <xdr:cNvPr id="251" name="直線コネクタ 250"/>
        <xdr:cNvCxnSpPr/>
      </xdr:nvCxnSpPr>
      <xdr:spPr>
        <a:xfrm flipV="1">
          <a:off x="15671800" y="9621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107950</xdr:rowOff>
    </xdr:from>
    <xdr:to>
      <xdr:col>22</xdr:col>
      <xdr:colOff>565150</xdr:colOff>
      <xdr:row>56</xdr:row>
      <xdr:rowOff>27940</xdr:rowOff>
    </xdr:to>
    <xdr:cxnSp macro="">
      <xdr:nvCxnSpPr>
        <xdr:cNvPr id="254" name="直線コネクタ 253"/>
        <xdr:cNvCxnSpPr/>
      </xdr:nvCxnSpPr>
      <xdr:spPr>
        <a:xfrm>
          <a:off x="14782800" y="9537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56</xdr:row>
      <xdr:rowOff>20320</xdr:rowOff>
    </xdr:to>
    <xdr:cxnSp macro="">
      <xdr:nvCxnSpPr>
        <xdr:cNvPr id="257" name="直線コネクタ 256"/>
        <xdr:cNvCxnSpPr/>
      </xdr:nvCxnSpPr>
      <xdr:spPr>
        <a:xfrm flipV="1">
          <a:off x="13893800" y="9537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20320</xdr:rowOff>
    </xdr:from>
    <xdr:to>
      <xdr:col>20</xdr:col>
      <xdr:colOff>158750</xdr:colOff>
      <xdr:row>58</xdr:row>
      <xdr:rowOff>119380</xdr:rowOff>
    </xdr:to>
    <xdr:cxnSp macro="">
      <xdr:nvCxnSpPr>
        <xdr:cNvPr id="260" name="直線コネクタ 259"/>
        <xdr:cNvCxnSpPr/>
      </xdr:nvCxnSpPr>
      <xdr:spPr>
        <a:xfrm flipV="1">
          <a:off x="13004800" y="962152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140970</xdr:rowOff>
    </xdr:from>
    <xdr:to>
      <xdr:col>24</xdr:col>
      <xdr:colOff>82550</xdr:colOff>
      <xdr:row>56</xdr:row>
      <xdr:rowOff>71120</xdr:rowOff>
    </xdr:to>
    <xdr:sp macro="" textlink="">
      <xdr:nvSpPr>
        <xdr:cNvPr id="270" name="円/楕円 269"/>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157497</xdr:rowOff>
    </xdr:from>
    <xdr:ext cx="762000" cy="259045"/>
    <xdr:sp macro="" textlink="">
      <xdr:nvSpPr>
        <xdr:cNvPr id="271"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72" name="円/楕円 271"/>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73" name="テキスト ボックス 272"/>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74" name="円/楕円 273"/>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168927</xdr:rowOff>
    </xdr:from>
    <xdr:ext cx="762000" cy="259045"/>
    <xdr:sp macro="" textlink="">
      <xdr:nvSpPr>
        <xdr:cNvPr id="275" name="テキスト ボックス 274"/>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140970</xdr:rowOff>
    </xdr:from>
    <xdr:to>
      <xdr:col>20</xdr:col>
      <xdr:colOff>209550</xdr:colOff>
      <xdr:row>56</xdr:row>
      <xdr:rowOff>71120</xdr:rowOff>
    </xdr:to>
    <xdr:sp macro="" textlink="">
      <xdr:nvSpPr>
        <xdr:cNvPr id="276" name="円/楕円 275"/>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81297</xdr:rowOff>
    </xdr:from>
    <xdr:ext cx="762000" cy="259045"/>
    <xdr:sp macro="" textlink="">
      <xdr:nvSpPr>
        <xdr:cNvPr id="277" name="テキスト ボックス 276"/>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68580</xdr:rowOff>
    </xdr:from>
    <xdr:to>
      <xdr:col>19</xdr:col>
      <xdr:colOff>6350</xdr:colOff>
      <xdr:row>58</xdr:row>
      <xdr:rowOff>170180</xdr:rowOff>
    </xdr:to>
    <xdr:sp macro="" textlink="">
      <xdr:nvSpPr>
        <xdr:cNvPr id="278" name="円/楕円 277"/>
        <xdr:cNvSpPr/>
      </xdr:nvSpPr>
      <xdr:spPr>
        <a:xfrm>
          <a:off x="12954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154957</xdr:rowOff>
    </xdr:from>
    <xdr:ext cx="762000" cy="259045"/>
    <xdr:sp macro="" textlink="">
      <xdr:nvSpPr>
        <xdr:cNvPr id="279" name="テキスト ボックス 278"/>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補助費等に係る経常的な支出は、繰出基準に基づく公共下水道会計への補助等、一部事務組合や広域連合への負担金が主なものである。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各種団体への補助金を含め、市の交付に対し適切な事業を遂行しているか確認を行い、必要性の低い補助金は見直しや廃止を進めるなど、更なる経費の削減に努めていく。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129286</xdr:rowOff>
    </xdr:from>
    <xdr:to>
      <xdr:col>24</xdr:col>
      <xdr:colOff>31750</xdr:colOff>
      <xdr:row>37</xdr:row>
      <xdr:rowOff>156718</xdr:rowOff>
    </xdr:to>
    <xdr:cxnSp macro="">
      <xdr:nvCxnSpPr>
        <xdr:cNvPr id="309" name="直線コネクタ 308"/>
        <xdr:cNvCxnSpPr/>
      </xdr:nvCxnSpPr>
      <xdr:spPr>
        <a:xfrm>
          <a:off x="15671800" y="64729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129286</xdr:rowOff>
    </xdr:from>
    <xdr:to>
      <xdr:col>22</xdr:col>
      <xdr:colOff>565150</xdr:colOff>
      <xdr:row>38</xdr:row>
      <xdr:rowOff>58420</xdr:rowOff>
    </xdr:to>
    <xdr:cxnSp macro="">
      <xdr:nvCxnSpPr>
        <xdr:cNvPr id="312" name="直線コネクタ 311"/>
        <xdr:cNvCxnSpPr/>
      </xdr:nvCxnSpPr>
      <xdr:spPr>
        <a:xfrm flipV="1">
          <a:off x="14782800" y="64729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161290</xdr:rowOff>
    </xdr:from>
    <xdr:to>
      <xdr:col>21</xdr:col>
      <xdr:colOff>361950</xdr:colOff>
      <xdr:row>38</xdr:row>
      <xdr:rowOff>58420</xdr:rowOff>
    </xdr:to>
    <xdr:cxnSp macro="">
      <xdr:nvCxnSpPr>
        <xdr:cNvPr id="315" name="直線コネクタ 314"/>
        <xdr:cNvCxnSpPr/>
      </xdr:nvCxnSpPr>
      <xdr:spPr>
        <a:xfrm>
          <a:off x="13893800" y="6504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37</xdr:row>
      <xdr:rowOff>161290</xdr:rowOff>
    </xdr:to>
    <xdr:cxnSp macro="">
      <xdr:nvCxnSpPr>
        <xdr:cNvPr id="318" name="直線コネクタ 317"/>
        <xdr:cNvCxnSpPr/>
      </xdr:nvCxnSpPr>
      <xdr:spPr>
        <a:xfrm>
          <a:off x="13004800" y="6175756"/>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105918</xdr:rowOff>
    </xdr:from>
    <xdr:to>
      <xdr:col>24</xdr:col>
      <xdr:colOff>82550</xdr:colOff>
      <xdr:row>38</xdr:row>
      <xdr:rowOff>36068</xdr:rowOff>
    </xdr:to>
    <xdr:sp macro="" textlink="">
      <xdr:nvSpPr>
        <xdr:cNvPr id="328" name="円/楕円 327"/>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77995</xdr:rowOff>
    </xdr:from>
    <xdr:ext cx="762000" cy="259045"/>
    <xdr:sp macro="" textlink="">
      <xdr:nvSpPr>
        <xdr:cNvPr id="329" name="補助費等該当値テキスト"/>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78486</xdr:rowOff>
    </xdr:from>
    <xdr:to>
      <xdr:col>22</xdr:col>
      <xdr:colOff>615950</xdr:colOff>
      <xdr:row>38</xdr:row>
      <xdr:rowOff>8636</xdr:rowOff>
    </xdr:to>
    <xdr:sp macro="" textlink="">
      <xdr:nvSpPr>
        <xdr:cNvPr id="330" name="円/楕円 329"/>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164863</xdr:rowOff>
    </xdr:from>
    <xdr:ext cx="736600" cy="259045"/>
    <xdr:sp macro="" textlink="">
      <xdr:nvSpPr>
        <xdr:cNvPr id="331" name="テキスト ボックス 330"/>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xdr:rowOff>
    </xdr:from>
    <xdr:to>
      <xdr:col>21</xdr:col>
      <xdr:colOff>412750</xdr:colOff>
      <xdr:row>38</xdr:row>
      <xdr:rowOff>109220</xdr:rowOff>
    </xdr:to>
    <xdr:sp macro="" textlink="">
      <xdr:nvSpPr>
        <xdr:cNvPr id="332" name="円/楕円 331"/>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93997</xdr:rowOff>
    </xdr:from>
    <xdr:ext cx="762000" cy="259045"/>
    <xdr:sp macro="" textlink="">
      <xdr:nvSpPr>
        <xdr:cNvPr id="333" name="テキスト ボックス 332"/>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110490</xdr:rowOff>
    </xdr:from>
    <xdr:to>
      <xdr:col>20</xdr:col>
      <xdr:colOff>209550</xdr:colOff>
      <xdr:row>38</xdr:row>
      <xdr:rowOff>40640</xdr:rowOff>
    </xdr:to>
    <xdr:sp macro="" textlink="">
      <xdr:nvSpPr>
        <xdr:cNvPr id="334" name="円/楕円 333"/>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25417</xdr:rowOff>
    </xdr:from>
    <xdr:ext cx="762000" cy="259045"/>
    <xdr:sp macro="" textlink="">
      <xdr:nvSpPr>
        <xdr:cNvPr id="335" name="テキスト ボックス 334"/>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124206</xdr:rowOff>
    </xdr:from>
    <xdr:to>
      <xdr:col>19</xdr:col>
      <xdr:colOff>6350</xdr:colOff>
      <xdr:row>36</xdr:row>
      <xdr:rowOff>54356</xdr:rowOff>
    </xdr:to>
    <xdr:sp macro="" textlink="">
      <xdr:nvSpPr>
        <xdr:cNvPr id="336" name="円/楕円 335"/>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64533</xdr:rowOff>
    </xdr:from>
    <xdr:ext cx="762000" cy="259045"/>
    <xdr:sp macro="" textlink="">
      <xdr:nvSpPr>
        <xdr:cNvPr id="337" name="テキスト ボックス 336"/>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普通建設事業の計画的実施により、地方債新規発行の増加を抑制してきた結果、類似団体内では上位となっている。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しかしながら、近年相次いで実施してきた大型普通建設事業により、地方債の新規発行額が増加傾向となっていたことから、今後は新規発行額を可能な限り抑え、経常収支比率の上昇を最小限にするよう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90805</xdr:rowOff>
    </xdr:from>
    <xdr:to>
      <xdr:col>7</xdr:col>
      <xdr:colOff>15875</xdr:colOff>
      <xdr:row>74</xdr:row>
      <xdr:rowOff>140335</xdr:rowOff>
    </xdr:to>
    <xdr:cxnSp macro="">
      <xdr:nvCxnSpPr>
        <xdr:cNvPr id="369" name="直線コネクタ 368"/>
        <xdr:cNvCxnSpPr/>
      </xdr:nvCxnSpPr>
      <xdr:spPr>
        <a:xfrm flipV="1">
          <a:off x="3987800" y="1277810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134620</xdr:rowOff>
    </xdr:from>
    <xdr:to>
      <xdr:col>5</xdr:col>
      <xdr:colOff>549275</xdr:colOff>
      <xdr:row>74</xdr:row>
      <xdr:rowOff>140335</xdr:rowOff>
    </xdr:to>
    <xdr:cxnSp macro="">
      <xdr:nvCxnSpPr>
        <xdr:cNvPr id="372" name="直線コネクタ 371"/>
        <xdr:cNvCxnSpPr/>
      </xdr:nvCxnSpPr>
      <xdr:spPr>
        <a:xfrm>
          <a:off x="3098800" y="128219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121285</xdr:rowOff>
    </xdr:from>
    <xdr:to>
      <xdr:col>4</xdr:col>
      <xdr:colOff>346075</xdr:colOff>
      <xdr:row>74</xdr:row>
      <xdr:rowOff>134620</xdr:rowOff>
    </xdr:to>
    <xdr:cxnSp macro="">
      <xdr:nvCxnSpPr>
        <xdr:cNvPr id="375" name="直線コネクタ 374"/>
        <xdr:cNvCxnSpPr/>
      </xdr:nvCxnSpPr>
      <xdr:spPr>
        <a:xfrm>
          <a:off x="2209800" y="128085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117475</xdr:rowOff>
    </xdr:from>
    <xdr:to>
      <xdr:col>3</xdr:col>
      <xdr:colOff>142875</xdr:colOff>
      <xdr:row>74</xdr:row>
      <xdr:rowOff>121285</xdr:rowOff>
    </xdr:to>
    <xdr:cxnSp macro="">
      <xdr:nvCxnSpPr>
        <xdr:cNvPr id="378" name="直線コネクタ 377"/>
        <xdr:cNvCxnSpPr/>
      </xdr:nvCxnSpPr>
      <xdr:spPr>
        <a:xfrm>
          <a:off x="1320800" y="128047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40005</xdr:rowOff>
    </xdr:from>
    <xdr:to>
      <xdr:col>7</xdr:col>
      <xdr:colOff>66675</xdr:colOff>
      <xdr:row>74</xdr:row>
      <xdr:rowOff>141605</xdr:rowOff>
    </xdr:to>
    <xdr:sp macro="" textlink="">
      <xdr:nvSpPr>
        <xdr:cNvPr id="388" name="円/楕円 387"/>
        <xdr:cNvSpPr/>
      </xdr:nvSpPr>
      <xdr:spPr>
        <a:xfrm>
          <a:off x="47752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120032</xdr:rowOff>
    </xdr:from>
    <xdr:ext cx="762000" cy="259045"/>
    <xdr:sp macro="" textlink="">
      <xdr:nvSpPr>
        <xdr:cNvPr id="389" name="公債費該当値テキスト"/>
        <xdr:cNvSpPr txBox="1"/>
      </xdr:nvSpPr>
      <xdr:spPr>
        <a:xfrm>
          <a:off x="4914900" y="1263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89535</xdr:rowOff>
    </xdr:from>
    <xdr:to>
      <xdr:col>5</xdr:col>
      <xdr:colOff>600075</xdr:colOff>
      <xdr:row>75</xdr:row>
      <xdr:rowOff>19685</xdr:rowOff>
    </xdr:to>
    <xdr:sp macro="" textlink="">
      <xdr:nvSpPr>
        <xdr:cNvPr id="390" name="円/楕円 389"/>
        <xdr:cNvSpPr/>
      </xdr:nvSpPr>
      <xdr:spPr>
        <a:xfrm>
          <a:off x="39370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29862</xdr:rowOff>
    </xdr:from>
    <xdr:ext cx="736600" cy="259045"/>
    <xdr:sp macro="" textlink="">
      <xdr:nvSpPr>
        <xdr:cNvPr id="391" name="テキスト ボックス 390"/>
        <xdr:cNvSpPr txBox="1"/>
      </xdr:nvSpPr>
      <xdr:spPr>
        <a:xfrm>
          <a:off x="3606800" y="12545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83820</xdr:rowOff>
    </xdr:from>
    <xdr:to>
      <xdr:col>4</xdr:col>
      <xdr:colOff>396875</xdr:colOff>
      <xdr:row>75</xdr:row>
      <xdr:rowOff>13970</xdr:rowOff>
    </xdr:to>
    <xdr:sp macro="" textlink="">
      <xdr:nvSpPr>
        <xdr:cNvPr id="392" name="円/楕円 391"/>
        <xdr:cNvSpPr/>
      </xdr:nvSpPr>
      <xdr:spPr>
        <a:xfrm>
          <a:off x="3048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24147</xdr:rowOff>
    </xdr:from>
    <xdr:ext cx="762000" cy="259045"/>
    <xdr:sp macro="" textlink="">
      <xdr:nvSpPr>
        <xdr:cNvPr id="393" name="テキスト ボックス 392"/>
        <xdr:cNvSpPr txBox="1"/>
      </xdr:nvSpPr>
      <xdr:spPr>
        <a:xfrm>
          <a:off x="2717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70485</xdr:rowOff>
    </xdr:from>
    <xdr:to>
      <xdr:col>3</xdr:col>
      <xdr:colOff>193675</xdr:colOff>
      <xdr:row>75</xdr:row>
      <xdr:rowOff>635</xdr:rowOff>
    </xdr:to>
    <xdr:sp macro="" textlink="">
      <xdr:nvSpPr>
        <xdr:cNvPr id="394" name="円/楕円 393"/>
        <xdr:cNvSpPr/>
      </xdr:nvSpPr>
      <xdr:spPr>
        <a:xfrm>
          <a:off x="2159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10812</xdr:rowOff>
    </xdr:from>
    <xdr:ext cx="762000" cy="259045"/>
    <xdr:sp macro="" textlink="">
      <xdr:nvSpPr>
        <xdr:cNvPr id="395" name="テキスト ボックス 394"/>
        <xdr:cNvSpPr txBox="1"/>
      </xdr:nvSpPr>
      <xdr:spPr>
        <a:xfrm>
          <a:off x="1828800" y="125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66675</xdr:rowOff>
    </xdr:from>
    <xdr:to>
      <xdr:col>1</xdr:col>
      <xdr:colOff>676275</xdr:colOff>
      <xdr:row>74</xdr:row>
      <xdr:rowOff>168275</xdr:rowOff>
    </xdr:to>
    <xdr:sp macro="" textlink="">
      <xdr:nvSpPr>
        <xdr:cNvPr id="396" name="円/楕円 395"/>
        <xdr:cNvSpPr/>
      </xdr:nvSpPr>
      <xdr:spPr>
        <a:xfrm>
          <a:off x="1270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7002</xdr:rowOff>
    </xdr:from>
    <xdr:ext cx="762000" cy="259045"/>
    <xdr:sp macro="" textlink="">
      <xdr:nvSpPr>
        <xdr:cNvPr id="397" name="テキスト ボックス 396"/>
        <xdr:cNvSpPr txBox="1"/>
      </xdr:nvSpPr>
      <xdr:spPr>
        <a:xfrm>
          <a:off x="9398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人件費については、従来の職員数削減等の取り組みにより類似団体と比較して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新良好な数値となっているが、それ以外の経費については、概ね平均か、平均を上回っている状況である。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全体的には改善傾向にあることから、引き続き行財政改革を推進し、財政の健全化を図っていく。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58420</xdr:rowOff>
    </xdr:from>
    <xdr:to>
      <xdr:col>24</xdr:col>
      <xdr:colOff>31750</xdr:colOff>
      <xdr:row>78</xdr:row>
      <xdr:rowOff>131572</xdr:rowOff>
    </xdr:to>
    <xdr:cxnSp macro="">
      <xdr:nvCxnSpPr>
        <xdr:cNvPr id="428" name="直線コネクタ 427"/>
        <xdr:cNvCxnSpPr/>
      </xdr:nvCxnSpPr>
      <xdr:spPr>
        <a:xfrm flipV="1">
          <a:off x="15671800" y="134315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131572</xdr:rowOff>
    </xdr:from>
    <xdr:to>
      <xdr:col>22</xdr:col>
      <xdr:colOff>565150</xdr:colOff>
      <xdr:row>78</xdr:row>
      <xdr:rowOff>154432</xdr:rowOff>
    </xdr:to>
    <xdr:cxnSp macro="">
      <xdr:nvCxnSpPr>
        <xdr:cNvPr id="431" name="直線コネクタ 430"/>
        <xdr:cNvCxnSpPr/>
      </xdr:nvCxnSpPr>
      <xdr:spPr>
        <a:xfrm flipV="1">
          <a:off x="14782800" y="135046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154432</xdr:rowOff>
    </xdr:from>
    <xdr:to>
      <xdr:col>21</xdr:col>
      <xdr:colOff>361950</xdr:colOff>
      <xdr:row>79</xdr:row>
      <xdr:rowOff>42418</xdr:rowOff>
    </xdr:to>
    <xdr:cxnSp macro="">
      <xdr:nvCxnSpPr>
        <xdr:cNvPr id="434" name="直線コネクタ 433"/>
        <xdr:cNvCxnSpPr/>
      </xdr:nvCxnSpPr>
      <xdr:spPr>
        <a:xfrm flipV="1">
          <a:off x="13893800" y="135275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19558</xdr:rowOff>
    </xdr:from>
    <xdr:to>
      <xdr:col>20</xdr:col>
      <xdr:colOff>158750</xdr:colOff>
      <xdr:row>79</xdr:row>
      <xdr:rowOff>42418</xdr:rowOff>
    </xdr:to>
    <xdr:cxnSp macro="">
      <xdr:nvCxnSpPr>
        <xdr:cNvPr id="437" name="直線コネクタ 436"/>
        <xdr:cNvCxnSpPr/>
      </xdr:nvCxnSpPr>
      <xdr:spPr>
        <a:xfrm>
          <a:off x="13004800" y="135641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119397</xdr:rowOff>
    </xdr:from>
    <xdr:ext cx="762000" cy="259045"/>
    <xdr:sp macro="" textlink="">
      <xdr:nvSpPr>
        <xdr:cNvPr id="441" name="テキスト ボックス 440"/>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47" name="円/楕円 446"/>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24147</xdr:rowOff>
    </xdr:from>
    <xdr:ext cx="762000" cy="259045"/>
    <xdr:sp macro="" textlink="">
      <xdr:nvSpPr>
        <xdr:cNvPr id="448" name="公債費以外該当値テキスト"/>
        <xdr:cNvSpPr txBox="1"/>
      </xdr:nvSpPr>
      <xdr:spPr>
        <a:xfrm>
          <a:off x="165989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80772</xdr:rowOff>
    </xdr:from>
    <xdr:to>
      <xdr:col>22</xdr:col>
      <xdr:colOff>615950</xdr:colOff>
      <xdr:row>79</xdr:row>
      <xdr:rowOff>10922</xdr:rowOff>
    </xdr:to>
    <xdr:sp macro="" textlink="">
      <xdr:nvSpPr>
        <xdr:cNvPr id="449" name="円/楕円 448"/>
        <xdr:cNvSpPr/>
      </xdr:nvSpPr>
      <xdr:spPr>
        <a:xfrm>
          <a:off x="15621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21099</xdr:rowOff>
    </xdr:from>
    <xdr:ext cx="736600" cy="259045"/>
    <xdr:sp macro="" textlink="">
      <xdr:nvSpPr>
        <xdr:cNvPr id="450" name="テキスト ボックス 449"/>
        <xdr:cNvSpPr txBox="1"/>
      </xdr:nvSpPr>
      <xdr:spPr>
        <a:xfrm>
          <a:off x="15290800" y="1322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103632</xdr:rowOff>
    </xdr:from>
    <xdr:to>
      <xdr:col>21</xdr:col>
      <xdr:colOff>412750</xdr:colOff>
      <xdr:row>79</xdr:row>
      <xdr:rowOff>33782</xdr:rowOff>
    </xdr:to>
    <xdr:sp macro="" textlink="">
      <xdr:nvSpPr>
        <xdr:cNvPr id="451" name="円/楕円 450"/>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18559</xdr:rowOff>
    </xdr:from>
    <xdr:ext cx="762000" cy="259045"/>
    <xdr:sp macro="" textlink="">
      <xdr:nvSpPr>
        <xdr:cNvPr id="452" name="テキスト ボックス 451"/>
        <xdr:cNvSpPr txBox="1"/>
      </xdr:nvSpPr>
      <xdr:spPr>
        <a:xfrm>
          <a:off x="14401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163068</xdr:rowOff>
    </xdr:from>
    <xdr:to>
      <xdr:col>20</xdr:col>
      <xdr:colOff>209550</xdr:colOff>
      <xdr:row>79</xdr:row>
      <xdr:rowOff>93218</xdr:rowOff>
    </xdr:to>
    <xdr:sp macro="" textlink="">
      <xdr:nvSpPr>
        <xdr:cNvPr id="453" name="円/楕円 452"/>
        <xdr:cNvSpPr/>
      </xdr:nvSpPr>
      <xdr:spPr>
        <a:xfrm>
          <a:off x="13843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77995</xdr:rowOff>
    </xdr:from>
    <xdr:ext cx="762000" cy="259045"/>
    <xdr:sp macro="" textlink="">
      <xdr:nvSpPr>
        <xdr:cNvPr id="454" name="テキスト ボックス 453"/>
        <xdr:cNvSpPr txBox="1"/>
      </xdr:nvSpPr>
      <xdr:spPr>
        <a:xfrm>
          <a:off x="13512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140208</xdr:rowOff>
    </xdr:from>
    <xdr:to>
      <xdr:col>19</xdr:col>
      <xdr:colOff>6350</xdr:colOff>
      <xdr:row>79</xdr:row>
      <xdr:rowOff>70358</xdr:rowOff>
    </xdr:to>
    <xdr:sp macro="" textlink="">
      <xdr:nvSpPr>
        <xdr:cNvPr id="455" name="円/楕円 454"/>
        <xdr:cNvSpPr/>
      </xdr:nvSpPr>
      <xdr:spPr>
        <a:xfrm>
          <a:off x="12954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55135</xdr:rowOff>
    </xdr:from>
    <xdr:ext cx="762000" cy="259045"/>
    <xdr:sp macro="" textlink="">
      <xdr:nvSpPr>
        <xdr:cNvPr id="456" name="テキスト ボックス 455"/>
        <xdr:cNvSpPr txBox="1"/>
      </xdr:nvSpPr>
      <xdr:spPr>
        <a:xfrm>
          <a:off x="12623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長野県小諸市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140792</xdr:rowOff>
    </xdr:from>
    <xdr:to>
      <xdr:col>4</xdr:col>
      <xdr:colOff>1117600</xdr:colOff>
      <xdr:row>19</xdr:row>
      <xdr:rowOff>141070</xdr:rowOff>
    </xdr:to>
    <xdr:cxnSp macro="">
      <xdr:nvCxnSpPr>
        <xdr:cNvPr id="52" name="直線コネクタ 51"/>
        <xdr:cNvCxnSpPr/>
      </xdr:nvCxnSpPr>
      <xdr:spPr bwMode="auto">
        <a:xfrm flipV="1">
          <a:off x="5003800" y="3445967"/>
          <a:ext cx="647700" cy="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141070</xdr:rowOff>
    </xdr:from>
    <xdr:to>
      <xdr:col>4</xdr:col>
      <xdr:colOff>469900</xdr:colOff>
      <xdr:row>20</xdr:row>
      <xdr:rowOff>17806</xdr:rowOff>
    </xdr:to>
    <xdr:cxnSp macro="">
      <xdr:nvCxnSpPr>
        <xdr:cNvPr id="55" name="直線コネクタ 54"/>
        <xdr:cNvCxnSpPr/>
      </xdr:nvCxnSpPr>
      <xdr:spPr bwMode="auto">
        <a:xfrm flipV="1">
          <a:off x="4305300" y="3446245"/>
          <a:ext cx="698500" cy="48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164648</xdr:rowOff>
    </xdr:from>
    <xdr:to>
      <xdr:col>3</xdr:col>
      <xdr:colOff>904875</xdr:colOff>
      <xdr:row>20</xdr:row>
      <xdr:rowOff>17806</xdr:rowOff>
    </xdr:to>
    <xdr:cxnSp macro="">
      <xdr:nvCxnSpPr>
        <xdr:cNvPr id="58" name="直線コネクタ 57"/>
        <xdr:cNvCxnSpPr/>
      </xdr:nvCxnSpPr>
      <xdr:spPr bwMode="auto">
        <a:xfrm>
          <a:off x="3606800" y="3469823"/>
          <a:ext cx="698500" cy="24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117704</xdr:rowOff>
    </xdr:from>
    <xdr:to>
      <xdr:col>3</xdr:col>
      <xdr:colOff>206375</xdr:colOff>
      <xdr:row>19</xdr:row>
      <xdr:rowOff>164648</xdr:rowOff>
    </xdr:to>
    <xdr:cxnSp macro="">
      <xdr:nvCxnSpPr>
        <xdr:cNvPr id="61" name="直線コネクタ 60"/>
        <xdr:cNvCxnSpPr/>
      </xdr:nvCxnSpPr>
      <xdr:spPr bwMode="auto">
        <a:xfrm>
          <a:off x="2908300" y="3422879"/>
          <a:ext cx="698500" cy="46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112811</xdr:rowOff>
    </xdr:from>
    <xdr:ext cx="762000" cy="259045"/>
    <xdr:sp macro="" textlink="">
      <xdr:nvSpPr>
        <xdr:cNvPr id="63" name="テキスト ボックス 62"/>
        <xdr:cNvSpPr txBox="1"/>
      </xdr:nvSpPr>
      <xdr:spPr>
        <a:xfrm>
          <a:off x="3225800" y="27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89992</xdr:rowOff>
    </xdr:from>
    <xdr:to>
      <xdr:col>5</xdr:col>
      <xdr:colOff>34925</xdr:colOff>
      <xdr:row>20</xdr:row>
      <xdr:rowOff>20142</xdr:rowOff>
    </xdr:to>
    <xdr:sp macro="" textlink="">
      <xdr:nvSpPr>
        <xdr:cNvPr id="71" name="円/楕円 70"/>
        <xdr:cNvSpPr/>
      </xdr:nvSpPr>
      <xdr:spPr bwMode="auto">
        <a:xfrm>
          <a:off x="5600700" y="3395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170019</xdr:rowOff>
    </xdr:from>
    <xdr:ext cx="762000" cy="259045"/>
    <xdr:sp macro="" textlink="">
      <xdr:nvSpPr>
        <xdr:cNvPr id="72" name="人口1人当たり決算額の推移該当値テキスト130"/>
        <xdr:cNvSpPr txBox="1"/>
      </xdr:nvSpPr>
      <xdr:spPr>
        <a:xfrm>
          <a:off x="5740400" y="330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70,072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90270</xdr:rowOff>
    </xdr:from>
    <xdr:to>
      <xdr:col>4</xdr:col>
      <xdr:colOff>520700</xdr:colOff>
      <xdr:row>20</xdr:row>
      <xdr:rowOff>20420</xdr:rowOff>
    </xdr:to>
    <xdr:sp macro="" textlink="">
      <xdr:nvSpPr>
        <xdr:cNvPr id="73" name="円/楕円 72"/>
        <xdr:cNvSpPr/>
      </xdr:nvSpPr>
      <xdr:spPr bwMode="auto">
        <a:xfrm>
          <a:off x="4953000" y="3395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5197</xdr:rowOff>
    </xdr:from>
    <xdr:ext cx="736600" cy="259045"/>
    <xdr:sp macro="" textlink="">
      <xdr:nvSpPr>
        <xdr:cNvPr id="74" name="テキスト ボックス 73"/>
        <xdr:cNvSpPr txBox="1"/>
      </xdr:nvSpPr>
      <xdr:spPr>
        <a:xfrm>
          <a:off x="4622800" y="3481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70,055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138456</xdr:rowOff>
    </xdr:from>
    <xdr:to>
      <xdr:col>3</xdr:col>
      <xdr:colOff>955675</xdr:colOff>
      <xdr:row>20</xdr:row>
      <xdr:rowOff>68606</xdr:rowOff>
    </xdr:to>
    <xdr:sp macro="" textlink="">
      <xdr:nvSpPr>
        <xdr:cNvPr id="75" name="円/楕円 74"/>
        <xdr:cNvSpPr/>
      </xdr:nvSpPr>
      <xdr:spPr bwMode="auto">
        <a:xfrm>
          <a:off x="4254500" y="3443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53383</xdr:rowOff>
    </xdr:from>
    <xdr:ext cx="762000" cy="259045"/>
    <xdr:sp macro="" textlink="">
      <xdr:nvSpPr>
        <xdr:cNvPr id="76" name="テキスト ボックス 75"/>
        <xdr:cNvSpPr txBox="1"/>
      </xdr:nvSpPr>
      <xdr:spPr>
        <a:xfrm>
          <a:off x="3924300" y="353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67,104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113848</xdr:rowOff>
    </xdr:from>
    <xdr:to>
      <xdr:col>3</xdr:col>
      <xdr:colOff>257175</xdr:colOff>
      <xdr:row>20</xdr:row>
      <xdr:rowOff>43998</xdr:rowOff>
    </xdr:to>
    <xdr:sp macro="" textlink="">
      <xdr:nvSpPr>
        <xdr:cNvPr id="77" name="円/楕円 76"/>
        <xdr:cNvSpPr/>
      </xdr:nvSpPr>
      <xdr:spPr bwMode="auto">
        <a:xfrm>
          <a:off x="3556000" y="3419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28775</xdr:rowOff>
    </xdr:from>
    <xdr:ext cx="762000" cy="259045"/>
    <xdr:sp macro="" textlink="">
      <xdr:nvSpPr>
        <xdr:cNvPr id="78" name="テキスト ボックス 77"/>
        <xdr:cNvSpPr txBox="1"/>
      </xdr:nvSpPr>
      <xdr:spPr>
        <a:xfrm>
          <a:off x="3225800" y="350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68,611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66904</xdr:rowOff>
    </xdr:from>
    <xdr:to>
      <xdr:col>2</xdr:col>
      <xdr:colOff>692150</xdr:colOff>
      <xdr:row>19</xdr:row>
      <xdr:rowOff>168504</xdr:rowOff>
    </xdr:to>
    <xdr:sp macro="" textlink="">
      <xdr:nvSpPr>
        <xdr:cNvPr id="79" name="円/楕円 78"/>
        <xdr:cNvSpPr/>
      </xdr:nvSpPr>
      <xdr:spPr bwMode="auto">
        <a:xfrm>
          <a:off x="2857500" y="3372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153281</xdr:rowOff>
    </xdr:from>
    <xdr:ext cx="762000" cy="259045"/>
    <xdr:sp macro="" textlink="">
      <xdr:nvSpPr>
        <xdr:cNvPr id="80" name="テキスト ボックス 79"/>
        <xdr:cNvSpPr txBox="1"/>
      </xdr:nvSpPr>
      <xdr:spPr>
        <a:xfrm>
          <a:off x="2527300" y="345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10925</xdr:rowOff>
    </xdr:from>
    <xdr:to>
      <xdr:col>4</xdr:col>
      <xdr:colOff>1117600</xdr:colOff>
      <xdr:row>38</xdr:row>
      <xdr:rowOff>14064</xdr:rowOff>
    </xdr:to>
    <xdr:cxnSp macro="">
      <xdr:nvCxnSpPr>
        <xdr:cNvPr id="114" name="直線コネクタ 113"/>
        <xdr:cNvCxnSpPr/>
      </xdr:nvCxnSpPr>
      <xdr:spPr bwMode="auto">
        <a:xfrm>
          <a:off x="5003800" y="7478525"/>
          <a:ext cx="647700" cy="3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10925</xdr:rowOff>
    </xdr:from>
    <xdr:to>
      <xdr:col>4</xdr:col>
      <xdr:colOff>469900</xdr:colOff>
      <xdr:row>38</xdr:row>
      <xdr:rowOff>14079</xdr:rowOff>
    </xdr:to>
    <xdr:cxnSp macro="">
      <xdr:nvCxnSpPr>
        <xdr:cNvPr id="117" name="直線コネクタ 116"/>
        <xdr:cNvCxnSpPr/>
      </xdr:nvCxnSpPr>
      <xdr:spPr bwMode="auto">
        <a:xfrm flipV="1">
          <a:off x="4305300" y="7478525"/>
          <a:ext cx="698500" cy="3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14079</xdr:rowOff>
    </xdr:from>
    <xdr:to>
      <xdr:col>3</xdr:col>
      <xdr:colOff>904875</xdr:colOff>
      <xdr:row>38</xdr:row>
      <xdr:rowOff>14198</xdr:rowOff>
    </xdr:to>
    <xdr:cxnSp macro="">
      <xdr:nvCxnSpPr>
        <xdr:cNvPr id="120" name="直線コネクタ 119"/>
        <xdr:cNvCxnSpPr/>
      </xdr:nvCxnSpPr>
      <xdr:spPr bwMode="auto">
        <a:xfrm flipV="1">
          <a:off x="3606800" y="7481679"/>
          <a:ext cx="698500" cy="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14198</xdr:rowOff>
    </xdr:from>
    <xdr:to>
      <xdr:col>3</xdr:col>
      <xdr:colOff>206375</xdr:colOff>
      <xdr:row>38</xdr:row>
      <xdr:rowOff>18831</xdr:rowOff>
    </xdr:to>
    <xdr:cxnSp macro="">
      <xdr:nvCxnSpPr>
        <xdr:cNvPr id="123" name="直線コネクタ 122"/>
        <xdr:cNvCxnSpPr/>
      </xdr:nvCxnSpPr>
      <xdr:spPr bwMode="auto">
        <a:xfrm flipV="1">
          <a:off x="2908300" y="7481798"/>
          <a:ext cx="698500" cy="4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306164</xdr:rowOff>
    </xdr:from>
    <xdr:to>
      <xdr:col>5</xdr:col>
      <xdr:colOff>34925</xdr:colOff>
      <xdr:row>38</xdr:row>
      <xdr:rowOff>64864</xdr:rowOff>
    </xdr:to>
    <xdr:sp macro="" textlink="">
      <xdr:nvSpPr>
        <xdr:cNvPr id="133" name="円/楕円 132"/>
        <xdr:cNvSpPr/>
      </xdr:nvSpPr>
      <xdr:spPr bwMode="auto">
        <a:xfrm>
          <a:off x="5600700" y="7430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19,642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303025</xdr:rowOff>
    </xdr:from>
    <xdr:to>
      <xdr:col>4</xdr:col>
      <xdr:colOff>520700</xdr:colOff>
      <xdr:row>38</xdr:row>
      <xdr:rowOff>61725</xdr:rowOff>
    </xdr:to>
    <xdr:sp macro="" textlink="">
      <xdr:nvSpPr>
        <xdr:cNvPr id="135" name="円/楕円 134"/>
        <xdr:cNvSpPr/>
      </xdr:nvSpPr>
      <xdr:spPr bwMode="auto">
        <a:xfrm>
          <a:off x="4953000" y="7427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46502</xdr:rowOff>
    </xdr:from>
    <xdr:ext cx="736600" cy="259045"/>
    <xdr:sp macro="" textlink="">
      <xdr:nvSpPr>
        <xdr:cNvPr id="136" name="テキスト ボックス 135"/>
        <xdr:cNvSpPr txBox="1"/>
      </xdr:nvSpPr>
      <xdr:spPr>
        <a:xfrm>
          <a:off x="4622800" y="7514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20,466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306179</xdr:rowOff>
    </xdr:from>
    <xdr:to>
      <xdr:col>3</xdr:col>
      <xdr:colOff>955675</xdr:colOff>
      <xdr:row>38</xdr:row>
      <xdr:rowOff>64879</xdr:rowOff>
    </xdr:to>
    <xdr:sp macro="" textlink="">
      <xdr:nvSpPr>
        <xdr:cNvPr id="137" name="円/楕円 136"/>
        <xdr:cNvSpPr/>
      </xdr:nvSpPr>
      <xdr:spPr bwMode="auto">
        <a:xfrm>
          <a:off x="4254500" y="7430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49656</xdr:rowOff>
    </xdr:from>
    <xdr:ext cx="762000" cy="259045"/>
    <xdr:sp macro="" textlink="">
      <xdr:nvSpPr>
        <xdr:cNvPr id="138" name="テキスト ボックス 137"/>
        <xdr:cNvSpPr txBox="1"/>
      </xdr:nvSpPr>
      <xdr:spPr>
        <a:xfrm>
          <a:off x="3924300" y="7517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19,638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306298</xdr:rowOff>
    </xdr:from>
    <xdr:to>
      <xdr:col>3</xdr:col>
      <xdr:colOff>257175</xdr:colOff>
      <xdr:row>38</xdr:row>
      <xdr:rowOff>64998</xdr:rowOff>
    </xdr:to>
    <xdr:sp macro="" textlink="">
      <xdr:nvSpPr>
        <xdr:cNvPr id="139" name="円/楕円 138"/>
        <xdr:cNvSpPr/>
      </xdr:nvSpPr>
      <xdr:spPr bwMode="auto">
        <a:xfrm>
          <a:off x="3556000" y="743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49775</xdr:rowOff>
    </xdr:from>
    <xdr:ext cx="762000" cy="259045"/>
    <xdr:sp macro="" textlink="">
      <xdr:nvSpPr>
        <xdr:cNvPr id="140" name="テキスト ボックス 139"/>
        <xdr:cNvSpPr txBox="1"/>
      </xdr:nvSpPr>
      <xdr:spPr>
        <a:xfrm>
          <a:off x="3225800" y="751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19,607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310931</xdr:rowOff>
    </xdr:from>
    <xdr:to>
      <xdr:col>2</xdr:col>
      <xdr:colOff>692150</xdr:colOff>
      <xdr:row>38</xdr:row>
      <xdr:rowOff>69631</xdr:rowOff>
    </xdr:to>
    <xdr:sp macro="" textlink="">
      <xdr:nvSpPr>
        <xdr:cNvPr id="141" name="円/楕円 140"/>
        <xdr:cNvSpPr/>
      </xdr:nvSpPr>
      <xdr:spPr bwMode="auto">
        <a:xfrm>
          <a:off x="2857500" y="7435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54408</xdr:rowOff>
    </xdr:from>
    <xdr:ext cx="762000" cy="259045"/>
    <xdr:sp macro="" textlink="">
      <xdr:nvSpPr>
        <xdr:cNvPr id="142" name="テキスト ボックス 141"/>
        <xdr:cNvSpPr txBox="1"/>
      </xdr:nvSpPr>
      <xdr:spPr>
        <a:xfrm>
          <a:off x="2527300" y="752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43,311
42,662
98.55
21,584,670
20,618,174
561,734
10,025,135
17,346,717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77635</xdr:rowOff>
    </xdr:from>
    <xdr:to>
      <xdr:col>6</xdr:col>
      <xdr:colOff>511175</xdr:colOff>
      <xdr:row>38</xdr:row>
      <xdr:rowOff>106296</xdr:rowOff>
    </xdr:to>
    <xdr:cxnSp macro="">
      <xdr:nvCxnSpPr>
        <xdr:cNvPr id="65" name="直線コネクタ 64"/>
        <xdr:cNvCxnSpPr/>
      </xdr:nvCxnSpPr>
      <xdr:spPr>
        <a:xfrm flipV="1">
          <a:off x="3797300" y="6592735"/>
          <a:ext cx="838200" cy="2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106296</xdr:rowOff>
    </xdr:from>
    <xdr:to>
      <xdr:col>5</xdr:col>
      <xdr:colOff>358775</xdr:colOff>
      <xdr:row>38</xdr:row>
      <xdr:rowOff>126170</xdr:rowOff>
    </xdr:to>
    <xdr:cxnSp macro="">
      <xdr:nvCxnSpPr>
        <xdr:cNvPr id="68" name="直線コネクタ 67"/>
        <xdr:cNvCxnSpPr/>
      </xdr:nvCxnSpPr>
      <xdr:spPr>
        <a:xfrm flipV="1">
          <a:off x="2908300" y="6621396"/>
          <a:ext cx="889000" cy="1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89184</xdr:rowOff>
    </xdr:from>
    <xdr:ext cx="534377" cy="259045"/>
    <xdr:sp macro="" textlink="">
      <xdr:nvSpPr>
        <xdr:cNvPr id="70" name="テキスト ボックス 69"/>
        <xdr:cNvSpPr txBox="1"/>
      </xdr:nvSpPr>
      <xdr:spPr>
        <a:xfrm>
          <a:off x="3530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23057</xdr:rowOff>
    </xdr:from>
    <xdr:to>
      <xdr:col>4</xdr:col>
      <xdr:colOff>155575</xdr:colOff>
      <xdr:row>38</xdr:row>
      <xdr:rowOff>126170</xdr:rowOff>
    </xdr:to>
    <xdr:cxnSp macro="">
      <xdr:nvCxnSpPr>
        <xdr:cNvPr id="71" name="直線コネクタ 70"/>
        <xdr:cNvCxnSpPr/>
      </xdr:nvCxnSpPr>
      <xdr:spPr>
        <a:xfrm>
          <a:off x="2019300" y="6538157"/>
          <a:ext cx="889000" cy="10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4126</xdr:rowOff>
    </xdr:from>
    <xdr:to>
      <xdr:col>2</xdr:col>
      <xdr:colOff>638175</xdr:colOff>
      <xdr:row>38</xdr:row>
      <xdr:rowOff>23057</xdr:rowOff>
    </xdr:to>
    <xdr:cxnSp macro="">
      <xdr:nvCxnSpPr>
        <xdr:cNvPr id="74" name="直線コネクタ 73"/>
        <xdr:cNvCxnSpPr/>
      </xdr:nvCxnSpPr>
      <xdr:spPr>
        <a:xfrm>
          <a:off x="1130300" y="6519226"/>
          <a:ext cx="889000" cy="1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26835</xdr:rowOff>
    </xdr:from>
    <xdr:to>
      <xdr:col>6</xdr:col>
      <xdr:colOff>561975</xdr:colOff>
      <xdr:row>38</xdr:row>
      <xdr:rowOff>128435</xdr:rowOff>
    </xdr:to>
    <xdr:sp macro="" textlink="">
      <xdr:nvSpPr>
        <xdr:cNvPr id="84" name="円/楕円 83"/>
        <xdr:cNvSpPr/>
      </xdr:nvSpPr>
      <xdr:spPr>
        <a:xfrm>
          <a:off x="4584700" y="65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113212</xdr:rowOff>
    </xdr:from>
    <xdr:ext cx="534377" cy="259045"/>
    <xdr:sp macro="" textlink="">
      <xdr:nvSpPr>
        <xdr:cNvPr id="85" name="人件費該当値テキスト"/>
        <xdr:cNvSpPr txBox="1"/>
      </xdr:nvSpPr>
      <xdr:spPr>
        <a:xfrm>
          <a:off x="4686300" y="645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56,344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55496</xdr:rowOff>
    </xdr:from>
    <xdr:to>
      <xdr:col>5</xdr:col>
      <xdr:colOff>409575</xdr:colOff>
      <xdr:row>38</xdr:row>
      <xdr:rowOff>157096</xdr:rowOff>
    </xdr:to>
    <xdr:sp macro="" textlink="">
      <xdr:nvSpPr>
        <xdr:cNvPr id="86" name="円/楕円 85"/>
        <xdr:cNvSpPr/>
      </xdr:nvSpPr>
      <xdr:spPr>
        <a:xfrm>
          <a:off x="3746500" y="657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148223</xdr:rowOff>
    </xdr:from>
    <xdr:ext cx="534377" cy="259045"/>
    <xdr:sp macro="" textlink="">
      <xdr:nvSpPr>
        <xdr:cNvPr id="87" name="テキスト ボックス 86"/>
        <xdr:cNvSpPr txBox="1"/>
      </xdr:nvSpPr>
      <xdr:spPr>
        <a:xfrm>
          <a:off x="3530111" y="666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54,338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75370</xdr:rowOff>
    </xdr:from>
    <xdr:to>
      <xdr:col>4</xdr:col>
      <xdr:colOff>206375</xdr:colOff>
      <xdr:row>39</xdr:row>
      <xdr:rowOff>5520</xdr:rowOff>
    </xdr:to>
    <xdr:sp macro="" textlink="">
      <xdr:nvSpPr>
        <xdr:cNvPr id="88" name="円/楕円 87"/>
        <xdr:cNvSpPr/>
      </xdr:nvSpPr>
      <xdr:spPr>
        <a:xfrm>
          <a:off x="2857500" y="659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168097</xdr:rowOff>
    </xdr:from>
    <xdr:ext cx="534377" cy="259045"/>
    <xdr:sp macro="" textlink="">
      <xdr:nvSpPr>
        <xdr:cNvPr id="89" name="テキスト ボックス 88"/>
        <xdr:cNvSpPr txBox="1"/>
      </xdr:nvSpPr>
      <xdr:spPr>
        <a:xfrm>
          <a:off x="2641111" y="668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143707</xdr:rowOff>
    </xdr:from>
    <xdr:to>
      <xdr:col>3</xdr:col>
      <xdr:colOff>3175</xdr:colOff>
      <xdr:row>38</xdr:row>
      <xdr:rowOff>73857</xdr:rowOff>
    </xdr:to>
    <xdr:sp macro="" textlink="">
      <xdr:nvSpPr>
        <xdr:cNvPr id="90" name="円/楕円 89"/>
        <xdr:cNvSpPr/>
      </xdr:nvSpPr>
      <xdr:spPr>
        <a:xfrm>
          <a:off x="1968500" y="64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64984</xdr:rowOff>
    </xdr:from>
    <xdr:ext cx="534377" cy="259045"/>
    <xdr:sp macro="" textlink="">
      <xdr:nvSpPr>
        <xdr:cNvPr id="91" name="テキスト ボックス 90"/>
        <xdr:cNvSpPr txBox="1"/>
      </xdr:nvSpPr>
      <xdr:spPr>
        <a:xfrm>
          <a:off x="1752111" y="658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124776</xdr:rowOff>
    </xdr:from>
    <xdr:to>
      <xdr:col>1</xdr:col>
      <xdr:colOff>485775</xdr:colOff>
      <xdr:row>38</xdr:row>
      <xdr:rowOff>54926</xdr:rowOff>
    </xdr:to>
    <xdr:sp macro="" textlink="">
      <xdr:nvSpPr>
        <xdr:cNvPr id="92" name="円/楕円 91"/>
        <xdr:cNvSpPr/>
      </xdr:nvSpPr>
      <xdr:spPr>
        <a:xfrm>
          <a:off x="1079500" y="64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46053</xdr:rowOff>
    </xdr:from>
    <xdr:ext cx="534377" cy="259045"/>
    <xdr:sp macro="" textlink="">
      <xdr:nvSpPr>
        <xdr:cNvPr id="93" name="テキスト ボックス 92"/>
        <xdr:cNvSpPr txBox="1"/>
      </xdr:nvSpPr>
      <xdr:spPr>
        <a:xfrm>
          <a:off x="863111" y="656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112788</xdr:rowOff>
    </xdr:from>
    <xdr:to>
      <xdr:col>6</xdr:col>
      <xdr:colOff>511175</xdr:colOff>
      <xdr:row>57</xdr:row>
      <xdr:rowOff>117069</xdr:rowOff>
    </xdr:to>
    <xdr:cxnSp macro="">
      <xdr:nvCxnSpPr>
        <xdr:cNvPr id="123" name="直線コネクタ 122"/>
        <xdr:cNvCxnSpPr/>
      </xdr:nvCxnSpPr>
      <xdr:spPr>
        <a:xfrm>
          <a:off x="3797300" y="9885438"/>
          <a:ext cx="838200" cy="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112788</xdr:rowOff>
    </xdr:from>
    <xdr:to>
      <xdr:col>5</xdr:col>
      <xdr:colOff>358775</xdr:colOff>
      <xdr:row>57</xdr:row>
      <xdr:rowOff>157709</xdr:rowOff>
    </xdr:to>
    <xdr:cxnSp macro="">
      <xdr:nvCxnSpPr>
        <xdr:cNvPr id="126" name="直線コネクタ 125"/>
        <xdr:cNvCxnSpPr/>
      </xdr:nvCxnSpPr>
      <xdr:spPr>
        <a:xfrm flipV="1">
          <a:off x="2908300" y="9885438"/>
          <a:ext cx="889000" cy="4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157709</xdr:rowOff>
    </xdr:from>
    <xdr:to>
      <xdr:col>4</xdr:col>
      <xdr:colOff>155575</xdr:colOff>
      <xdr:row>57</xdr:row>
      <xdr:rowOff>169011</xdr:rowOff>
    </xdr:to>
    <xdr:cxnSp macro="">
      <xdr:nvCxnSpPr>
        <xdr:cNvPr id="129" name="直線コネクタ 128"/>
        <xdr:cNvCxnSpPr/>
      </xdr:nvCxnSpPr>
      <xdr:spPr>
        <a:xfrm flipV="1">
          <a:off x="2019300" y="9930359"/>
          <a:ext cx="8890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148742</xdr:rowOff>
    </xdr:from>
    <xdr:to>
      <xdr:col>2</xdr:col>
      <xdr:colOff>638175</xdr:colOff>
      <xdr:row>57</xdr:row>
      <xdr:rowOff>169011</xdr:rowOff>
    </xdr:to>
    <xdr:cxnSp macro="">
      <xdr:nvCxnSpPr>
        <xdr:cNvPr id="132" name="直線コネクタ 131"/>
        <xdr:cNvCxnSpPr/>
      </xdr:nvCxnSpPr>
      <xdr:spPr>
        <a:xfrm>
          <a:off x="1130300" y="9921392"/>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66269</xdr:rowOff>
    </xdr:from>
    <xdr:to>
      <xdr:col>6</xdr:col>
      <xdr:colOff>561975</xdr:colOff>
      <xdr:row>57</xdr:row>
      <xdr:rowOff>167869</xdr:rowOff>
    </xdr:to>
    <xdr:sp macro="" textlink="">
      <xdr:nvSpPr>
        <xdr:cNvPr id="142" name="円/楕円 141"/>
        <xdr:cNvSpPr/>
      </xdr:nvSpPr>
      <xdr:spPr>
        <a:xfrm>
          <a:off x="4584700" y="98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44696</xdr:rowOff>
    </xdr:from>
    <xdr:ext cx="534377" cy="259045"/>
    <xdr:sp macro="" textlink="">
      <xdr:nvSpPr>
        <xdr:cNvPr id="143" name="物件費該当値テキスト"/>
        <xdr:cNvSpPr txBox="1"/>
      </xdr:nvSpPr>
      <xdr:spPr>
        <a:xfrm>
          <a:off x="4686300" y="981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51,282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61988</xdr:rowOff>
    </xdr:from>
    <xdr:to>
      <xdr:col>5</xdr:col>
      <xdr:colOff>409575</xdr:colOff>
      <xdr:row>57</xdr:row>
      <xdr:rowOff>163588</xdr:rowOff>
    </xdr:to>
    <xdr:sp macro="" textlink="">
      <xdr:nvSpPr>
        <xdr:cNvPr id="144" name="円/楕円 143"/>
        <xdr:cNvSpPr/>
      </xdr:nvSpPr>
      <xdr:spPr>
        <a:xfrm>
          <a:off x="3746500" y="983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154715</xdr:rowOff>
    </xdr:from>
    <xdr:ext cx="534377" cy="259045"/>
    <xdr:sp macro="" textlink="">
      <xdr:nvSpPr>
        <xdr:cNvPr id="145" name="テキスト ボックス 144"/>
        <xdr:cNvSpPr txBox="1"/>
      </xdr:nvSpPr>
      <xdr:spPr>
        <a:xfrm>
          <a:off x="3530111" y="99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51,619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106909</xdr:rowOff>
    </xdr:from>
    <xdr:to>
      <xdr:col>4</xdr:col>
      <xdr:colOff>206375</xdr:colOff>
      <xdr:row>58</xdr:row>
      <xdr:rowOff>37059</xdr:rowOff>
    </xdr:to>
    <xdr:sp macro="" textlink="">
      <xdr:nvSpPr>
        <xdr:cNvPr id="146" name="円/楕円 145"/>
        <xdr:cNvSpPr/>
      </xdr:nvSpPr>
      <xdr:spPr>
        <a:xfrm>
          <a:off x="2857500" y="98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28186</xdr:rowOff>
    </xdr:from>
    <xdr:ext cx="534377" cy="259045"/>
    <xdr:sp macro="" textlink="">
      <xdr:nvSpPr>
        <xdr:cNvPr id="147" name="テキスト ボックス 146"/>
        <xdr:cNvSpPr txBox="1"/>
      </xdr:nvSpPr>
      <xdr:spPr>
        <a:xfrm>
          <a:off x="2641111" y="997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48,082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118211</xdr:rowOff>
    </xdr:from>
    <xdr:to>
      <xdr:col>3</xdr:col>
      <xdr:colOff>3175</xdr:colOff>
      <xdr:row>58</xdr:row>
      <xdr:rowOff>48361</xdr:rowOff>
    </xdr:to>
    <xdr:sp macro="" textlink="">
      <xdr:nvSpPr>
        <xdr:cNvPr id="148" name="円/楕円 147"/>
        <xdr:cNvSpPr/>
      </xdr:nvSpPr>
      <xdr:spPr>
        <a:xfrm>
          <a:off x="1968500" y="989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39488</xdr:rowOff>
    </xdr:from>
    <xdr:ext cx="534377" cy="259045"/>
    <xdr:sp macro="" textlink="">
      <xdr:nvSpPr>
        <xdr:cNvPr id="149" name="テキスト ボックス 148"/>
        <xdr:cNvSpPr txBox="1"/>
      </xdr:nvSpPr>
      <xdr:spPr>
        <a:xfrm>
          <a:off x="1752111" y="998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47,192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97942</xdr:rowOff>
    </xdr:from>
    <xdr:to>
      <xdr:col>1</xdr:col>
      <xdr:colOff>485775</xdr:colOff>
      <xdr:row>58</xdr:row>
      <xdr:rowOff>28092</xdr:rowOff>
    </xdr:to>
    <xdr:sp macro="" textlink="">
      <xdr:nvSpPr>
        <xdr:cNvPr id="150" name="円/楕円 149"/>
        <xdr:cNvSpPr/>
      </xdr:nvSpPr>
      <xdr:spPr>
        <a:xfrm>
          <a:off x="1079500" y="98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19219</xdr:rowOff>
    </xdr:from>
    <xdr:ext cx="534377" cy="259045"/>
    <xdr:sp macro="" textlink="">
      <xdr:nvSpPr>
        <xdr:cNvPr id="151" name="テキスト ボックス 150"/>
        <xdr:cNvSpPr txBox="1"/>
      </xdr:nvSpPr>
      <xdr:spPr>
        <a:xfrm>
          <a:off x="863111" y="996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77215</xdr:rowOff>
    </xdr:from>
    <xdr:to>
      <xdr:col>6</xdr:col>
      <xdr:colOff>511175</xdr:colOff>
      <xdr:row>78</xdr:row>
      <xdr:rowOff>101485</xdr:rowOff>
    </xdr:to>
    <xdr:cxnSp macro="">
      <xdr:nvCxnSpPr>
        <xdr:cNvPr id="180" name="直線コネクタ 179"/>
        <xdr:cNvCxnSpPr/>
      </xdr:nvCxnSpPr>
      <xdr:spPr>
        <a:xfrm flipV="1">
          <a:off x="3797300" y="13450315"/>
          <a:ext cx="8382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116345</xdr:rowOff>
    </xdr:from>
    <xdr:to>
      <xdr:col>5</xdr:col>
      <xdr:colOff>358775</xdr:colOff>
      <xdr:row>78</xdr:row>
      <xdr:rowOff>101485</xdr:rowOff>
    </xdr:to>
    <xdr:cxnSp macro="">
      <xdr:nvCxnSpPr>
        <xdr:cNvPr id="183" name="直線コネクタ 182"/>
        <xdr:cNvCxnSpPr/>
      </xdr:nvCxnSpPr>
      <xdr:spPr>
        <a:xfrm>
          <a:off x="2908300" y="13317995"/>
          <a:ext cx="889000" cy="15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116345</xdr:rowOff>
    </xdr:from>
    <xdr:to>
      <xdr:col>4</xdr:col>
      <xdr:colOff>155575</xdr:colOff>
      <xdr:row>78</xdr:row>
      <xdr:rowOff>110020</xdr:rowOff>
    </xdr:to>
    <xdr:cxnSp macro="">
      <xdr:nvCxnSpPr>
        <xdr:cNvPr id="186" name="直線コネクタ 185"/>
        <xdr:cNvCxnSpPr/>
      </xdr:nvCxnSpPr>
      <xdr:spPr>
        <a:xfrm flipV="1">
          <a:off x="2019300" y="13317995"/>
          <a:ext cx="889000" cy="16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28008</xdr:rowOff>
    </xdr:from>
    <xdr:ext cx="469744" cy="259045"/>
    <xdr:sp macro="" textlink="">
      <xdr:nvSpPr>
        <xdr:cNvPr id="188" name="テキスト ボックス 187"/>
        <xdr:cNvSpPr txBox="1"/>
      </xdr:nvSpPr>
      <xdr:spPr>
        <a:xfrm>
          <a:off x="2673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110020</xdr:rowOff>
    </xdr:from>
    <xdr:to>
      <xdr:col>2</xdr:col>
      <xdr:colOff>638175</xdr:colOff>
      <xdr:row>78</xdr:row>
      <xdr:rowOff>126709</xdr:rowOff>
    </xdr:to>
    <xdr:cxnSp macro="">
      <xdr:nvCxnSpPr>
        <xdr:cNvPr id="189" name="直線コネクタ 188"/>
        <xdr:cNvCxnSpPr/>
      </xdr:nvCxnSpPr>
      <xdr:spPr>
        <a:xfrm flipV="1">
          <a:off x="1130300" y="13483120"/>
          <a:ext cx="8890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26415</xdr:rowOff>
    </xdr:from>
    <xdr:to>
      <xdr:col>6</xdr:col>
      <xdr:colOff>561975</xdr:colOff>
      <xdr:row>78</xdr:row>
      <xdr:rowOff>128015</xdr:rowOff>
    </xdr:to>
    <xdr:sp macro="" textlink="">
      <xdr:nvSpPr>
        <xdr:cNvPr id="199" name="円/楕円 198"/>
        <xdr:cNvSpPr/>
      </xdr:nvSpPr>
      <xdr:spPr>
        <a:xfrm>
          <a:off x="4584700" y="133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4842</xdr:rowOff>
    </xdr:from>
    <xdr:ext cx="469744" cy="259045"/>
    <xdr:sp macro="" textlink="">
      <xdr:nvSpPr>
        <xdr:cNvPr id="200" name="維持補修費該当値テキスト"/>
        <xdr:cNvSpPr txBox="1"/>
      </xdr:nvSpPr>
      <xdr:spPr>
        <a:xfrm>
          <a:off x="4686300" y="1337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50685</xdr:rowOff>
    </xdr:from>
    <xdr:to>
      <xdr:col>5</xdr:col>
      <xdr:colOff>409575</xdr:colOff>
      <xdr:row>78</xdr:row>
      <xdr:rowOff>152285</xdr:rowOff>
    </xdr:to>
    <xdr:sp macro="" textlink="">
      <xdr:nvSpPr>
        <xdr:cNvPr id="201" name="円/楕円 200"/>
        <xdr:cNvSpPr/>
      </xdr:nvSpPr>
      <xdr:spPr>
        <a:xfrm>
          <a:off x="3746500" y="1342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143412</xdr:rowOff>
    </xdr:from>
    <xdr:ext cx="469744" cy="259045"/>
    <xdr:sp macro="" textlink="">
      <xdr:nvSpPr>
        <xdr:cNvPr id="202" name="テキスト ボックス 201"/>
        <xdr:cNvSpPr txBox="1"/>
      </xdr:nvSpPr>
      <xdr:spPr>
        <a:xfrm>
          <a:off x="3562427" y="1351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65545</xdr:rowOff>
    </xdr:from>
    <xdr:to>
      <xdr:col>4</xdr:col>
      <xdr:colOff>206375</xdr:colOff>
      <xdr:row>77</xdr:row>
      <xdr:rowOff>167145</xdr:rowOff>
    </xdr:to>
    <xdr:sp macro="" textlink="">
      <xdr:nvSpPr>
        <xdr:cNvPr id="203" name="円/楕円 202"/>
        <xdr:cNvSpPr/>
      </xdr:nvSpPr>
      <xdr:spPr>
        <a:xfrm>
          <a:off x="2857500" y="132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12222</xdr:rowOff>
    </xdr:from>
    <xdr:ext cx="469744" cy="259045"/>
    <xdr:sp macro="" textlink="">
      <xdr:nvSpPr>
        <xdr:cNvPr id="204" name="テキスト ボックス 203"/>
        <xdr:cNvSpPr txBox="1"/>
      </xdr:nvSpPr>
      <xdr:spPr>
        <a:xfrm>
          <a:off x="2673427" y="130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59220</xdr:rowOff>
    </xdr:from>
    <xdr:to>
      <xdr:col>3</xdr:col>
      <xdr:colOff>3175</xdr:colOff>
      <xdr:row>78</xdr:row>
      <xdr:rowOff>160820</xdr:rowOff>
    </xdr:to>
    <xdr:sp macro="" textlink="">
      <xdr:nvSpPr>
        <xdr:cNvPr id="205" name="円/楕円 204"/>
        <xdr:cNvSpPr/>
      </xdr:nvSpPr>
      <xdr:spPr>
        <a:xfrm>
          <a:off x="1968500" y="134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151947</xdr:rowOff>
    </xdr:from>
    <xdr:ext cx="469744" cy="259045"/>
    <xdr:sp macro="" textlink="">
      <xdr:nvSpPr>
        <xdr:cNvPr id="206" name="テキスト ボックス 205"/>
        <xdr:cNvSpPr txBox="1"/>
      </xdr:nvSpPr>
      <xdr:spPr>
        <a:xfrm>
          <a:off x="1784427" y="1352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75909</xdr:rowOff>
    </xdr:from>
    <xdr:to>
      <xdr:col>1</xdr:col>
      <xdr:colOff>485775</xdr:colOff>
      <xdr:row>79</xdr:row>
      <xdr:rowOff>6059</xdr:rowOff>
    </xdr:to>
    <xdr:sp macro="" textlink="">
      <xdr:nvSpPr>
        <xdr:cNvPr id="207" name="円/楕円 206"/>
        <xdr:cNvSpPr/>
      </xdr:nvSpPr>
      <xdr:spPr>
        <a:xfrm>
          <a:off x="1079500" y="13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168636</xdr:rowOff>
    </xdr:from>
    <xdr:ext cx="469744" cy="259045"/>
    <xdr:sp macro="" textlink="">
      <xdr:nvSpPr>
        <xdr:cNvPr id="208" name="テキスト ボックス 207"/>
        <xdr:cNvSpPr txBox="1"/>
      </xdr:nvSpPr>
      <xdr:spPr>
        <a:xfrm>
          <a:off x="895427" y="1354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66714</xdr:rowOff>
    </xdr:from>
    <xdr:to>
      <xdr:col>6</xdr:col>
      <xdr:colOff>511175</xdr:colOff>
      <xdr:row>98</xdr:row>
      <xdr:rowOff>79590</xdr:rowOff>
    </xdr:to>
    <xdr:cxnSp macro="">
      <xdr:nvCxnSpPr>
        <xdr:cNvPr id="238" name="直線コネクタ 237"/>
        <xdr:cNvCxnSpPr/>
      </xdr:nvCxnSpPr>
      <xdr:spPr>
        <a:xfrm>
          <a:off x="3797300" y="16868814"/>
          <a:ext cx="838200" cy="1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66714</xdr:rowOff>
    </xdr:from>
    <xdr:to>
      <xdr:col>5</xdr:col>
      <xdr:colOff>358775</xdr:colOff>
      <xdr:row>98</xdr:row>
      <xdr:rowOff>128054</xdr:rowOff>
    </xdr:to>
    <xdr:cxnSp macro="">
      <xdr:nvCxnSpPr>
        <xdr:cNvPr id="241" name="直線コネクタ 240"/>
        <xdr:cNvCxnSpPr/>
      </xdr:nvCxnSpPr>
      <xdr:spPr>
        <a:xfrm flipV="1">
          <a:off x="2908300" y="16868814"/>
          <a:ext cx="889000" cy="6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128054</xdr:rowOff>
    </xdr:from>
    <xdr:to>
      <xdr:col>4</xdr:col>
      <xdr:colOff>155575</xdr:colOff>
      <xdr:row>98</xdr:row>
      <xdr:rowOff>153264</xdr:rowOff>
    </xdr:to>
    <xdr:cxnSp macro="">
      <xdr:nvCxnSpPr>
        <xdr:cNvPr id="244" name="直線コネクタ 243"/>
        <xdr:cNvCxnSpPr/>
      </xdr:nvCxnSpPr>
      <xdr:spPr>
        <a:xfrm flipV="1">
          <a:off x="2019300" y="16930154"/>
          <a:ext cx="889000" cy="2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145504</xdr:rowOff>
    </xdr:from>
    <xdr:to>
      <xdr:col>2</xdr:col>
      <xdr:colOff>638175</xdr:colOff>
      <xdr:row>98</xdr:row>
      <xdr:rowOff>153264</xdr:rowOff>
    </xdr:to>
    <xdr:cxnSp macro="">
      <xdr:nvCxnSpPr>
        <xdr:cNvPr id="247" name="直線コネクタ 246"/>
        <xdr:cNvCxnSpPr/>
      </xdr:nvCxnSpPr>
      <xdr:spPr>
        <a:xfrm>
          <a:off x="1130300" y="16947604"/>
          <a:ext cx="889000" cy="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28790</xdr:rowOff>
    </xdr:from>
    <xdr:to>
      <xdr:col>6</xdr:col>
      <xdr:colOff>561975</xdr:colOff>
      <xdr:row>98</xdr:row>
      <xdr:rowOff>130390</xdr:rowOff>
    </xdr:to>
    <xdr:sp macro="" textlink="">
      <xdr:nvSpPr>
        <xdr:cNvPr id="257" name="円/楕円 256"/>
        <xdr:cNvSpPr/>
      </xdr:nvSpPr>
      <xdr:spPr>
        <a:xfrm>
          <a:off x="4584700" y="168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7217</xdr:rowOff>
    </xdr:from>
    <xdr:ext cx="534377" cy="259045"/>
    <xdr:sp macro="" textlink="">
      <xdr:nvSpPr>
        <xdr:cNvPr id="258" name="扶助費該当値テキスト"/>
        <xdr:cNvSpPr txBox="1"/>
      </xdr:nvSpPr>
      <xdr:spPr>
        <a:xfrm>
          <a:off x="4686300" y="1680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70,733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15914</xdr:rowOff>
    </xdr:from>
    <xdr:to>
      <xdr:col>5</xdr:col>
      <xdr:colOff>409575</xdr:colOff>
      <xdr:row>98</xdr:row>
      <xdr:rowOff>117514</xdr:rowOff>
    </xdr:to>
    <xdr:sp macro="" textlink="">
      <xdr:nvSpPr>
        <xdr:cNvPr id="259" name="円/楕円 258"/>
        <xdr:cNvSpPr/>
      </xdr:nvSpPr>
      <xdr:spPr>
        <a:xfrm>
          <a:off x="3746500" y="168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108641</xdr:rowOff>
    </xdr:from>
    <xdr:ext cx="534377" cy="259045"/>
    <xdr:sp macro="" textlink="">
      <xdr:nvSpPr>
        <xdr:cNvPr id="260" name="テキスト ボックス 259"/>
        <xdr:cNvSpPr txBox="1"/>
      </xdr:nvSpPr>
      <xdr:spPr>
        <a:xfrm>
          <a:off x="3530111" y="1691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71,747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77254</xdr:rowOff>
    </xdr:from>
    <xdr:to>
      <xdr:col>4</xdr:col>
      <xdr:colOff>206375</xdr:colOff>
      <xdr:row>99</xdr:row>
      <xdr:rowOff>7404</xdr:rowOff>
    </xdr:to>
    <xdr:sp macro="" textlink="">
      <xdr:nvSpPr>
        <xdr:cNvPr id="261" name="円/楕円 260"/>
        <xdr:cNvSpPr/>
      </xdr:nvSpPr>
      <xdr:spPr>
        <a:xfrm>
          <a:off x="2857500" y="168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169981</xdr:rowOff>
    </xdr:from>
    <xdr:ext cx="534377" cy="259045"/>
    <xdr:sp macro="" textlink="">
      <xdr:nvSpPr>
        <xdr:cNvPr id="262" name="テキスト ボックス 261"/>
        <xdr:cNvSpPr txBox="1"/>
      </xdr:nvSpPr>
      <xdr:spPr>
        <a:xfrm>
          <a:off x="2641111" y="1697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66,917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102464</xdr:rowOff>
    </xdr:from>
    <xdr:to>
      <xdr:col>3</xdr:col>
      <xdr:colOff>3175</xdr:colOff>
      <xdr:row>99</xdr:row>
      <xdr:rowOff>32614</xdr:rowOff>
    </xdr:to>
    <xdr:sp macro="" textlink="">
      <xdr:nvSpPr>
        <xdr:cNvPr id="263" name="円/楕円 262"/>
        <xdr:cNvSpPr/>
      </xdr:nvSpPr>
      <xdr:spPr>
        <a:xfrm>
          <a:off x="1968500" y="1690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23741</xdr:rowOff>
    </xdr:from>
    <xdr:ext cx="534377" cy="259045"/>
    <xdr:sp macro="" textlink="">
      <xdr:nvSpPr>
        <xdr:cNvPr id="264" name="テキスト ボックス 263"/>
        <xdr:cNvSpPr txBox="1"/>
      </xdr:nvSpPr>
      <xdr:spPr>
        <a:xfrm>
          <a:off x="1752111" y="1699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64,932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94704</xdr:rowOff>
    </xdr:from>
    <xdr:to>
      <xdr:col>1</xdr:col>
      <xdr:colOff>485775</xdr:colOff>
      <xdr:row>99</xdr:row>
      <xdr:rowOff>24854</xdr:rowOff>
    </xdr:to>
    <xdr:sp macro="" textlink="">
      <xdr:nvSpPr>
        <xdr:cNvPr id="265" name="円/楕円 264"/>
        <xdr:cNvSpPr/>
      </xdr:nvSpPr>
      <xdr:spPr>
        <a:xfrm>
          <a:off x="1079500" y="168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15981</xdr:rowOff>
    </xdr:from>
    <xdr:ext cx="534377" cy="259045"/>
    <xdr:sp macro="" textlink="">
      <xdr:nvSpPr>
        <xdr:cNvPr id="266" name="テキスト ボックス 265"/>
        <xdr:cNvSpPr txBox="1"/>
      </xdr:nvSpPr>
      <xdr:spPr>
        <a:xfrm>
          <a:off x="863111" y="1698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87436</xdr:rowOff>
    </xdr:from>
    <xdr:to>
      <xdr:col>15</xdr:col>
      <xdr:colOff>180975</xdr:colOff>
      <xdr:row>36</xdr:row>
      <xdr:rowOff>98504</xdr:rowOff>
    </xdr:to>
    <xdr:cxnSp macro="">
      <xdr:nvCxnSpPr>
        <xdr:cNvPr id="299" name="直線コネクタ 298"/>
        <xdr:cNvCxnSpPr/>
      </xdr:nvCxnSpPr>
      <xdr:spPr>
        <a:xfrm>
          <a:off x="9639300" y="6259636"/>
          <a:ext cx="838200" cy="1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87436</xdr:rowOff>
    </xdr:from>
    <xdr:to>
      <xdr:col>14</xdr:col>
      <xdr:colOff>28575</xdr:colOff>
      <xdr:row>36</xdr:row>
      <xdr:rowOff>105972</xdr:rowOff>
    </xdr:to>
    <xdr:cxnSp macro="">
      <xdr:nvCxnSpPr>
        <xdr:cNvPr id="302" name="直線コネクタ 301"/>
        <xdr:cNvCxnSpPr/>
      </xdr:nvCxnSpPr>
      <xdr:spPr>
        <a:xfrm flipV="1">
          <a:off x="8750300" y="6259636"/>
          <a:ext cx="889000" cy="1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105972</xdr:rowOff>
    </xdr:from>
    <xdr:to>
      <xdr:col>12</xdr:col>
      <xdr:colOff>511175</xdr:colOff>
      <xdr:row>36</xdr:row>
      <xdr:rowOff>164417</xdr:rowOff>
    </xdr:to>
    <xdr:cxnSp macro="">
      <xdr:nvCxnSpPr>
        <xdr:cNvPr id="305" name="直線コネクタ 304"/>
        <xdr:cNvCxnSpPr/>
      </xdr:nvCxnSpPr>
      <xdr:spPr>
        <a:xfrm flipV="1">
          <a:off x="7861300" y="6278172"/>
          <a:ext cx="889000" cy="5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7" name="テキスト ボックス 306"/>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164417</xdr:rowOff>
    </xdr:from>
    <xdr:to>
      <xdr:col>11</xdr:col>
      <xdr:colOff>307975</xdr:colOff>
      <xdr:row>37</xdr:row>
      <xdr:rowOff>157797</xdr:rowOff>
    </xdr:to>
    <xdr:cxnSp macro="">
      <xdr:nvCxnSpPr>
        <xdr:cNvPr id="308" name="直線コネクタ 307"/>
        <xdr:cNvCxnSpPr/>
      </xdr:nvCxnSpPr>
      <xdr:spPr>
        <a:xfrm flipV="1">
          <a:off x="6972300" y="6336617"/>
          <a:ext cx="889000" cy="16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47704</xdr:rowOff>
    </xdr:from>
    <xdr:to>
      <xdr:col>15</xdr:col>
      <xdr:colOff>231775</xdr:colOff>
      <xdr:row>36</xdr:row>
      <xdr:rowOff>149304</xdr:rowOff>
    </xdr:to>
    <xdr:sp macro="" textlink="">
      <xdr:nvSpPr>
        <xdr:cNvPr id="318" name="円/楕円 317"/>
        <xdr:cNvSpPr/>
      </xdr:nvSpPr>
      <xdr:spPr>
        <a:xfrm>
          <a:off x="10426700" y="621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26131</xdr:rowOff>
    </xdr:from>
    <xdr:ext cx="534377" cy="259045"/>
    <xdr:sp macro="" textlink="">
      <xdr:nvSpPr>
        <xdr:cNvPr id="319" name="補助費等該当値テキスト"/>
        <xdr:cNvSpPr txBox="1"/>
      </xdr:nvSpPr>
      <xdr:spPr>
        <a:xfrm>
          <a:off x="10528300" y="619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58,325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36636</xdr:rowOff>
    </xdr:from>
    <xdr:to>
      <xdr:col>14</xdr:col>
      <xdr:colOff>79375</xdr:colOff>
      <xdr:row>36</xdr:row>
      <xdr:rowOff>138236</xdr:rowOff>
    </xdr:to>
    <xdr:sp macro="" textlink="">
      <xdr:nvSpPr>
        <xdr:cNvPr id="320" name="円/楕円 319"/>
        <xdr:cNvSpPr/>
      </xdr:nvSpPr>
      <xdr:spPr>
        <a:xfrm>
          <a:off x="9588500" y="620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129363</xdr:rowOff>
    </xdr:from>
    <xdr:ext cx="534377" cy="259045"/>
    <xdr:sp macro="" textlink="">
      <xdr:nvSpPr>
        <xdr:cNvPr id="321" name="テキスト ボックス 320"/>
        <xdr:cNvSpPr txBox="1"/>
      </xdr:nvSpPr>
      <xdr:spPr>
        <a:xfrm>
          <a:off x="9372111" y="630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59,487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55172</xdr:rowOff>
    </xdr:from>
    <xdr:to>
      <xdr:col>12</xdr:col>
      <xdr:colOff>561975</xdr:colOff>
      <xdr:row>36</xdr:row>
      <xdr:rowOff>156772</xdr:rowOff>
    </xdr:to>
    <xdr:sp macro="" textlink="">
      <xdr:nvSpPr>
        <xdr:cNvPr id="322" name="円/楕円 321"/>
        <xdr:cNvSpPr/>
      </xdr:nvSpPr>
      <xdr:spPr>
        <a:xfrm>
          <a:off x="8699500" y="62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1849</xdr:rowOff>
    </xdr:from>
    <xdr:ext cx="534377" cy="259045"/>
    <xdr:sp macro="" textlink="">
      <xdr:nvSpPr>
        <xdr:cNvPr id="323" name="テキスト ボックス 322"/>
        <xdr:cNvSpPr txBox="1"/>
      </xdr:nvSpPr>
      <xdr:spPr>
        <a:xfrm>
          <a:off x="8483111" y="600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57,541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113617</xdr:rowOff>
    </xdr:from>
    <xdr:to>
      <xdr:col>11</xdr:col>
      <xdr:colOff>358775</xdr:colOff>
      <xdr:row>37</xdr:row>
      <xdr:rowOff>43767</xdr:rowOff>
    </xdr:to>
    <xdr:sp macro="" textlink="">
      <xdr:nvSpPr>
        <xdr:cNvPr id="324" name="円/楕円 323"/>
        <xdr:cNvSpPr/>
      </xdr:nvSpPr>
      <xdr:spPr>
        <a:xfrm>
          <a:off x="7810500" y="628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34894</xdr:rowOff>
    </xdr:from>
    <xdr:ext cx="534377" cy="259045"/>
    <xdr:sp macro="" textlink="">
      <xdr:nvSpPr>
        <xdr:cNvPr id="325" name="テキスト ボックス 324"/>
        <xdr:cNvSpPr txBox="1"/>
      </xdr:nvSpPr>
      <xdr:spPr>
        <a:xfrm>
          <a:off x="7594111" y="637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51,405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106997</xdr:rowOff>
    </xdr:from>
    <xdr:to>
      <xdr:col>10</xdr:col>
      <xdr:colOff>155575</xdr:colOff>
      <xdr:row>38</xdr:row>
      <xdr:rowOff>37147</xdr:rowOff>
    </xdr:to>
    <xdr:sp macro="" textlink="">
      <xdr:nvSpPr>
        <xdr:cNvPr id="326" name="円/楕円 325"/>
        <xdr:cNvSpPr/>
      </xdr:nvSpPr>
      <xdr:spPr>
        <a:xfrm>
          <a:off x="6921500" y="64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28274</xdr:rowOff>
    </xdr:from>
    <xdr:ext cx="534377" cy="259045"/>
    <xdr:sp macro="" textlink="">
      <xdr:nvSpPr>
        <xdr:cNvPr id="327" name="テキスト ボックス 326"/>
        <xdr:cNvSpPr txBox="1"/>
      </xdr:nvSpPr>
      <xdr:spPr>
        <a:xfrm>
          <a:off x="6705111" y="654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8247</xdr:rowOff>
    </xdr:from>
    <xdr:to>
      <xdr:col>15</xdr:col>
      <xdr:colOff>180975</xdr:colOff>
      <xdr:row>58</xdr:row>
      <xdr:rowOff>18968</xdr:rowOff>
    </xdr:to>
    <xdr:cxnSp macro="">
      <xdr:nvCxnSpPr>
        <xdr:cNvPr id="354" name="直線コネクタ 353"/>
        <xdr:cNvCxnSpPr/>
      </xdr:nvCxnSpPr>
      <xdr:spPr>
        <a:xfrm flipV="1">
          <a:off x="9639300" y="9952347"/>
          <a:ext cx="8382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18968</xdr:rowOff>
    </xdr:from>
    <xdr:to>
      <xdr:col>14</xdr:col>
      <xdr:colOff>28575</xdr:colOff>
      <xdr:row>58</xdr:row>
      <xdr:rowOff>98079</xdr:rowOff>
    </xdr:to>
    <xdr:cxnSp macro="">
      <xdr:nvCxnSpPr>
        <xdr:cNvPr id="357" name="直線コネクタ 356"/>
        <xdr:cNvCxnSpPr/>
      </xdr:nvCxnSpPr>
      <xdr:spPr>
        <a:xfrm flipV="1">
          <a:off x="8750300" y="9963068"/>
          <a:ext cx="889000" cy="7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84139</xdr:rowOff>
    </xdr:from>
    <xdr:ext cx="599010" cy="259045"/>
    <xdr:sp macro="" textlink="">
      <xdr:nvSpPr>
        <xdr:cNvPr id="359" name="テキスト ボックス 358"/>
        <xdr:cNvSpPr txBox="1"/>
      </xdr:nvSpPr>
      <xdr:spPr>
        <a:xfrm>
          <a:off x="9339794" y="1002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95835</xdr:rowOff>
    </xdr:from>
    <xdr:to>
      <xdr:col>12</xdr:col>
      <xdr:colOff>511175</xdr:colOff>
      <xdr:row>58</xdr:row>
      <xdr:rowOff>98079</xdr:rowOff>
    </xdr:to>
    <xdr:cxnSp macro="">
      <xdr:nvCxnSpPr>
        <xdr:cNvPr id="360" name="直線コネクタ 359"/>
        <xdr:cNvCxnSpPr/>
      </xdr:nvCxnSpPr>
      <xdr:spPr>
        <a:xfrm>
          <a:off x="7861300" y="10039935"/>
          <a:ext cx="889000" cy="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95835</xdr:rowOff>
    </xdr:from>
    <xdr:to>
      <xdr:col>11</xdr:col>
      <xdr:colOff>307975</xdr:colOff>
      <xdr:row>58</xdr:row>
      <xdr:rowOff>100150</xdr:rowOff>
    </xdr:to>
    <xdr:cxnSp macro="">
      <xdr:nvCxnSpPr>
        <xdr:cNvPr id="363" name="直線コネクタ 362"/>
        <xdr:cNvCxnSpPr/>
      </xdr:nvCxnSpPr>
      <xdr:spPr>
        <a:xfrm flipV="1">
          <a:off x="6972300" y="10039935"/>
          <a:ext cx="889000" cy="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128897</xdr:rowOff>
    </xdr:from>
    <xdr:to>
      <xdr:col>15</xdr:col>
      <xdr:colOff>231775</xdr:colOff>
      <xdr:row>58</xdr:row>
      <xdr:rowOff>59047</xdr:rowOff>
    </xdr:to>
    <xdr:sp macro="" textlink="">
      <xdr:nvSpPr>
        <xdr:cNvPr id="373" name="円/楕円 372"/>
        <xdr:cNvSpPr/>
      </xdr:nvSpPr>
      <xdr:spPr>
        <a:xfrm>
          <a:off x="10426700" y="990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88274</xdr:rowOff>
    </xdr:from>
    <xdr:ext cx="599010" cy="259045"/>
    <xdr:sp macro="" textlink="">
      <xdr:nvSpPr>
        <xdr:cNvPr id="374" name="普通建設事業費該当値テキスト"/>
        <xdr:cNvSpPr txBox="1"/>
      </xdr:nvSpPr>
      <xdr:spPr>
        <a:xfrm>
          <a:off x="10528300" y="968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143,759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139618</xdr:rowOff>
    </xdr:from>
    <xdr:to>
      <xdr:col>14</xdr:col>
      <xdr:colOff>79375</xdr:colOff>
      <xdr:row>58</xdr:row>
      <xdr:rowOff>69768</xdr:rowOff>
    </xdr:to>
    <xdr:sp macro="" textlink="">
      <xdr:nvSpPr>
        <xdr:cNvPr id="375" name="円/楕円 374"/>
        <xdr:cNvSpPr/>
      </xdr:nvSpPr>
      <xdr:spPr>
        <a:xfrm>
          <a:off x="9588500" y="991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86295</xdr:rowOff>
    </xdr:from>
    <xdr:ext cx="599010" cy="259045"/>
    <xdr:sp macro="" textlink="">
      <xdr:nvSpPr>
        <xdr:cNvPr id="376" name="テキスト ボックス 375"/>
        <xdr:cNvSpPr txBox="1"/>
      </xdr:nvSpPr>
      <xdr:spPr>
        <a:xfrm>
          <a:off x="9339794" y="968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47279</xdr:rowOff>
    </xdr:from>
    <xdr:to>
      <xdr:col>12</xdr:col>
      <xdr:colOff>561975</xdr:colOff>
      <xdr:row>58</xdr:row>
      <xdr:rowOff>148879</xdr:rowOff>
    </xdr:to>
    <xdr:sp macro="" textlink="">
      <xdr:nvSpPr>
        <xdr:cNvPr id="377" name="円/楕円 376"/>
        <xdr:cNvSpPr/>
      </xdr:nvSpPr>
      <xdr:spPr>
        <a:xfrm>
          <a:off x="8699500" y="999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140006</xdr:rowOff>
    </xdr:from>
    <xdr:ext cx="534377" cy="259045"/>
    <xdr:sp macro="" textlink="">
      <xdr:nvSpPr>
        <xdr:cNvPr id="378" name="テキスト ボックス 377"/>
        <xdr:cNvSpPr txBox="1"/>
      </xdr:nvSpPr>
      <xdr:spPr>
        <a:xfrm>
          <a:off x="8483111" y="1008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45035</xdr:rowOff>
    </xdr:from>
    <xdr:to>
      <xdr:col>11</xdr:col>
      <xdr:colOff>358775</xdr:colOff>
      <xdr:row>58</xdr:row>
      <xdr:rowOff>146635</xdr:rowOff>
    </xdr:to>
    <xdr:sp macro="" textlink="">
      <xdr:nvSpPr>
        <xdr:cNvPr id="379" name="円/楕円 378"/>
        <xdr:cNvSpPr/>
      </xdr:nvSpPr>
      <xdr:spPr>
        <a:xfrm>
          <a:off x="7810500" y="99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137762</xdr:rowOff>
    </xdr:from>
    <xdr:ext cx="534377" cy="259045"/>
    <xdr:sp macro="" textlink="">
      <xdr:nvSpPr>
        <xdr:cNvPr id="380" name="テキスト ボックス 379"/>
        <xdr:cNvSpPr txBox="1"/>
      </xdr:nvSpPr>
      <xdr:spPr>
        <a:xfrm>
          <a:off x="7594111" y="100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47,971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49350</xdr:rowOff>
    </xdr:from>
    <xdr:to>
      <xdr:col>10</xdr:col>
      <xdr:colOff>155575</xdr:colOff>
      <xdr:row>58</xdr:row>
      <xdr:rowOff>150950</xdr:rowOff>
    </xdr:to>
    <xdr:sp macro="" textlink="">
      <xdr:nvSpPr>
        <xdr:cNvPr id="381" name="円/楕円 380"/>
        <xdr:cNvSpPr/>
      </xdr:nvSpPr>
      <xdr:spPr>
        <a:xfrm>
          <a:off x="6921500" y="999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142077</xdr:rowOff>
    </xdr:from>
    <xdr:ext cx="534377" cy="259045"/>
    <xdr:sp macro="" textlink="">
      <xdr:nvSpPr>
        <xdr:cNvPr id="382" name="テキスト ボックス 381"/>
        <xdr:cNvSpPr txBox="1"/>
      </xdr:nvSpPr>
      <xdr:spPr>
        <a:xfrm>
          <a:off x="6705111" y="1008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149741</xdr:rowOff>
    </xdr:from>
    <xdr:to>
      <xdr:col>15</xdr:col>
      <xdr:colOff>180975</xdr:colOff>
      <xdr:row>79</xdr:row>
      <xdr:rowOff>12353</xdr:rowOff>
    </xdr:to>
    <xdr:cxnSp macro="">
      <xdr:nvCxnSpPr>
        <xdr:cNvPr id="411" name="直線コネクタ 410"/>
        <xdr:cNvCxnSpPr/>
      </xdr:nvCxnSpPr>
      <xdr:spPr>
        <a:xfrm flipV="1">
          <a:off x="9639300" y="13522841"/>
          <a:ext cx="8382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98941</xdr:rowOff>
    </xdr:from>
    <xdr:to>
      <xdr:col>15</xdr:col>
      <xdr:colOff>231775</xdr:colOff>
      <xdr:row>79</xdr:row>
      <xdr:rowOff>29091</xdr:rowOff>
    </xdr:to>
    <xdr:sp macro="" textlink="">
      <xdr:nvSpPr>
        <xdr:cNvPr id="421" name="円/楕円 420"/>
        <xdr:cNvSpPr/>
      </xdr:nvSpPr>
      <xdr:spPr>
        <a:xfrm>
          <a:off x="10426700" y="1347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58318</xdr:rowOff>
    </xdr:from>
    <xdr:ext cx="534377" cy="259045"/>
    <xdr:sp macro="" textlink="">
      <xdr:nvSpPr>
        <xdr:cNvPr id="422" name="普通建設事業費 （ うち新規整備　）該当値テキスト"/>
        <xdr:cNvSpPr txBox="1"/>
      </xdr:nvSpPr>
      <xdr:spPr>
        <a:xfrm>
          <a:off x="10528300" y="1325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133003</xdr:rowOff>
    </xdr:from>
    <xdr:to>
      <xdr:col>14</xdr:col>
      <xdr:colOff>79375</xdr:colOff>
      <xdr:row>79</xdr:row>
      <xdr:rowOff>63153</xdr:rowOff>
    </xdr:to>
    <xdr:sp macro="" textlink="">
      <xdr:nvSpPr>
        <xdr:cNvPr id="423" name="円/楕円 422"/>
        <xdr:cNvSpPr/>
      </xdr:nvSpPr>
      <xdr:spPr>
        <a:xfrm>
          <a:off x="9588500" y="1350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54280</xdr:rowOff>
    </xdr:from>
    <xdr:ext cx="534377" cy="259045"/>
    <xdr:sp macro="" textlink="">
      <xdr:nvSpPr>
        <xdr:cNvPr id="424" name="テキスト ボックス 423"/>
        <xdr:cNvSpPr txBox="1"/>
      </xdr:nvSpPr>
      <xdr:spPr>
        <a:xfrm>
          <a:off x="9372111" y="1359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64514</xdr:rowOff>
    </xdr:from>
    <xdr:to>
      <xdr:col>15</xdr:col>
      <xdr:colOff>180975</xdr:colOff>
      <xdr:row>96</xdr:row>
      <xdr:rowOff>36525</xdr:rowOff>
    </xdr:to>
    <xdr:cxnSp macro="">
      <xdr:nvCxnSpPr>
        <xdr:cNvPr id="453" name="直線コネクタ 452"/>
        <xdr:cNvCxnSpPr/>
      </xdr:nvCxnSpPr>
      <xdr:spPr>
        <a:xfrm>
          <a:off x="9639300" y="16352264"/>
          <a:ext cx="838200" cy="14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157175</xdr:rowOff>
    </xdr:from>
    <xdr:to>
      <xdr:col>15</xdr:col>
      <xdr:colOff>231775</xdr:colOff>
      <xdr:row>96</xdr:row>
      <xdr:rowOff>87325</xdr:rowOff>
    </xdr:to>
    <xdr:sp macro="" textlink="">
      <xdr:nvSpPr>
        <xdr:cNvPr id="463" name="円/楕円 462"/>
        <xdr:cNvSpPr/>
      </xdr:nvSpPr>
      <xdr:spPr>
        <a:xfrm>
          <a:off x="10426700" y="1644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8602</xdr:rowOff>
    </xdr:from>
    <xdr:ext cx="534377" cy="259045"/>
    <xdr:sp macro="" textlink="">
      <xdr:nvSpPr>
        <xdr:cNvPr id="464" name="普通建設事業費 （ うち更新整備　）該当値テキスト"/>
        <xdr:cNvSpPr txBox="1"/>
      </xdr:nvSpPr>
      <xdr:spPr>
        <a:xfrm>
          <a:off x="10528300" y="162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68,540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13714</xdr:rowOff>
    </xdr:from>
    <xdr:to>
      <xdr:col>14</xdr:col>
      <xdr:colOff>79375</xdr:colOff>
      <xdr:row>95</xdr:row>
      <xdr:rowOff>115314</xdr:rowOff>
    </xdr:to>
    <xdr:sp macro="" textlink="">
      <xdr:nvSpPr>
        <xdr:cNvPr id="465" name="円/楕円 464"/>
        <xdr:cNvSpPr/>
      </xdr:nvSpPr>
      <xdr:spPr>
        <a:xfrm>
          <a:off x="9588500" y="1630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131841</xdr:rowOff>
    </xdr:from>
    <xdr:ext cx="534377" cy="259045"/>
    <xdr:sp macro="" textlink="">
      <xdr:nvSpPr>
        <xdr:cNvPr id="466" name="テキスト ボックス 465"/>
        <xdr:cNvSpPr txBox="1"/>
      </xdr:nvSpPr>
      <xdr:spPr>
        <a:xfrm>
          <a:off x="9372111" y="1607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138457</xdr:rowOff>
    </xdr:from>
    <xdr:to>
      <xdr:col>23</xdr:col>
      <xdr:colOff>517525</xdr:colOff>
      <xdr:row>38</xdr:row>
      <xdr:rowOff>139700</xdr:rowOff>
    </xdr:to>
    <xdr:cxnSp macro="">
      <xdr:nvCxnSpPr>
        <xdr:cNvPr id="493" name="直線コネクタ 492"/>
        <xdr:cNvCxnSpPr/>
      </xdr:nvCxnSpPr>
      <xdr:spPr>
        <a:xfrm>
          <a:off x="15481300" y="6653557"/>
          <a:ext cx="8382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137656</xdr:rowOff>
    </xdr:from>
    <xdr:to>
      <xdr:col>22</xdr:col>
      <xdr:colOff>365125</xdr:colOff>
      <xdr:row>38</xdr:row>
      <xdr:rowOff>138457</xdr:rowOff>
    </xdr:to>
    <xdr:cxnSp macro="">
      <xdr:nvCxnSpPr>
        <xdr:cNvPr id="496" name="直線コネクタ 495"/>
        <xdr:cNvCxnSpPr/>
      </xdr:nvCxnSpPr>
      <xdr:spPr>
        <a:xfrm>
          <a:off x="14592300" y="6652756"/>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137656</xdr:rowOff>
    </xdr:from>
    <xdr:to>
      <xdr:col>21</xdr:col>
      <xdr:colOff>161925</xdr:colOff>
      <xdr:row>38</xdr:row>
      <xdr:rowOff>138233</xdr:rowOff>
    </xdr:to>
    <xdr:cxnSp macro="">
      <xdr:nvCxnSpPr>
        <xdr:cNvPr id="499" name="直線コネクタ 498"/>
        <xdr:cNvCxnSpPr/>
      </xdr:nvCxnSpPr>
      <xdr:spPr>
        <a:xfrm flipV="1">
          <a:off x="13703300" y="6652756"/>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138233</xdr:rowOff>
    </xdr:from>
    <xdr:to>
      <xdr:col>19</xdr:col>
      <xdr:colOff>644525</xdr:colOff>
      <xdr:row>38</xdr:row>
      <xdr:rowOff>139183</xdr:rowOff>
    </xdr:to>
    <xdr:cxnSp macro="">
      <xdr:nvCxnSpPr>
        <xdr:cNvPr id="502" name="直線コネクタ 501"/>
        <xdr:cNvCxnSpPr/>
      </xdr:nvCxnSpPr>
      <xdr:spPr>
        <a:xfrm flipV="1">
          <a:off x="12814300" y="6653333"/>
          <a:ext cx="8890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2" name="円/楕円 51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249299" cy="259045"/>
    <xdr:sp macro="" textlink="">
      <xdr:nvSpPr>
        <xdr:cNvPr id="513" name="災害復旧事業費該当値テキスト"/>
        <xdr:cNvSpPr txBox="1"/>
      </xdr:nvSpPr>
      <xdr:spPr>
        <a:xfrm>
          <a:off x="16370300" y="6559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87657</xdr:rowOff>
    </xdr:from>
    <xdr:to>
      <xdr:col>22</xdr:col>
      <xdr:colOff>415925</xdr:colOff>
      <xdr:row>39</xdr:row>
      <xdr:rowOff>17807</xdr:rowOff>
    </xdr:to>
    <xdr:sp macro="" textlink="">
      <xdr:nvSpPr>
        <xdr:cNvPr id="514" name="円/楕円 513"/>
        <xdr:cNvSpPr/>
      </xdr:nvSpPr>
      <xdr:spPr>
        <a:xfrm>
          <a:off x="15430500" y="66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8934</xdr:rowOff>
    </xdr:from>
    <xdr:ext cx="378565" cy="259045"/>
    <xdr:sp macro="" textlink="">
      <xdr:nvSpPr>
        <xdr:cNvPr id="515" name="テキスト ボックス 514"/>
        <xdr:cNvSpPr txBox="1"/>
      </xdr:nvSpPr>
      <xdr:spPr>
        <a:xfrm>
          <a:off x="15292017" y="6695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86856</xdr:rowOff>
    </xdr:from>
    <xdr:to>
      <xdr:col>21</xdr:col>
      <xdr:colOff>212725</xdr:colOff>
      <xdr:row>39</xdr:row>
      <xdr:rowOff>17006</xdr:rowOff>
    </xdr:to>
    <xdr:sp macro="" textlink="">
      <xdr:nvSpPr>
        <xdr:cNvPr id="516" name="円/楕円 515"/>
        <xdr:cNvSpPr/>
      </xdr:nvSpPr>
      <xdr:spPr>
        <a:xfrm>
          <a:off x="14541500" y="660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8133</xdr:rowOff>
    </xdr:from>
    <xdr:ext cx="378565" cy="259045"/>
    <xdr:sp macro="" textlink="">
      <xdr:nvSpPr>
        <xdr:cNvPr id="517" name="テキスト ボックス 516"/>
        <xdr:cNvSpPr txBox="1"/>
      </xdr:nvSpPr>
      <xdr:spPr>
        <a:xfrm>
          <a:off x="14403017" y="669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87433</xdr:rowOff>
    </xdr:from>
    <xdr:to>
      <xdr:col>20</xdr:col>
      <xdr:colOff>9525</xdr:colOff>
      <xdr:row>39</xdr:row>
      <xdr:rowOff>17583</xdr:rowOff>
    </xdr:to>
    <xdr:sp macro="" textlink="">
      <xdr:nvSpPr>
        <xdr:cNvPr id="518" name="円/楕円 517"/>
        <xdr:cNvSpPr/>
      </xdr:nvSpPr>
      <xdr:spPr>
        <a:xfrm>
          <a:off x="13652500" y="660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8710</xdr:rowOff>
    </xdr:from>
    <xdr:ext cx="378565" cy="259045"/>
    <xdr:sp macro="" textlink="">
      <xdr:nvSpPr>
        <xdr:cNvPr id="519" name="テキスト ボックス 518"/>
        <xdr:cNvSpPr txBox="1"/>
      </xdr:nvSpPr>
      <xdr:spPr>
        <a:xfrm>
          <a:off x="13514017" y="6695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88383</xdr:rowOff>
    </xdr:from>
    <xdr:to>
      <xdr:col>18</xdr:col>
      <xdr:colOff>492125</xdr:colOff>
      <xdr:row>39</xdr:row>
      <xdr:rowOff>18533</xdr:rowOff>
    </xdr:to>
    <xdr:sp macro="" textlink="">
      <xdr:nvSpPr>
        <xdr:cNvPr id="520" name="円/楕円 519"/>
        <xdr:cNvSpPr/>
      </xdr:nvSpPr>
      <xdr:spPr>
        <a:xfrm>
          <a:off x="12763500" y="660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9660</xdr:rowOff>
    </xdr:from>
    <xdr:ext cx="378565" cy="259045"/>
    <xdr:sp macro="" textlink="">
      <xdr:nvSpPr>
        <xdr:cNvPr id="521" name="テキスト ボックス 520"/>
        <xdr:cNvSpPr txBox="1"/>
      </xdr:nvSpPr>
      <xdr:spPr>
        <a:xfrm>
          <a:off x="12625017" y="6696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63728</xdr:rowOff>
    </xdr:from>
    <xdr:to>
      <xdr:col>23</xdr:col>
      <xdr:colOff>517525</xdr:colOff>
      <xdr:row>78</xdr:row>
      <xdr:rowOff>81052</xdr:rowOff>
    </xdr:to>
    <xdr:cxnSp macro="">
      <xdr:nvCxnSpPr>
        <xdr:cNvPr id="605" name="直線コネクタ 604"/>
        <xdr:cNvCxnSpPr/>
      </xdr:nvCxnSpPr>
      <xdr:spPr>
        <a:xfrm>
          <a:off x="15481300" y="13436828"/>
          <a:ext cx="838200" cy="1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63728</xdr:rowOff>
    </xdr:from>
    <xdr:to>
      <xdr:col>22</xdr:col>
      <xdr:colOff>365125</xdr:colOff>
      <xdr:row>78</xdr:row>
      <xdr:rowOff>66956</xdr:rowOff>
    </xdr:to>
    <xdr:cxnSp macro="">
      <xdr:nvCxnSpPr>
        <xdr:cNvPr id="608" name="直線コネクタ 607"/>
        <xdr:cNvCxnSpPr/>
      </xdr:nvCxnSpPr>
      <xdr:spPr>
        <a:xfrm flipV="1">
          <a:off x="14592300" y="13436828"/>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66956</xdr:rowOff>
    </xdr:from>
    <xdr:to>
      <xdr:col>21</xdr:col>
      <xdr:colOff>161925</xdr:colOff>
      <xdr:row>78</xdr:row>
      <xdr:rowOff>73326</xdr:rowOff>
    </xdr:to>
    <xdr:cxnSp macro="">
      <xdr:nvCxnSpPr>
        <xdr:cNvPr id="611" name="直線コネクタ 610"/>
        <xdr:cNvCxnSpPr/>
      </xdr:nvCxnSpPr>
      <xdr:spPr>
        <a:xfrm flipV="1">
          <a:off x="13703300" y="13440056"/>
          <a:ext cx="889000" cy="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68111</xdr:rowOff>
    </xdr:from>
    <xdr:to>
      <xdr:col>19</xdr:col>
      <xdr:colOff>644525</xdr:colOff>
      <xdr:row>78</xdr:row>
      <xdr:rowOff>73326</xdr:rowOff>
    </xdr:to>
    <xdr:cxnSp macro="">
      <xdr:nvCxnSpPr>
        <xdr:cNvPr id="614" name="直線コネクタ 613"/>
        <xdr:cNvCxnSpPr/>
      </xdr:nvCxnSpPr>
      <xdr:spPr>
        <a:xfrm>
          <a:off x="12814300" y="13441211"/>
          <a:ext cx="889000" cy="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30252</xdr:rowOff>
    </xdr:from>
    <xdr:to>
      <xdr:col>23</xdr:col>
      <xdr:colOff>568325</xdr:colOff>
      <xdr:row>78</xdr:row>
      <xdr:rowOff>131852</xdr:rowOff>
    </xdr:to>
    <xdr:sp macro="" textlink="">
      <xdr:nvSpPr>
        <xdr:cNvPr id="624" name="円/楕円 623"/>
        <xdr:cNvSpPr/>
      </xdr:nvSpPr>
      <xdr:spPr>
        <a:xfrm>
          <a:off x="16268700" y="134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116629</xdr:rowOff>
    </xdr:from>
    <xdr:ext cx="534377" cy="259045"/>
    <xdr:sp macro="" textlink="">
      <xdr:nvSpPr>
        <xdr:cNvPr id="625" name="公債費該当値テキスト"/>
        <xdr:cNvSpPr txBox="1"/>
      </xdr:nvSpPr>
      <xdr:spPr>
        <a:xfrm>
          <a:off x="16370300" y="1331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35,393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12928</xdr:rowOff>
    </xdr:from>
    <xdr:to>
      <xdr:col>22</xdr:col>
      <xdr:colOff>415925</xdr:colOff>
      <xdr:row>78</xdr:row>
      <xdr:rowOff>114528</xdr:rowOff>
    </xdr:to>
    <xdr:sp macro="" textlink="">
      <xdr:nvSpPr>
        <xdr:cNvPr id="626" name="円/楕円 625"/>
        <xdr:cNvSpPr/>
      </xdr:nvSpPr>
      <xdr:spPr>
        <a:xfrm>
          <a:off x="15430500" y="1338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105655</xdr:rowOff>
    </xdr:from>
    <xdr:ext cx="534377" cy="259045"/>
    <xdr:sp macro="" textlink="">
      <xdr:nvSpPr>
        <xdr:cNvPr id="627" name="テキスト ボックス 626"/>
        <xdr:cNvSpPr txBox="1"/>
      </xdr:nvSpPr>
      <xdr:spPr>
        <a:xfrm>
          <a:off x="15214111" y="134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16156</xdr:rowOff>
    </xdr:from>
    <xdr:to>
      <xdr:col>21</xdr:col>
      <xdr:colOff>212725</xdr:colOff>
      <xdr:row>78</xdr:row>
      <xdr:rowOff>117756</xdr:rowOff>
    </xdr:to>
    <xdr:sp macro="" textlink="">
      <xdr:nvSpPr>
        <xdr:cNvPr id="628" name="円/楕円 627"/>
        <xdr:cNvSpPr/>
      </xdr:nvSpPr>
      <xdr:spPr>
        <a:xfrm>
          <a:off x="14541500" y="1338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108883</xdr:rowOff>
    </xdr:from>
    <xdr:ext cx="534377" cy="259045"/>
    <xdr:sp macro="" textlink="">
      <xdr:nvSpPr>
        <xdr:cNvPr id="629" name="テキスト ボックス 628"/>
        <xdr:cNvSpPr txBox="1"/>
      </xdr:nvSpPr>
      <xdr:spPr>
        <a:xfrm>
          <a:off x="14325111" y="1348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22526</xdr:rowOff>
    </xdr:from>
    <xdr:to>
      <xdr:col>20</xdr:col>
      <xdr:colOff>9525</xdr:colOff>
      <xdr:row>78</xdr:row>
      <xdr:rowOff>124126</xdr:rowOff>
    </xdr:to>
    <xdr:sp macro="" textlink="">
      <xdr:nvSpPr>
        <xdr:cNvPr id="630" name="円/楕円 629"/>
        <xdr:cNvSpPr/>
      </xdr:nvSpPr>
      <xdr:spPr>
        <a:xfrm>
          <a:off x="13652500" y="1339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115253</xdr:rowOff>
    </xdr:from>
    <xdr:ext cx="534377" cy="259045"/>
    <xdr:sp macro="" textlink="">
      <xdr:nvSpPr>
        <xdr:cNvPr id="631" name="テキスト ボックス 630"/>
        <xdr:cNvSpPr txBox="1"/>
      </xdr:nvSpPr>
      <xdr:spPr>
        <a:xfrm>
          <a:off x="13436111" y="1348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37,421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17311</xdr:rowOff>
    </xdr:from>
    <xdr:to>
      <xdr:col>18</xdr:col>
      <xdr:colOff>492125</xdr:colOff>
      <xdr:row>78</xdr:row>
      <xdr:rowOff>118911</xdr:rowOff>
    </xdr:to>
    <xdr:sp macro="" textlink="">
      <xdr:nvSpPr>
        <xdr:cNvPr id="632" name="円/楕円 631"/>
        <xdr:cNvSpPr/>
      </xdr:nvSpPr>
      <xdr:spPr>
        <a:xfrm>
          <a:off x="12763500" y="1339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110038</xdr:rowOff>
    </xdr:from>
    <xdr:ext cx="534377" cy="259045"/>
    <xdr:sp macro="" textlink="">
      <xdr:nvSpPr>
        <xdr:cNvPr id="633" name="テキスト ボックス 632"/>
        <xdr:cNvSpPr txBox="1"/>
      </xdr:nvSpPr>
      <xdr:spPr>
        <a:xfrm>
          <a:off x="12547111" y="1348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139156</xdr:rowOff>
    </xdr:from>
    <xdr:to>
      <xdr:col>23</xdr:col>
      <xdr:colOff>517525</xdr:colOff>
      <xdr:row>98</xdr:row>
      <xdr:rowOff>139446</xdr:rowOff>
    </xdr:to>
    <xdr:cxnSp macro="">
      <xdr:nvCxnSpPr>
        <xdr:cNvPr id="660" name="直線コネクタ 659"/>
        <xdr:cNvCxnSpPr/>
      </xdr:nvCxnSpPr>
      <xdr:spPr>
        <a:xfrm>
          <a:off x="15481300" y="16941256"/>
          <a:ext cx="8382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139156</xdr:rowOff>
    </xdr:from>
    <xdr:to>
      <xdr:col>22</xdr:col>
      <xdr:colOff>365125</xdr:colOff>
      <xdr:row>98</xdr:row>
      <xdr:rowOff>139232</xdr:rowOff>
    </xdr:to>
    <xdr:cxnSp macro="">
      <xdr:nvCxnSpPr>
        <xdr:cNvPr id="663" name="直線コネクタ 662"/>
        <xdr:cNvCxnSpPr/>
      </xdr:nvCxnSpPr>
      <xdr:spPr>
        <a:xfrm flipV="1">
          <a:off x="14592300" y="1694125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139232</xdr:rowOff>
    </xdr:from>
    <xdr:to>
      <xdr:col>21</xdr:col>
      <xdr:colOff>161925</xdr:colOff>
      <xdr:row>98</xdr:row>
      <xdr:rowOff>139232</xdr:rowOff>
    </xdr:to>
    <xdr:cxnSp macro="">
      <xdr:nvCxnSpPr>
        <xdr:cNvPr id="666" name="直線コネクタ 665"/>
        <xdr:cNvCxnSpPr/>
      </xdr:nvCxnSpPr>
      <xdr:spPr>
        <a:xfrm>
          <a:off x="13703300" y="16941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118408</xdr:rowOff>
    </xdr:from>
    <xdr:to>
      <xdr:col>19</xdr:col>
      <xdr:colOff>644525</xdr:colOff>
      <xdr:row>98</xdr:row>
      <xdr:rowOff>139232</xdr:rowOff>
    </xdr:to>
    <xdr:cxnSp macro="">
      <xdr:nvCxnSpPr>
        <xdr:cNvPr id="669" name="直線コネクタ 668"/>
        <xdr:cNvCxnSpPr/>
      </xdr:nvCxnSpPr>
      <xdr:spPr>
        <a:xfrm>
          <a:off x="12814300" y="16920508"/>
          <a:ext cx="889000" cy="2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88646</xdr:rowOff>
    </xdr:from>
    <xdr:to>
      <xdr:col>23</xdr:col>
      <xdr:colOff>568325</xdr:colOff>
      <xdr:row>99</xdr:row>
      <xdr:rowOff>18796</xdr:rowOff>
    </xdr:to>
    <xdr:sp macro="" textlink="">
      <xdr:nvSpPr>
        <xdr:cNvPr id="679" name="円/楕円 678"/>
        <xdr:cNvSpPr/>
      </xdr:nvSpPr>
      <xdr:spPr>
        <a:xfrm>
          <a:off x="16268700" y="1689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378565" cy="259045"/>
    <xdr:sp macro="" textlink="">
      <xdr:nvSpPr>
        <xdr:cNvPr id="680" name="積立金該当値テキスト"/>
        <xdr:cNvSpPr txBox="1"/>
      </xdr:nvSpPr>
      <xdr:spPr>
        <a:xfrm>
          <a:off x="16370300" y="16823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88356</xdr:rowOff>
    </xdr:from>
    <xdr:to>
      <xdr:col>22</xdr:col>
      <xdr:colOff>415925</xdr:colOff>
      <xdr:row>99</xdr:row>
      <xdr:rowOff>18506</xdr:rowOff>
    </xdr:to>
    <xdr:sp macro="" textlink="">
      <xdr:nvSpPr>
        <xdr:cNvPr id="681" name="円/楕円 680"/>
        <xdr:cNvSpPr/>
      </xdr:nvSpPr>
      <xdr:spPr>
        <a:xfrm>
          <a:off x="15430500" y="1689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9633</xdr:rowOff>
    </xdr:from>
    <xdr:ext cx="378565" cy="259045"/>
    <xdr:sp macro="" textlink="">
      <xdr:nvSpPr>
        <xdr:cNvPr id="682" name="テキスト ボックス 681"/>
        <xdr:cNvSpPr txBox="1"/>
      </xdr:nvSpPr>
      <xdr:spPr>
        <a:xfrm>
          <a:off x="15292017" y="16983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88432</xdr:rowOff>
    </xdr:from>
    <xdr:to>
      <xdr:col>21</xdr:col>
      <xdr:colOff>212725</xdr:colOff>
      <xdr:row>99</xdr:row>
      <xdr:rowOff>18582</xdr:rowOff>
    </xdr:to>
    <xdr:sp macro="" textlink="">
      <xdr:nvSpPr>
        <xdr:cNvPr id="683" name="円/楕円 682"/>
        <xdr:cNvSpPr/>
      </xdr:nvSpPr>
      <xdr:spPr>
        <a:xfrm>
          <a:off x="14541500" y="168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9709</xdr:rowOff>
    </xdr:from>
    <xdr:ext cx="378565" cy="259045"/>
    <xdr:sp macro="" textlink="">
      <xdr:nvSpPr>
        <xdr:cNvPr id="684" name="テキスト ボックス 683"/>
        <xdr:cNvSpPr txBox="1"/>
      </xdr:nvSpPr>
      <xdr:spPr>
        <a:xfrm>
          <a:off x="14403017" y="16983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88432</xdr:rowOff>
    </xdr:from>
    <xdr:to>
      <xdr:col>20</xdr:col>
      <xdr:colOff>9525</xdr:colOff>
      <xdr:row>99</xdr:row>
      <xdr:rowOff>18582</xdr:rowOff>
    </xdr:to>
    <xdr:sp macro="" textlink="">
      <xdr:nvSpPr>
        <xdr:cNvPr id="685" name="円/楕円 684"/>
        <xdr:cNvSpPr/>
      </xdr:nvSpPr>
      <xdr:spPr>
        <a:xfrm>
          <a:off x="13652500" y="168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9709</xdr:rowOff>
    </xdr:from>
    <xdr:ext cx="378565" cy="259045"/>
    <xdr:sp macro="" textlink="">
      <xdr:nvSpPr>
        <xdr:cNvPr id="686" name="テキスト ボックス 685"/>
        <xdr:cNvSpPr txBox="1"/>
      </xdr:nvSpPr>
      <xdr:spPr>
        <a:xfrm>
          <a:off x="13514017" y="16983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67608</xdr:rowOff>
    </xdr:from>
    <xdr:to>
      <xdr:col>18</xdr:col>
      <xdr:colOff>492125</xdr:colOff>
      <xdr:row>98</xdr:row>
      <xdr:rowOff>169208</xdr:rowOff>
    </xdr:to>
    <xdr:sp macro="" textlink="">
      <xdr:nvSpPr>
        <xdr:cNvPr id="687" name="円/楕円 686"/>
        <xdr:cNvSpPr/>
      </xdr:nvSpPr>
      <xdr:spPr>
        <a:xfrm>
          <a:off x="12763500" y="168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160335</xdr:rowOff>
    </xdr:from>
    <xdr:ext cx="469744" cy="259045"/>
    <xdr:sp macro="" textlink="">
      <xdr:nvSpPr>
        <xdr:cNvPr id="688" name="テキスト ボックス 687"/>
        <xdr:cNvSpPr txBox="1"/>
      </xdr:nvSpPr>
      <xdr:spPr>
        <a:xfrm>
          <a:off x="12579427" y="1696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5" name="直線コネクタ 71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8" name="直線コネクタ 71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14244</xdr:rowOff>
    </xdr:from>
    <xdr:to>
      <xdr:col>29</xdr:col>
      <xdr:colOff>517525</xdr:colOff>
      <xdr:row>38</xdr:row>
      <xdr:rowOff>139700</xdr:rowOff>
    </xdr:to>
    <xdr:cxnSp macro="">
      <xdr:nvCxnSpPr>
        <xdr:cNvPr id="721" name="直線コネクタ 720"/>
        <xdr:cNvCxnSpPr/>
      </xdr:nvCxnSpPr>
      <xdr:spPr>
        <a:xfrm>
          <a:off x="19545300" y="6529344"/>
          <a:ext cx="889000" cy="1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14244</xdr:rowOff>
    </xdr:from>
    <xdr:to>
      <xdr:col>28</xdr:col>
      <xdr:colOff>314325</xdr:colOff>
      <xdr:row>38</xdr:row>
      <xdr:rowOff>139700</xdr:rowOff>
    </xdr:to>
    <xdr:cxnSp macro="">
      <xdr:nvCxnSpPr>
        <xdr:cNvPr id="724" name="直線コネクタ 723"/>
        <xdr:cNvCxnSpPr/>
      </xdr:nvCxnSpPr>
      <xdr:spPr>
        <a:xfrm flipV="1">
          <a:off x="18656300" y="6529344"/>
          <a:ext cx="889000" cy="1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6" name="テキスト ボックス 725"/>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4" name="円/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6" name="円/楕円 73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7" name="テキスト ボックス 73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8" name="円/楕円 73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9" name="テキスト ボックス 73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134894</xdr:rowOff>
    </xdr:from>
    <xdr:to>
      <xdr:col>28</xdr:col>
      <xdr:colOff>365125</xdr:colOff>
      <xdr:row>38</xdr:row>
      <xdr:rowOff>65044</xdr:rowOff>
    </xdr:to>
    <xdr:sp macro="" textlink="">
      <xdr:nvSpPr>
        <xdr:cNvPr id="740" name="円/楕円 739"/>
        <xdr:cNvSpPr/>
      </xdr:nvSpPr>
      <xdr:spPr>
        <a:xfrm>
          <a:off x="19494500" y="647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81571</xdr:rowOff>
    </xdr:from>
    <xdr:ext cx="469744" cy="259045"/>
    <xdr:sp macro="" textlink="">
      <xdr:nvSpPr>
        <xdr:cNvPr id="741" name="テキスト ボックス 740"/>
        <xdr:cNvSpPr txBox="1"/>
      </xdr:nvSpPr>
      <xdr:spPr>
        <a:xfrm>
          <a:off x="19310427" y="625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2" name="円/楕円 74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3" name="テキスト ボックス 74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3740</xdr:rowOff>
    </xdr:from>
    <xdr:to>
      <xdr:col>32</xdr:col>
      <xdr:colOff>187325</xdr:colOff>
      <xdr:row>57</xdr:row>
      <xdr:rowOff>8083</xdr:rowOff>
    </xdr:to>
    <xdr:cxnSp macro="">
      <xdr:nvCxnSpPr>
        <xdr:cNvPr id="772" name="直線コネクタ 771"/>
        <xdr:cNvCxnSpPr/>
      </xdr:nvCxnSpPr>
      <xdr:spPr>
        <a:xfrm flipV="1">
          <a:off x="21323300" y="9776390"/>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17892</xdr:rowOff>
    </xdr:from>
    <xdr:ext cx="469744" cy="259045"/>
    <xdr:sp macro="" textlink="">
      <xdr:nvSpPr>
        <xdr:cNvPr id="773" name="貸付金平均値テキスト"/>
        <xdr:cNvSpPr txBox="1"/>
      </xdr:nvSpPr>
      <xdr:spPr>
        <a:xfrm>
          <a:off x="22212300" y="9961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8083</xdr:rowOff>
    </xdr:from>
    <xdr:to>
      <xdr:col>31</xdr:col>
      <xdr:colOff>34925</xdr:colOff>
      <xdr:row>57</xdr:row>
      <xdr:rowOff>8922</xdr:rowOff>
    </xdr:to>
    <xdr:cxnSp macro="">
      <xdr:nvCxnSpPr>
        <xdr:cNvPr id="775" name="直線コネクタ 774"/>
        <xdr:cNvCxnSpPr/>
      </xdr:nvCxnSpPr>
      <xdr:spPr>
        <a:xfrm flipV="1">
          <a:off x="20434300" y="9780733"/>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126496</xdr:rowOff>
    </xdr:from>
    <xdr:ext cx="469744" cy="259045"/>
    <xdr:sp macro="" textlink="">
      <xdr:nvSpPr>
        <xdr:cNvPr id="777" name="テキスト ボックス 776"/>
        <xdr:cNvSpPr txBox="1"/>
      </xdr:nvSpPr>
      <xdr:spPr>
        <a:xfrm>
          <a:off x="21088427" y="1007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156007</xdr:rowOff>
    </xdr:from>
    <xdr:to>
      <xdr:col>29</xdr:col>
      <xdr:colOff>517525</xdr:colOff>
      <xdr:row>57</xdr:row>
      <xdr:rowOff>8922</xdr:rowOff>
    </xdr:to>
    <xdr:cxnSp macro="">
      <xdr:nvCxnSpPr>
        <xdr:cNvPr id="778" name="直線コネクタ 777"/>
        <xdr:cNvCxnSpPr/>
      </xdr:nvCxnSpPr>
      <xdr:spPr>
        <a:xfrm>
          <a:off x="19545300" y="9757207"/>
          <a:ext cx="889000" cy="2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120343</xdr:rowOff>
    </xdr:from>
    <xdr:ext cx="469744" cy="259045"/>
    <xdr:sp macro="" textlink="">
      <xdr:nvSpPr>
        <xdr:cNvPr id="780" name="テキスト ボックス 779"/>
        <xdr:cNvSpPr txBox="1"/>
      </xdr:nvSpPr>
      <xdr:spPr>
        <a:xfrm>
          <a:off x="20199427" y="100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156007</xdr:rowOff>
    </xdr:from>
    <xdr:to>
      <xdr:col>28</xdr:col>
      <xdr:colOff>314325</xdr:colOff>
      <xdr:row>57</xdr:row>
      <xdr:rowOff>8807</xdr:rowOff>
    </xdr:to>
    <xdr:cxnSp macro="">
      <xdr:nvCxnSpPr>
        <xdr:cNvPr id="781" name="直線コネクタ 780"/>
        <xdr:cNvCxnSpPr/>
      </xdr:nvCxnSpPr>
      <xdr:spPr>
        <a:xfrm flipV="1">
          <a:off x="18656300" y="9757207"/>
          <a:ext cx="889000" cy="2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118362</xdr:rowOff>
    </xdr:from>
    <xdr:ext cx="469744" cy="259045"/>
    <xdr:sp macro="" textlink="">
      <xdr:nvSpPr>
        <xdr:cNvPr id="783" name="テキスト ボックス 782"/>
        <xdr:cNvSpPr txBox="1"/>
      </xdr:nvSpPr>
      <xdr:spPr>
        <a:xfrm>
          <a:off x="19310427" y="1006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111065</xdr:rowOff>
    </xdr:from>
    <xdr:ext cx="469744" cy="259045"/>
    <xdr:sp macro="" textlink="">
      <xdr:nvSpPr>
        <xdr:cNvPr id="785" name="テキスト ボックス 784"/>
        <xdr:cNvSpPr txBox="1"/>
      </xdr:nvSpPr>
      <xdr:spPr>
        <a:xfrm>
          <a:off x="18421427" y="1005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124390</xdr:rowOff>
    </xdr:from>
    <xdr:to>
      <xdr:col>32</xdr:col>
      <xdr:colOff>238125</xdr:colOff>
      <xdr:row>57</xdr:row>
      <xdr:rowOff>54540</xdr:rowOff>
    </xdr:to>
    <xdr:sp macro="" textlink="">
      <xdr:nvSpPr>
        <xdr:cNvPr id="791" name="円/楕円 790"/>
        <xdr:cNvSpPr/>
      </xdr:nvSpPr>
      <xdr:spPr>
        <a:xfrm>
          <a:off x="22110700" y="97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147267</xdr:rowOff>
    </xdr:from>
    <xdr:ext cx="534377" cy="259045"/>
    <xdr:sp macro="" textlink="">
      <xdr:nvSpPr>
        <xdr:cNvPr id="792" name="貸付金該当値テキスト"/>
        <xdr:cNvSpPr txBox="1"/>
      </xdr:nvSpPr>
      <xdr:spPr>
        <a:xfrm>
          <a:off x="22212300" y="95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20,137</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128733</xdr:rowOff>
    </xdr:from>
    <xdr:to>
      <xdr:col>31</xdr:col>
      <xdr:colOff>85725</xdr:colOff>
      <xdr:row>57</xdr:row>
      <xdr:rowOff>58883</xdr:rowOff>
    </xdr:to>
    <xdr:sp macro="" textlink="">
      <xdr:nvSpPr>
        <xdr:cNvPr id="793" name="円/楕円 792"/>
        <xdr:cNvSpPr/>
      </xdr:nvSpPr>
      <xdr:spPr>
        <a:xfrm>
          <a:off x="21272500" y="972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75410</xdr:rowOff>
    </xdr:from>
    <xdr:ext cx="534377" cy="259045"/>
    <xdr:sp macro="" textlink="">
      <xdr:nvSpPr>
        <xdr:cNvPr id="794" name="テキスト ボックス 793"/>
        <xdr:cNvSpPr txBox="1"/>
      </xdr:nvSpPr>
      <xdr:spPr>
        <a:xfrm>
          <a:off x="21056111" y="950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19,909</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129572</xdr:rowOff>
    </xdr:from>
    <xdr:to>
      <xdr:col>29</xdr:col>
      <xdr:colOff>568325</xdr:colOff>
      <xdr:row>57</xdr:row>
      <xdr:rowOff>59722</xdr:rowOff>
    </xdr:to>
    <xdr:sp macro="" textlink="">
      <xdr:nvSpPr>
        <xdr:cNvPr id="795" name="円/楕円 794"/>
        <xdr:cNvSpPr/>
      </xdr:nvSpPr>
      <xdr:spPr>
        <a:xfrm>
          <a:off x="20383500" y="97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76249</xdr:rowOff>
    </xdr:from>
    <xdr:ext cx="534377" cy="259045"/>
    <xdr:sp macro="" textlink="">
      <xdr:nvSpPr>
        <xdr:cNvPr id="796" name="テキスト ボックス 795"/>
        <xdr:cNvSpPr txBox="1"/>
      </xdr:nvSpPr>
      <xdr:spPr>
        <a:xfrm>
          <a:off x="20167111" y="95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19,865</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105207</xdr:rowOff>
    </xdr:from>
    <xdr:to>
      <xdr:col>28</xdr:col>
      <xdr:colOff>365125</xdr:colOff>
      <xdr:row>57</xdr:row>
      <xdr:rowOff>35357</xdr:rowOff>
    </xdr:to>
    <xdr:sp macro="" textlink="">
      <xdr:nvSpPr>
        <xdr:cNvPr id="797" name="円/楕円 796"/>
        <xdr:cNvSpPr/>
      </xdr:nvSpPr>
      <xdr:spPr>
        <a:xfrm>
          <a:off x="19494500" y="970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51884</xdr:rowOff>
    </xdr:from>
    <xdr:ext cx="534377" cy="259045"/>
    <xdr:sp macro="" textlink="">
      <xdr:nvSpPr>
        <xdr:cNvPr id="798" name="テキスト ボックス 797"/>
        <xdr:cNvSpPr txBox="1"/>
      </xdr:nvSpPr>
      <xdr:spPr>
        <a:xfrm>
          <a:off x="19278111" y="94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21,144</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129457</xdr:rowOff>
    </xdr:from>
    <xdr:to>
      <xdr:col>27</xdr:col>
      <xdr:colOff>161925</xdr:colOff>
      <xdr:row>57</xdr:row>
      <xdr:rowOff>59607</xdr:rowOff>
    </xdr:to>
    <xdr:sp macro="" textlink="">
      <xdr:nvSpPr>
        <xdr:cNvPr id="799" name="円/楕円 798"/>
        <xdr:cNvSpPr/>
      </xdr:nvSpPr>
      <xdr:spPr>
        <a:xfrm>
          <a:off x="18605500" y="973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76134</xdr:rowOff>
    </xdr:from>
    <xdr:ext cx="534377" cy="259045"/>
    <xdr:sp macro="" textlink="">
      <xdr:nvSpPr>
        <xdr:cNvPr id="800" name="テキスト ボックス 799"/>
        <xdr:cNvSpPr txBox="1"/>
      </xdr:nvSpPr>
      <xdr:spPr>
        <a:xfrm>
          <a:off x="18389111" y="95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76340</xdr:rowOff>
    </xdr:from>
    <xdr:to>
      <xdr:col>32</xdr:col>
      <xdr:colOff>187325</xdr:colOff>
      <xdr:row>77</xdr:row>
      <xdr:rowOff>101505</xdr:rowOff>
    </xdr:to>
    <xdr:cxnSp macro="">
      <xdr:nvCxnSpPr>
        <xdr:cNvPr id="830" name="直線コネクタ 829"/>
        <xdr:cNvCxnSpPr/>
      </xdr:nvCxnSpPr>
      <xdr:spPr>
        <a:xfrm flipV="1">
          <a:off x="21323300" y="13277990"/>
          <a:ext cx="8382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1"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101505</xdr:rowOff>
    </xdr:from>
    <xdr:to>
      <xdr:col>31</xdr:col>
      <xdr:colOff>34925</xdr:colOff>
      <xdr:row>77</xdr:row>
      <xdr:rowOff>144120</xdr:rowOff>
    </xdr:to>
    <xdr:cxnSp macro="">
      <xdr:nvCxnSpPr>
        <xdr:cNvPr id="833" name="直線コネクタ 832"/>
        <xdr:cNvCxnSpPr/>
      </xdr:nvCxnSpPr>
      <xdr:spPr>
        <a:xfrm flipV="1">
          <a:off x="20434300" y="13303155"/>
          <a:ext cx="889000" cy="4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144120</xdr:rowOff>
    </xdr:from>
    <xdr:to>
      <xdr:col>29</xdr:col>
      <xdr:colOff>517525</xdr:colOff>
      <xdr:row>77</xdr:row>
      <xdr:rowOff>152806</xdr:rowOff>
    </xdr:to>
    <xdr:cxnSp macro="">
      <xdr:nvCxnSpPr>
        <xdr:cNvPr id="836" name="直線コネクタ 835"/>
        <xdr:cNvCxnSpPr/>
      </xdr:nvCxnSpPr>
      <xdr:spPr>
        <a:xfrm flipV="1">
          <a:off x="19545300" y="13345770"/>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17627</xdr:rowOff>
    </xdr:from>
    <xdr:to>
      <xdr:col>28</xdr:col>
      <xdr:colOff>314325</xdr:colOff>
      <xdr:row>77</xdr:row>
      <xdr:rowOff>152806</xdr:rowOff>
    </xdr:to>
    <xdr:cxnSp macro="">
      <xdr:nvCxnSpPr>
        <xdr:cNvPr id="839" name="直線コネクタ 838"/>
        <xdr:cNvCxnSpPr/>
      </xdr:nvCxnSpPr>
      <xdr:spPr>
        <a:xfrm>
          <a:off x="18656300" y="13047827"/>
          <a:ext cx="889000" cy="30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1" name="テキスト ボックス 840"/>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25540</xdr:rowOff>
    </xdr:from>
    <xdr:to>
      <xdr:col>32</xdr:col>
      <xdr:colOff>238125</xdr:colOff>
      <xdr:row>77</xdr:row>
      <xdr:rowOff>127140</xdr:rowOff>
    </xdr:to>
    <xdr:sp macro="" textlink="">
      <xdr:nvSpPr>
        <xdr:cNvPr id="849" name="円/楕円 848"/>
        <xdr:cNvSpPr/>
      </xdr:nvSpPr>
      <xdr:spPr>
        <a:xfrm>
          <a:off x="22110700" y="132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111917</xdr:rowOff>
    </xdr:from>
    <xdr:ext cx="534377" cy="259045"/>
    <xdr:sp macro="" textlink="">
      <xdr:nvSpPr>
        <xdr:cNvPr id="850" name="繰出金該当値テキスト"/>
        <xdr:cNvSpPr txBox="1"/>
      </xdr:nvSpPr>
      <xdr:spPr>
        <a:xfrm>
          <a:off x="22212300" y="1314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36,326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50705</xdr:rowOff>
    </xdr:from>
    <xdr:to>
      <xdr:col>31</xdr:col>
      <xdr:colOff>85725</xdr:colOff>
      <xdr:row>77</xdr:row>
      <xdr:rowOff>152305</xdr:rowOff>
    </xdr:to>
    <xdr:sp macro="" textlink="">
      <xdr:nvSpPr>
        <xdr:cNvPr id="851" name="円/楕円 850"/>
        <xdr:cNvSpPr/>
      </xdr:nvSpPr>
      <xdr:spPr>
        <a:xfrm>
          <a:off x="21272500" y="132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143432</xdr:rowOff>
    </xdr:from>
    <xdr:ext cx="534377" cy="259045"/>
    <xdr:sp macro="" textlink="">
      <xdr:nvSpPr>
        <xdr:cNvPr id="852" name="テキスト ボックス 851"/>
        <xdr:cNvSpPr txBox="1"/>
      </xdr:nvSpPr>
      <xdr:spPr>
        <a:xfrm>
          <a:off x="21056111" y="1334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93320</xdr:rowOff>
    </xdr:from>
    <xdr:to>
      <xdr:col>29</xdr:col>
      <xdr:colOff>568325</xdr:colOff>
      <xdr:row>78</xdr:row>
      <xdr:rowOff>23470</xdr:rowOff>
    </xdr:to>
    <xdr:sp macro="" textlink="">
      <xdr:nvSpPr>
        <xdr:cNvPr id="853" name="円/楕円 852"/>
        <xdr:cNvSpPr/>
      </xdr:nvSpPr>
      <xdr:spPr>
        <a:xfrm>
          <a:off x="20383500" y="132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14597</xdr:rowOff>
    </xdr:from>
    <xdr:ext cx="534377" cy="259045"/>
    <xdr:sp macro="" textlink="">
      <xdr:nvSpPr>
        <xdr:cNvPr id="854" name="テキスト ボックス 853"/>
        <xdr:cNvSpPr txBox="1"/>
      </xdr:nvSpPr>
      <xdr:spPr>
        <a:xfrm>
          <a:off x="20167111" y="1338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102006</xdr:rowOff>
    </xdr:from>
    <xdr:to>
      <xdr:col>28</xdr:col>
      <xdr:colOff>365125</xdr:colOff>
      <xdr:row>78</xdr:row>
      <xdr:rowOff>32156</xdr:rowOff>
    </xdr:to>
    <xdr:sp macro="" textlink="">
      <xdr:nvSpPr>
        <xdr:cNvPr id="855" name="円/楕円 854"/>
        <xdr:cNvSpPr/>
      </xdr:nvSpPr>
      <xdr:spPr>
        <a:xfrm>
          <a:off x="19494500" y="1330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23283</xdr:rowOff>
    </xdr:from>
    <xdr:ext cx="534377" cy="259045"/>
    <xdr:sp macro="" textlink="">
      <xdr:nvSpPr>
        <xdr:cNvPr id="856" name="テキスト ボックス 855"/>
        <xdr:cNvSpPr txBox="1"/>
      </xdr:nvSpPr>
      <xdr:spPr>
        <a:xfrm>
          <a:off x="19278111" y="1339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138278</xdr:rowOff>
    </xdr:from>
    <xdr:to>
      <xdr:col>27</xdr:col>
      <xdr:colOff>161925</xdr:colOff>
      <xdr:row>76</xdr:row>
      <xdr:rowOff>68427</xdr:rowOff>
    </xdr:to>
    <xdr:sp macro="" textlink="">
      <xdr:nvSpPr>
        <xdr:cNvPr id="857" name="円/楕円 856"/>
        <xdr:cNvSpPr/>
      </xdr:nvSpPr>
      <xdr:spPr>
        <a:xfrm>
          <a:off x="18605500" y="129970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59554</xdr:rowOff>
    </xdr:from>
    <xdr:ext cx="534377" cy="259045"/>
    <xdr:sp macro="" textlink="">
      <xdr:nvSpPr>
        <xdr:cNvPr id="858" name="テキスト ボックス 857"/>
        <xdr:cNvSpPr txBox="1"/>
      </xdr:nvSpPr>
      <xdr:spPr>
        <a:xfrm>
          <a:off x="18389111" y="1308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56,344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50,000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円余で推移しており、類似団体内の最小値に近い数値となっている。これは、</a:t>
          </a:r>
          <a:r>
            <a:rPr kumimoji="1" lang="ja-JP" altLang="ja-JP" sz="1300" b="0" i="0" u="none" strike="noStrike" kern="0" cap="none" spc="0" normalizeH="0" baseline="0" noProof="0">
              <a:ln>
                <a:noFill/>
              </a:ln>
              <a:solidFill>
                <a:prstClr val="black"/>
              </a:solidFill>
              <a:effectLst/>
              <a:uLnTx/>
              <a:uFillTx/>
              <a:latin typeface="+mn-lt"/>
              <a:ea typeface="+mn-ea"/>
              <a:cs typeface="+mn-cs"/>
            </a:rPr>
            <a:t>職員数・職員手当の削減及び非常勤特別職に係る報酬の見直し等</a:t>
          </a:r>
          <a:r>
            <a:rPr kumimoji="1" lang="ja-JP" altLang="en-US" sz="1300" b="0" i="0" u="none" strike="noStrike" kern="0" cap="none" spc="0" normalizeH="0" baseline="0" noProof="0">
              <a:ln>
                <a:noFill/>
              </a:ln>
              <a:solidFill>
                <a:prstClr val="black"/>
              </a:solidFill>
              <a:effectLst/>
              <a:uLnTx/>
              <a:uFillTx/>
              <a:latin typeface="+mn-lt"/>
              <a:ea typeface="+mn-ea"/>
              <a:cs typeface="+mn-cs"/>
            </a:rPr>
            <a:t>、従来より</a:t>
          </a:r>
          <a:r>
            <a:rPr kumimoji="1" lang="ja-JP" altLang="ja-JP" sz="1300" b="0" i="0" u="none" strike="noStrike" kern="0" cap="none" spc="0" normalizeH="0" baseline="0" noProof="0">
              <a:ln>
                <a:noFill/>
              </a:ln>
              <a:solidFill>
                <a:prstClr val="black"/>
              </a:solidFill>
              <a:effectLst/>
              <a:uLnTx/>
              <a:uFillTx/>
              <a:latin typeface="+mn-lt"/>
              <a:ea typeface="+mn-ea"/>
              <a:cs typeface="+mn-cs"/>
            </a:rPr>
            <a:t>人件費削減</a:t>
          </a:r>
          <a:r>
            <a:rPr kumimoji="1" lang="ja-JP" altLang="en-US" sz="1300" b="0" i="0" u="none" strike="noStrike" kern="0" cap="none" spc="0" normalizeH="0" baseline="0" noProof="0">
              <a:ln>
                <a:noFill/>
              </a:ln>
              <a:solidFill>
                <a:prstClr val="black"/>
              </a:solidFill>
              <a:effectLst/>
              <a:uLnTx/>
              <a:uFillTx/>
              <a:latin typeface="+mn-lt"/>
              <a:ea typeface="+mn-ea"/>
              <a:cs typeface="+mn-cs"/>
            </a:rPr>
            <a:t>の</a:t>
          </a:r>
          <a:r>
            <a:rPr kumimoji="1" lang="ja-JP" altLang="ja-JP" sz="1300" b="0" i="0" u="none" strike="noStrike" kern="0" cap="none" spc="0" normalizeH="0" baseline="0" noProof="0">
              <a:ln>
                <a:noFill/>
              </a:ln>
              <a:solidFill>
                <a:prstClr val="black"/>
              </a:solidFill>
              <a:effectLst/>
              <a:uLnTx/>
              <a:uFillTx/>
              <a:latin typeface="+mn-lt"/>
              <a:ea typeface="+mn-ea"/>
              <a:cs typeface="+mn-cs"/>
            </a:rPr>
            <a:t>取り組み</a:t>
          </a:r>
          <a:r>
            <a:rPr kumimoji="1" lang="ja-JP" altLang="en-US" sz="1300" b="0" i="0" u="none" strike="noStrike" kern="0" cap="none" spc="0" normalizeH="0" baseline="0" noProof="0">
              <a:ln>
                <a:noFill/>
              </a:ln>
              <a:solidFill>
                <a:prstClr val="black"/>
              </a:solidFill>
              <a:effectLst/>
              <a:uLnTx/>
              <a:uFillTx/>
              <a:latin typeface="+mn-lt"/>
              <a:ea typeface="+mn-ea"/>
              <a:cs typeface="+mn-cs"/>
            </a:rPr>
            <a:t>を積極的に進めてきたこと</a:t>
          </a:r>
          <a:r>
            <a:rPr kumimoji="1" lang="ja-JP" altLang="ja-JP" sz="1300" b="0" i="0" u="none" strike="noStrike" kern="0" cap="none" spc="0" normalizeH="0" baseline="0" noProof="0">
              <a:ln>
                <a:noFill/>
              </a:ln>
              <a:solidFill>
                <a:prstClr val="black"/>
              </a:solidFill>
              <a:effectLst/>
              <a:uLnTx/>
              <a:uFillTx/>
              <a:latin typeface="+mn-lt"/>
              <a:ea typeface="+mn-ea"/>
              <a:cs typeface="+mn-cs"/>
            </a:rPr>
            <a:t>によ</a:t>
          </a:r>
          <a:r>
            <a:rPr kumimoji="1" lang="ja-JP" altLang="en-US" sz="1300" b="0" i="0" u="none" strike="noStrike" kern="0" cap="none" spc="0" normalizeH="0" baseline="0" noProof="0">
              <a:ln>
                <a:noFill/>
              </a:ln>
              <a:solidFill>
                <a:prstClr val="black"/>
              </a:solidFill>
              <a:effectLst/>
              <a:uLnTx/>
              <a:uFillTx/>
              <a:latin typeface="+mn-lt"/>
              <a:ea typeface="+mn-ea"/>
              <a:cs typeface="+mn-cs"/>
            </a:rPr>
            <a:t>るものである。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143,759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円で、平成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からコストが大幅に増加している。この主な要因は、新庁舎・新図書館建設をはじめとする大型普通建設事業の集中的実施によるものであるが、完了後は事業の取捨選択を徹底することで事業費の減少を目指す。</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43,311
42,662
98.55
21,584,670
20,618,174
561,734
10,025,135
17,346,717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45212</xdr:rowOff>
    </xdr:from>
    <xdr:to>
      <xdr:col>6</xdr:col>
      <xdr:colOff>511175</xdr:colOff>
      <xdr:row>36</xdr:row>
      <xdr:rowOff>81597</xdr:rowOff>
    </xdr:to>
    <xdr:cxnSp macro="">
      <xdr:nvCxnSpPr>
        <xdr:cNvPr id="61" name="直線コネクタ 60"/>
        <xdr:cNvCxnSpPr/>
      </xdr:nvCxnSpPr>
      <xdr:spPr>
        <a:xfrm flipV="1">
          <a:off x="3797300" y="6217412"/>
          <a:ext cx="8382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68072</xdr:rowOff>
    </xdr:from>
    <xdr:to>
      <xdr:col>5</xdr:col>
      <xdr:colOff>358775</xdr:colOff>
      <xdr:row>36</xdr:row>
      <xdr:rowOff>81597</xdr:rowOff>
    </xdr:to>
    <xdr:cxnSp macro="">
      <xdr:nvCxnSpPr>
        <xdr:cNvPr id="64" name="直線コネクタ 63"/>
        <xdr:cNvCxnSpPr/>
      </xdr:nvCxnSpPr>
      <xdr:spPr>
        <a:xfrm>
          <a:off x="2908300" y="6240272"/>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21780</xdr:rowOff>
    </xdr:from>
    <xdr:to>
      <xdr:col>4</xdr:col>
      <xdr:colOff>155575</xdr:colOff>
      <xdr:row>36</xdr:row>
      <xdr:rowOff>68072</xdr:rowOff>
    </xdr:to>
    <xdr:cxnSp macro="">
      <xdr:nvCxnSpPr>
        <xdr:cNvPr id="67" name="直線コネクタ 66"/>
        <xdr:cNvCxnSpPr/>
      </xdr:nvCxnSpPr>
      <xdr:spPr>
        <a:xfrm>
          <a:off x="2019300" y="6193980"/>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73978</xdr:rowOff>
    </xdr:from>
    <xdr:to>
      <xdr:col>2</xdr:col>
      <xdr:colOff>638175</xdr:colOff>
      <xdr:row>36</xdr:row>
      <xdr:rowOff>21780</xdr:rowOff>
    </xdr:to>
    <xdr:cxnSp macro="">
      <xdr:nvCxnSpPr>
        <xdr:cNvPr id="70" name="直線コネクタ 69"/>
        <xdr:cNvCxnSpPr/>
      </xdr:nvCxnSpPr>
      <xdr:spPr>
        <a:xfrm>
          <a:off x="1130300" y="6074728"/>
          <a:ext cx="889000" cy="11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165862</xdr:rowOff>
    </xdr:from>
    <xdr:to>
      <xdr:col>6</xdr:col>
      <xdr:colOff>561975</xdr:colOff>
      <xdr:row>36</xdr:row>
      <xdr:rowOff>96012</xdr:rowOff>
    </xdr:to>
    <xdr:sp macro="" textlink="">
      <xdr:nvSpPr>
        <xdr:cNvPr id="80" name="円/楕円 79"/>
        <xdr:cNvSpPr/>
      </xdr:nvSpPr>
      <xdr:spPr>
        <a:xfrm>
          <a:off x="4584700" y="61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144289</xdr:rowOff>
    </xdr:from>
    <xdr:ext cx="469744" cy="259045"/>
    <xdr:sp macro="" textlink="">
      <xdr:nvSpPr>
        <xdr:cNvPr id="81" name="議会費該当値テキスト"/>
        <xdr:cNvSpPr txBox="1"/>
      </xdr:nvSpPr>
      <xdr:spPr>
        <a:xfrm>
          <a:off x="4686300" y="614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30797</xdr:rowOff>
    </xdr:from>
    <xdr:to>
      <xdr:col>5</xdr:col>
      <xdr:colOff>409575</xdr:colOff>
      <xdr:row>36</xdr:row>
      <xdr:rowOff>132397</xdr:rowOff>
    </xdr:to>
    <xdr:sp macro="" textlink="">
      <xdr:nvSpPr>
        <xdr:cNvPr id="82" name="円/楕円 81"/>
        <xdr:cNvSpPr/>
      </xdr:nvSpPr>
      <xdr:spPr>
        <a:xfrm>
          <a:off x="3746500" y="62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123524</xdr:rowOff>
    </xdr:from>
    <xdr:ext cx="469744" cy="259045"/>
    <xdr:sp macro="" textlink="">
      <xdr:nvSpPr>
        <xdr:cNvPr id="83" name="テキスト ボックス 82"/>
        <xdr:cNvSpPr txBox="1"/>
      </xdr:nvSpPr>
      <xdr:spPr>
        <a:xfrm>
          <a:off x="3562427" y="629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17272</xdr:rowOff>
    </xdr:from>
    <xdr:to>
      <xdr:col>4</xdr:col>
      <xdr:colOff>206375</xdr:colOff>
      <xdr:row>36</xdr:row>
      <xdr:rowOff>118872</xdr:rowOff>
    </xdr:to>
    <xdr:sp macro="" textlink="">
      <xdr:nvSpPr>
        <xdr:cNvPr id="84" name="円/楕円 83"/>
        <xdr:cNvSpPr/>
      </xdr:nvSpPr>
      <xdr:spPr>
        <a:xfrm>
          <a:off x="2857500" y="618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109999</xdr:rowOff>
    </xdr:from>
    <xdr:ext cx="469744" cy="259045"/>
    <xdr:sp macro="" textlink="">
      <xdr:nvSpPr>
        <xdr:cNvPr id="85" name="テキスト ボックス 84"/>
        <xdr:cNvSpPr txBox="1"/>
      </xdr:nvSpPr>
      <xdr:spPr>
        <a:xfrm>
          <a:off x="2673427" y="628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142430</xdr:rowOff>
    </xdr:from>
    <xdr:to>
      <xdr:col>3</xdr:col>
      <xdr:colOff>3175</xdr:colOff>
      <xdr:row>36</xdr:row>
      <xdr:rowOff>72580</xdr:rowOff>
    </xdr:to>
    <xdr:sp macro="" textlink="">
      <xdr:nvSpPr>
        <xdr:cNvPr id="86" name="円/楕円 85"/>
        <xdr:cNvSpPr/>
      </xdr:nvSpPr>
      <xdr:spPr>
        <a:xfrm>
          <a:off x="1968500" y="61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63707</xdr:rowOff>
    </xdr:from>
    <xdr:ext cx="469744" cy="259045"/>
    <xdr:sp macro="" textlink="">
      <xdr:nvSpPr>
        <xdr:cNvPr id="87" name="テキスト ボックス 86"/>
        <xdr:cNvSpPr txBox="1"/>
      </xdr:nvSpPr>
      <xdr:spPr>
        <a:xfrm>
          <a:off x="1784427" y="623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23178</xdr:rowOff>
    </xdr:from>
    <xdr:to>
      <xdr:col>1</xdr:col>
      <xdr:colOff>485775</xdr:colOff>
      <xdr:row>35</xdr:row>
      <xdr:rowOff>124778</xdr:rowOff>
    </xdr:to>
    <xdr:sp macro="" textlink="">
      <xdr:nvSpPr>
        <xdr:cNvPr id="88" name="円/楕円 87"/>
        <xdr:cNvSpPr/>
      </xdr:nvSpPr>
      <xdr:spPr>
        <a:xfrm>
          <a:off x="1079500" y="6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115905</xdr:rowOff>
    </xdr:from>
    <xdr:ext cx="469744" cy="259045"/>
    <xdr:sp macro="" textlink="">
      <xdr:nvSpPr>
        <xdr:cNvPr id="89" name="テキスト ボックス 88"/>
        <xdr:cNvSpPr txBox="1"/>
      </xdr:nvSpPr>
      <xdr:spPr>
        <a:xfrm>
          <a:off x="895427" y="611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32184</xdr:rowOff>
    </xdr:from>
    <xdr:to>
      <xdr:col>6</xdr:col>
      <xdr:colOff>511175</xdr:colOff>
      <xdr:row>58</xdr:row>
      <xdr:rowOff>85139</xdr:rowOff>
    </xdr:to>
    <xdr:cxnSp macro="">
      <xdr:nvCxnSpPr>
        <xdr:cNvPr id="118" name="直線コネクタ 117"/>
        <xdr:cNvCxnSpPr/>
      </xdr:nvCxnSpPr>
      <xdr:spPr>
        <a:xfrm>
          <a:off x="3797300" y="9976284"/>
          <a:ext cx="838200" cy="5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32184</xdr:rowOff>
    </xdr:from>
    <xdr:to>
      <xdr:col>5</xdr:col>
      <xdr:colOff>358775</xdr:colOff>
      <xdr:row>58</xdr:row>
      <xdr:rowOff>143729</xdr:rowOff>
    </xdr:to>
    <xdr:cxnSp macro="">
      <xdr:nvCxnSpPr>
        <xdr:cNvPr id="121" name="直線コネクタ 120"/>
        <xdr:cNvCxnSpPr/>
      </xdr:nvCxnSpPr>
      <xdr:spPr>
        <a:xfrm flipV="1">
          <a:off x="2908300" y="9976284"/>
          <a:ext cx="889000" cy="1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142468</xdr:rowOff>
    </xdr:from>
    <xdr:to>
      <xdr:col>4</xdr:col>
      <xdr:colOff>155575</xdr:colOff>
      <xdr:row>58</xdr:row>
      <xdr:rowOff>143729</xdr:rowOff>
    </xdr:to>
    <xdr:cxnSp macro="">
      <xdr:nvCxnSpPr>
        <xdr:cNvPr id="124" name="直線コネクタ 123"/>
        <xdr:cNvCxnSpPr/>
      </xdr:nvCxnSpPr>
      <xdr:spPr>
        <a:xfrm>
          <a:off x="2019300" y="10086568"/>
          <a:ext cx="889000"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123003</xdr:rowOff>
    </xdr:from>
    <xdr:to>
      <xdr:col>2</xdr:col>
      <xdr:colOff>638175</xdr:colOff>
      <xdr:row>58</xdr:row>
      <xdr:rowOff>142468</xdr:rowOff>
    </xdr:to>
    <xdr:cxnSp macro="">
      <xdr:nvCxnSpPr>
        <xdr:cNvPr id="127" name="直線コネクタ 126"/>
        <xdr:cNvCxnSpPr/>
      </xdr:nvCxnSpPr>
      <xdr:spPr>
        <a:xfrm>
          <a:off x="1130300" y="10067103"/>
          <a:ext cx="889000" cy="1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34339</xdr:rowOff>
    </xdr:from>
    <xdr:to>
      <xdr:col>6</xdr:col>
      <xdr:colOff>561975</xdr:colOff>
      <xdr:row>58</xdr:row>
      <xdr:rowOff>135939</xdr:rowOff>
    </xdr:to>
    <xdr:sp macro="" textlink="">
      <xdr:nvSpPr>
        <xdr:cNvPr id="137" name="円/楕円 136"/>
        <xdr:cNvSpPr/>
      </xdr:nvSpPr>
      <xdr:spPr>
        <a:xfrm>
          <a:off x="4584700" y="997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157763</xdr:rowOff>
    </xdr:from>
    <xdr:ext cx="534377" cy="259045"/>
    <xdr:sp macro="" textlink="">
      <xdr:nvSpPr>
        <xdr:cNvPr id="138" name="総務費該当値テキスト"/>
        <xdr:cNvSpPr txBox="1"/>
      </xdr:nvSpPr>
      <xdr:spPr>
        <a:xfrm>
          <a:off x="4686300" y="9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68,641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152834</xdr:rowOff>
    </xdr:from>
    <xdr:to>
      <xdr:col>5</xdr:col>
      <xdr:colOff>409575</xdr:colOff>
      <xdr:row>58</xdr:row>
      <xdr:rowOff>82984</xdr:rowOff>
    </xdr:to>
    <xdr:sp macro="" textlink="">
      <xdr:nvSpPr>
        <xdr:cNvPr id="139" name="円/楕円 138"/>
        <xdr:cNvSpPr/>
      </xdr:nvSpPr>
      <xdr:spPr>
        <a:xfrm>
          <a:off x="3746500" y="992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99511</xdr:rowOff>
    </xdr:from>
    <xdr:ext cx="534377" cy="259045"/>
    <xdr:sp macro="" textlink="">
      <xdr:nvSpPr>
        <xdr:cNvPr id="140" name="テキスト ボックス 139"/>
        <xdr:cNvSpPr txBox="1"/>
      </xdr:nvSpPr>
      <xdr:spPr>
        <a:xfrm>
          <a:off x="3530111" y="970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96,439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92929</xdr:rowOff>
    </xdr:from>
    <xdr:to>
      <xdr:col>4</xdr:col>
      <xdr:colOff>206375</xdr:colOff>
      <xdr:row>59</xdr:row>
      <xdr:rowOff>23079</xdr:rowOff>
    </xdr:to>
    <xdr:sp macro="" textlink="">
      <xdr:nvSpPr>
        <xdr:cNvPr id="141" name="円/楕円 140"/>
        <xdr:cNvSpPr/>
      </xdr:nvSpPr>
      <xdr:spPr>
        <a:xfrm>
          <a:off x="2857500" y="100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14206</xdr:rowOff>
    </xdr:from>
    <xdr:ext cx="534377" cy="259045"/>
    <xdr:sp macro="" textlink="">
      <xdr:nvSpPr>
        <xdr:cNvPr id="142" name="テキスト ボックス 141"/>
        <xdr:cNvSpPr txBox="1"/>
      </xdr:nvSpPr>
      <xdr:spPr>
        <a:xfrm>
          <a:off x="2641111" y="1012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91668</xdr:rowOff>
    </xdr:from>
    <xdr:to>
      <xdr:col>3</xdr:col>
      <xdr:colOff>3175</xdr:colOff>
      <xdr:row>59</xdr:row>
      <xdr:rowOff>21818</xdr:rowOff>
    </xdr:to>
    <xdr:sp macro="" textlink="">
      <xdr:nvSpPr>
        <xdr:cNvPr id="143" name="円/楕円 142"/>
        <xdr:cNvSpPr/>
      </xdr:nvSpPr>
      <xdr:spPr>
        <a:xfrm>
          <a:off x="1968500" y="1003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12945</xdr:rowOff>
    </xdr:from>
    <xdr:ext cx="534377" cy="259045"/>
    <xdr:sp macro="" textlink="">
      <xdr:nvSpPr>
        <xdr:cNvPr id="144" name="テキスト ボックス 143"/>
        <xdr:cNvSpPr txBox="1"/>
      </xdr:nvSpPr>
      <xdr:spPr>
        <a:xfrm>
          <a:off x="1752111" y="1012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38,547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72203</xdr:rowOff>
    </xdr:from>
    <xdr:to>
      <xdr:col>1</xdr:col>
      <xdr:colOff>485775</xdr:colOff>
      <xdr:row>59</xdr:row>
      <xdr:rowOff>2353</xdr:rowOff>
    </xdr:to>
    <xdr:sp macro="" textlink="">
      <xdr:nvSpPr>
        <xdr:cNvPr id="145" name="円/楕円 144"/>
        <xdr:cNvSpPr/>
      </xdr:nvSpPr>
      <xdr:spPr>
        <a:xfrm>
          <a:off x="1079500" y="1001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164930</xdr:rowOff>
    </xdr:from>
    <xdr:ext cx="534377" cy="259045"/>
    <xdr:sp macro="" textlink="">
      <xdr:nvSpPr>
        <xdr:cNvPr id="146" name="テキスト ボックス 145"/>
        <xdr:cNvSpPr txBox="1"/>
      </xdr:nvSpPr>
      <xdr:spPr>
        <a:xfrm>
          <a:off x="863111" y="1010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46599</xdr:rowOff>
    </xdr:from>
    <xdr:to>
      <xdr:col>6</xdr:col>
      <xdr:colOff>511175</xdr:colOff>
      <xdr:row>78</xdr:row>
      <xdr:rowOff>55187</xdr:rowOff>
    </xdr:to>
    <xdr:cxnSp macro="">
      <xdr:nvCxnSpPr>
        <xdr:cNvPr id="176" name="直線コネクタ 175"/>
        <xdr:cNvCxnSpPr/>
      </xdr:nvCxnSpPr>
      <xdr:spPr>
        <a:xfrm flipV="1">
          <a:off x="3797300" y="13419699"/>
          <a:ext cx="8382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55187</xdr:rowOff>
    </xdr:from>
    <xdr:to>
      <xdr:col>5</xdr:col>
      <xdr:colOff>358775</xdr:colOff>
      <xdr:row>78</xdr:row>
      <xdr:rowOff>94765</xdr:rowOff>
    </xdr:to>
    <xdr:cxnSp macro="">
      <xdr:nvCxnSpPr>
        <xdr:cNvPr id="179" name="直線コネクタ 178"/>
        <xdr:cNvCxnSpPr/>
      </xdr:nvCxnSpPr>
      <xdr:spPr>
        <a:xfrm flipV="1">
          <a:off x="2908300" y="13428287"/>
          <a:ext cx="889000" cy="3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94765</xdr:rowOff>
    </xdr:from>
    <xdr:to>
      <xdr:col>4</xdr:col>
      <xdr:colOff>155575</xdr:colOff>
      <xdr:row>78</xdr:row>
      <xdr:rowOff>131463</xdr:rowOff>
    </xdr:to>
    <xdr:cxnSp macro="">
      <xdr:nvCxnSpPr>
        <xdr:cNvPr id="182" name="直線コネクタ 181"/>
        <xdr:cNvCxnSpPr/>
      </xdr:nvCxnSpPr>
      <xdr:spPr>
        <a:xfrm flipV="1">
          <a:off x="2019300" y="13467865"/>
          <a:ext cx="889000" cy="3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120681</xdr:rowOff>
    </xdr:from>
    <xdr:to>
      <xdr:col>2</xdr:col>
      <xdr:colOff>638175</xdr:colOff>
      <xdr:row>78</xdr:row>
      <xdr:rowOff>131463</xdr:rowOff>
    </xdr:to>
    <xdr:cxnSp macro="">
      <xdr:nvCxnSpPr>
        <xdr:cNvPr id="185" name="直線コネクタ 184"/>
        <xdr:cNvCxnSpPr/>
      </xdr:nvCxnSpPr>
      <xdr:spPr>
        <a:xfrm>
          <a:off x="1130300" y="13493781"/>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167249</xdr:rowOff>
    </xdr:from>
    <xdr:to>
      <xdr:col>6</xdr:col>
      <xdr:colOff>561975</xdr:colOff>
      <xdr:row>78</xdr:row>
      <xdr:rowOff>97399</xdr:rowOff>
    </xdr:to>
    <xdr:sp macro="" textlink="">
      <xdr:nvSpPr>
        <xdr:cNvPr id="195" name="円/楕円 194"/>
        <xdr:cNvSpPr/>
      </xdr:nvSpPr>
      <xdr:spPr>
        <a:xfrm>
          <a:off x="4584700" y="1336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82176</xdr:rowOff>
    </xdr:from>
    <xdr:ext cx="599010" cy="259045"/>
    <xdr:sp macro="" textlink="">
      <xdr:nvSpPr>
        <xdr:cNvPr id="196" name="民生費該当値テキスト"/>
        <xdr:cNvSpPr txBox="1"/>
      </xdr:nvSpPr>
      <xdr:spPr>
        <a:xfrm>
          <a:off x="4686300" y="1328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122,218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4387</xdr:rowOff>
    </xdr:from>
    <xdr:to>
      <xdr:col>5</xdr:col>
      <xdr:colOff>409575</xdr:colOff>
      <xdr:row>78</xdr:row>
      <xdr:rowOff>105987</xdr:rowOff>
    </xdr:to>
    <xdr:sp macro="" textlink="">
      <xdr:nvSpPr>
        <xdr:cNvPr id="197" name="円/楕円 196"/>
        <xdr:cNvSpPr/>
      </xdr:nvSpPr>
      <xdr:spPr>
        <a:xfrm>
          <a:off x="3746500" y="133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97114</xdr:rowOff>
    </xdr:from>
    <xdr:ext cx="599010" cy="259045"/>
    <xdr:sp macro="" textlink="">
      <xdr:nvSpPr>
        <xdr:cNvPr id="198" name="テキスト ボックス 197"/>
        <xdr:cNvSpPr txBox="1"/>
      </xdr:nvSpPr>
      <xdr:spPr>
        <a:xfrm>
          <a:off x="3497794" y="13470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121,091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43965</xdr:rowOff>
    </xdr:from>
    <xdr:to>
      <xdr:col>4</xdr:col>
      <xdr:colOff>206375</xdr:colOff>
      <xdr:row>78</xdr:row>
      <xdr:rowOff>145565</xdr:rowOff>
    </xdr:to>
    <xdr:sp macro="" textlink="">
      <xdr:nvSpPr>
        <xdr:cNvPr id="199" name="円/楕円 198"/>
        <xdr:cNvSpPr/>
      </xdr:nvSpPr>
      <xdr:spPr>
        <a:xfrm>
          <a:off x="2857500" y="134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136692</xdr:rowOff>
    </xdr:from>
    <xdr:ext cx="599010" cy="259045"/>
    <xdr:sp macro="" textlink="">
      <xdr:nvSpPr>
        <xdr:cNvPr id="200" name="テキスト ボックス 199"/>
        <xdr:cNvSpPr txBox="1"/>
      </xdr:nvSpPr>
      <xdr:spPr>
        <a:xfrm>
          <a:off x="2608794" y="1350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115,897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80663</xdr:rowOff>
    </xdr:from>
    <xdr:to>
      <xdr:col>3</xdr:col>
      <xdr:colOff>3175</xdr:colOff>
      <xdr:row>79</xdr:row>
      <xdr:rowOff>10813</xdr:rowOff>
    </xdr:to>
    <xdr:sp macro="" textlink="">
      <xdr:nvSpPr>
        <xdr:cNvPr id="201" name="円/楕円 200"/>
        <xdr:cNvSpPr/>
      </xdr:nvSpPr>
      <xdr:spPr>
        <a:xfrm>
          <a:off x="1968500" y="1345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1940</xdr:rowOff>
    </xdr:from>
    <xdr:ext cx="599010" cy="259045"/>
    <xdr:sp macro="" textlink="">
      <xdr:nvSpPr>
        <xdr:cNvPr id="202" name="テキスト ボックス 201"/>
        <xdr:cNvSpPr txBox="1"/>
      </xdr:nvSpPr>
      <xdr:spPr>
        <a:xfrm>
          <a:off x="1719794" y="13546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111,081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69881</xdr:rowOff>
    </xdr:from>
    <xdr:to>
      <xdr:col>1</xdr:col>
      <xdr:colOff>485775</xdr:colOff>
      <xdr:row>79</xdr:row>
      <xdr:rowOff>31</xdr:rowOff>
    </xdr:to>
    <xdr:sp macro="" textlink="">
      <xdr:nvSpPr>
        <xdr:cNvPr id="203" name="円/楕円 202"/>
        <xdr:cNvSpPr/>
      </xdr:nvSpPr>
      <xdr:spPr>
        <a:xfrm>
          <a:off x="1079500" y="134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162608</xdr:rowOff>
    </xdr:from>
    <xdr:ext cx="599010" cy="259045"/>
    <xdr:sp macro="" textlink="">
      <xdr:nvSpPr>
        <xdr:cNvPr id="204" name="テキスト ボックス 203"/>
        <xdr:cNvSpPr txBox="1"/>
      </xdr:nvSpPr>
      <xdr:spPr>
        <a:xfrm>
          <a:off x="830794" y="1353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55369</xdr:rowOff>
    </xdr:from>
    <xdr:to>
      <xdr:col>6</xdr:col>
      <xdr:colOff>511175</xdr:colOff>
      <xdr:row>96</xdr:row>
      <xdr:rowOff>84618</xdr:rowOff>
    </xdr:to>
    <xdr:cxnSp macro="">
      <xdr:nvCxnSpPr>
        <xdr:cNvPr id="235" name="直線コネクタ 234"/>
        <xdr:cNvCxnSpPr/>
      </xdr:nvCxnSpPr>
      <xdr:spPr>
        <a:xfrm flipV="1">
          <a:off x="3797300" y="16171669"/>
          <a:ext cx="838200" cy="37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84618</xdr:rowOff>
    </xdr:from>
    <xdr:to>
      <xdr:col>5</xdr:col>
      <xdr:colOff>358775</xdr:colOff>
      <xdr:row>97</xdr:row>
      <xdr:rowOff>13523</xdr:rowOff>
    </xdr:to>
    <xdr:cxnSp macro="">
      <xdr:nvCxnSpPr>
        <xdr:cNvPr id="238" name="直線コネクタ 237"/>
        <xdr:cNvCxnSpPr/>
      </xdr:nvCxnSpPr>
      <xdr:spPr>
        <a:xfrm flipV="1">
          <a:off x="2908300" y="16543818"/>
          <a:ext cx="889000" cy="10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152447</xdr:rowOff>
    </xdr:from>
    <xdr:to>
      <xdr:col>4</xdr:col>
      <xdr:colOff>155575</xdr:colOff>
      <xdr:row>97</xdr:row>
      <xdr:rowOff>13523</xdr:rowOff>
    </xdr:to>
    <xdr:cxnSp macro="">
      <xdr:nvCxnSpPr>
        <xdr:cNvPr id="241" name="直線コネクタ 240"/>
        <xdr:cNvCxnSpPr/>
      </xdr:nvCxnSpPr>
      <xdr:spPr>
        <a:xfrm>
          <a:off x="2019300" y="16611647"/>
          <a:ext cx="889000" cy="3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152447</xdr:rowOff>
    </xdr:from>
    <xdr:to>
      <xdr:col>2</xdr:col>
      <xdr:colOff>638175</xdr:colOff>
      <xdr:row>97</xdr:row>
      <xdr:rowOff>39115</xdr:rowOff>
    </xdr:to>
    <xdr:cxnSp macro="">
      <xdr:nvCxnSpPr>
        <xdr:cNvPr id="244" name="直線コネクタ 243"/>
        <xdr:cNvCxnSpPr/>
      </xdr:nvCxnSpPr>
      <xdr:spPr>
        <a:xfrm flipV="1">
          <a:off x="1130300" y="16611647"/>
          <a:ext cx="889000" cy="5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4569</xdr:rowOff>
    </xdr:from>
    <xdr:to>
      <xdr:col>6</xdr:col>
      <xdr:colOff>561975</xdr:colOff>
      <xdr:row>94</xdr:row>
      <xdr:rowOff>106169</xdr:rowOff>
    </xdr:to>
    <xdr:sp macro="" textlink="">
      <xdr:nvSpPr>
        <xdr:cNvPr id="254" name="円/楕円 253"/>
        <xdr:cNvSpPr/>
      </xdr:nvSpPr>
      <xdr:spPr>
        <a:xfrm>
          <a:off x="4584700" y="1612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27446</xdr:rowOff>
    </xdr:from>
    <xdr:ext cx="534377" cy="259045"/>
    <xdr:sp macro="" textlink="">
      <xdr:nvSpPr>
        <xdr:cNvPr id="255" name="衛生費該当値テキスト"/>
        <xdr:cNvSpPr txBox="1"/>
      </xdr:nvSpPr>
      <xdr:spPr>
        <a:xfrm>
          <a:off x="4686300" y="1597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82,747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33818</xdr:rowOff>
    </xdr:from>
    <xdr:to>
      <xdr:col>5</xdr:col>
      <xdr:colOff>409575</xdr:colOff>
      <xdr:row>96</xdr:row>
      <xdr:rowOff>135418</xdr:rowOff>
    </xdr:to>
    <xdr:sp macro="" textlink="">
      <xdr:nvSpPr>
        <xdr:cNvPr id="256" name="円/楕円 255"/>
        <xdr:cNvSpPr/>
      </xdr:nvSpPr>
      <xdr:spPr>
        <a:xfrm>
          <a:off x="3746500" y="164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126545</xdr:rowOff>
    </xdr:from>
    <xdr:ext cx="534377" cy="259045"/>
    <xdr:sp macro="" textlink="">
      <xdr:nvSpPr>
        <xdr:cNvPr id="257" name="テキスト ボックス 256"/>
        <xdr:cNvSpPr txBox="1"/>
      </xdr:nvSpPr>
      <xdr:spPr>
        <a:xfrm>
          <a:off x="3530111" y="1658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134173</xdr:rowOff>
    </xdr:from>
    <xdr:to>
      <xdr:col>4</xdr:col>
      <xdr:colOff>206375</xdr:colOff>
      <xdr:row>97</xdr:row>
      <xdr:rowOff>64323</xdr:rowOff>
    </xdr:to>
    <xdr:sp macro="" textlink="">
      <xdr:nvSpPr>
        <xdr:cNvPr id="258" name="円/楕円 257"/>
        <xdr:cNvSpPr/>
      </xdr:nvSpPr>
      <xdr:spPr>
        <a:xfrm>
          <a:off x="2857500" y="165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55450</xdr:rowOff>
    </xdr:from>
    <xdr:ext cx="534377" cy="259045"/>
    <xdr:sp macro="" textlink="">
      <xdr:nvSpPr>
        <xdr:cNvPr id="259" name="テキスト ボックス 258"/>
        <xdr:cNvSpPr txBox="1"/>
      </xdr:nvSpPr>
      <xdr:spPr>
        <a:xfrm>
          <a:off x="2641111" y="166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101647</xdr:rowOff>
    </xdr:from>
    <xdr:to>
      <xdr:col>3</xdr:col>
      <xdr:colOff>3175</xdr:colOff>
      <xdr:row>97</xdr:row>
      <xdr:rowOff>31797</xdr:rowOff>
    </xdr:to>
    <xdr:sp macro="" textlink="">
      <xdr:nvSpPr>
        <xdr:cNvPr id="260" name="円/楕円 259"/>
        <xdr:cNvSpPr/>
      </xdr:nvSpPr>
      <xdr:spPr>
        <a:xfrm>
          <a:off x="1968500" y="165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22924</xdr:rowOff>
    </xdr:from>
    <xdr:ext cx="534377" cy="259045"/>
    <xdr:sp macro="" textlink="">
      <xdr:nvSpPr>
        <xdr:cNvPr id="261" name="テキスト ボックス 260"/>
        <xdr:cNvSpPr txBox="1"/>
      </xdr:nvSpPr>
      <xdr:spPr>
        <a:xfrm>
          <a:off x="1752111" y="1665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159765</xdr:rowOff>
    </xdr:from>
    <xdr:to>
      <xdr:col>1</xdr:col>
      <xdr:colOff>485775</xdr:colOff>
      <xdr:row>97</xdr:row>
      <xdr:rowOff>89915</xdr:rowOff>
    </xdr:to>
    <xdr:sp macro="" textlink="">
      <xdr:nvSpPr>
        <xdr:cNvPr id="262" name="円/楕円 261"/>
        <xdr:cNvSpPr/>
      </xdr:nvSpPr>
      <xdr:spPr>
        <a:xfrm>
          <a:off x="1079500" y="166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81042</xdr:rowOff>
    </xdr:from>
    <xdr:ext cx="534377" cy="259045"/>
    <xdr:sp macro="" textlink="">
      <xdr:nvSpPr>
        <xdr:cNvPr id="263" name="テキスト ボックス 262"/>
        <xdr:cNvSpPr txBox="1"/>
      </xdr:nvSpPr>
      <xdr:spPr>
        <a:xfrm>
          <a:off x="863111" y="1671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56769</xdr:rowOff>
    </xdr:from>
    <xdr:to>
      <xdr:col>15</xdr:col>
      <xdr:colOff>180975</xdr:colOff>
      <xdr:row>37</xdr:row>
      <xdr:rowOff>59817</xdr:rowOff>
    </xdr:to>
    <xdr:cxnSp macro="">
      <xdr:nvCxnSpPr>
        <xdr:cNvPr id="292" name="直線コネクタ 291"/>
        <xdr:cNvCxnSpPr/>
      </xdr:nvCxnSpPr>
      <xdr:spPr>
        <a:xfrm>
          <a:off x="9639300" y="640041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33164</xdr:rowOff>
    </xdr:from>
    <xdr:ext cx="378565" cy="259045"/>
    <xdr:sp macro="" textlink="">
      <xdr:nvSpPr>
        <xdr:cNvPr id="293" name="労働費平均値テキスト"/>
        <xdr:cNvSpPr txBox="1"/>
      </xdr:nvSpPr>
      <xdr:spPr>
        <a:xfrm>
          <a:off x="10528300" y="6548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52324</xdr:rowOff>
    </xdr:from>
    <xdr:to>
      <xdr:col>14</xdr:col>
      <xdr:colOff>28575</xdr:colOff>
      <xdr:row>37</xdr:row>
      <xdr:rowOff>56769</xdr:rowOff>
    </xdr:to>
    <xdr:cxnSp macro="">
      <xdr:nvCxnSpPr>
        <xdr:cNvPr id="295" name="直線コネクタ 294"/>
        <xdr:cNvCxnSpPr/>
      </xdr:nvCxnSpPr>
      <xdr:spPr>
        <a:xfrm>
          <a:off x="8750300" y="6395974"/>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38625</xdr:rowOff>
    </xdr:from>
    <xdr:ext cx="469744" cy="259045"/>
    <xdr:sp macro="" textlink="">
      <xdr:nvSpPr>
        <xdr:cNvPr id="297" name="テキスト ボックス 296"/>
        <xdr:cNvSpPr txBox="1"/>
      </xdr:nvSpPr>
      <xdr:spPr>
        <a:xfrm>
          <a:off x="9404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162306</xdr:rowOff>
    </xdr:from>
    <xdr:to>
      <xdr:col>12</xdr:col>
      <xdr:colOff>511175</xdr:colOff>
      <xdr:row>37</xdr:row>
      <xdr:rowOff>52324</xdr:rowOff>
    </xdr:to>
    <xdr:cxnSp macro="">
      <xdr:nvCxnSpPr>
        <xdr:cNvPr id="298" name="直線コネクタ 297"/>
        <xdr:cNvCxnSpPr/>
      </xdr:nvCxnSpPr>
      <xdr:spPr>
        <a:xfrm>
          <a:off x="7861300" y="6334506"/>
          <a:ext cx="889000" cy="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127525</xdr:rowOff>
    </xdr:from>
    <xdr:ext cx="469744" cy="259045"/>
    <xdr:sp macro="" textlink="">
      <xdr:nvSpPr>
        <xdr:cNvPr id="300" name="テキスト ボックス 299"/>
        <xdr:cNvSpPr txBox="1"/>
      </xdr:nvSpPr>
      <xdr:spPr>
        <a:xfrm>
          <a:off x="8515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139192</xdr:rowOff>
    </xdr:from>
    <xdr:to>
      <xdr:col>11</xdr:col>
      <xdr:colOff>307975</xdr:colOff>
      <xdr:row>36</xdr:row>
      <xdr:rowOff>162306</xdr:rowOff>
    </xdr:to>
    <xdr:cxnSp macro="">
      <xdr:nvCxnSpPr>
        <xdr:cNvPr id="301" name="直線コネクタ 300"/>
        <xdr:cNvCxnSpPr/>
      </xdr:nvCxnSpPr>
      <xdr:spPr>
        <a:xfrm>
          <a:off x="6972300" y="6311392"/>
          <a:ext cx="8890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72915</xdr:rowOff>
    </xdr:from>
    <xdr:ext cx="469744" cy="259045"/>
    <xdr:sp macro="" textlink="">
      <xdr:nvSpPr>
        <xdr:cNvPr id="303" name="テキスト ボックス 302"/>
        <xdr:cNvSpPr txBox="1"/>
      </xdr:nvSpPr>
      <xdr:spPr>
        <a:xfrm>
          <a:off x="7626427"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9017</xdr:rowOff>
    </xdr:from>
    <xdr:to>
      <xdr:col>15</xdr:col>
      <xdr:colOff>231775</xdr:colOff>
      <xdr:row>37</xdr:row>
      <xdr:rowOff>110617</xdr:rowOff>
    </xdr:to>
    <xdr:sp macro="" textlink="">
      <xdr:nvSpPr>
        <xdr:cNvPr id="311" name="円/楕円 310"/>
        <xdr:cNvSpPr/>
      </xdr:nvSpPr>
      <xdr:spPr>
        <a:xfrm>
          <a:off x="10426700" y="63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31894</xdr:rowOff>
    </xdr:from>
    <xdr:ext cx="469744" cy="259045"/>
    <xdr:sp macro="" textlink="">
      <xdr:nvSpPr>
        <xdr:cNvPr id="312" name="労働費該当値テキスト"/>
        <xdr:cNvSpPr txBox="1"/>
      </xdr:nvSpPr>
      <xdr:spPr>
        <a:xfrm>
          <a:off x="10528300" y="620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5969</xdr:rowOff>
    </xdr:from>
    <xdr:to>
      <xdr:col>14</xdr:col>
      <xdr:colOff>79375</xdr:colOff>
      <xdr:row>37</xdr:row>
      <xdr:rowOff>107569</xdr:rowOff>
    </xdr:to>
    <xdr:sp macro="" textlink="">
      <xdr:nvSpPr>
        <xdr:cNvPr id="313" name="円/楕円 312"/>
        <xdr:cNvSpPr/>
      </xdr:nvSpPr>
      <xdr:spPr>
        <a:xfrm>
          <a:off x="9588500" y="63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124096</xdr:rowOff>
    </xdr:from>
    <xdr:ext cx="469744" cy="259045"/>
    <xdr:sp macro="" textlink="">
      <xdr:nvSpPr>
        <xdr:cNvPr id="314" name="テキスト ボックス 313"/>
        <xdr:cNvSpPr txBox="1"/>
      </xdr:nvSpPr>
      <xdr:spPr>
        <a:xfrm>
          <a:off x="9404427" y="612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1524</xdr:rowOff>
    </xdr:from>
    <xdr:to>
      <xdr:col>12</xdr:col>
      <xdr:colOff>561975</xdr:colOff>
      <xdr:row>37</xdr:row>
      <xdr:rowOff>103124</xdr:rowOff>
    </xdr:to>
    <xdr:sp macro="" textlink="">
      <xdr:nvSpPr>
        <xdr:cNvPr id="315" name="円/楕円 314"/>
        <xdr:cNvSpPr/>
      </xdr:nvSpPr>
      <xdr:spPr>
        <a:xfrm>
          <a:off x="8699500" y="63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119651</xdr:rowOff>
    </xdr:from>
    <xdr:ext cx="469744" cy="259045"/>
    <xdr:sp macro="" textlink="">
      <xdr:nvSpPr>
        <xdr:cNvPr id="316" name="テキスト ボックス 315"/>
        <xdr:cNvSpPr txBox="1"/>
      </xdr:nvSpPr>
      <xdr:spPr>
        <a:xfrm>
          <a:off x="8515427" y="612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111506</xdr:rowOff>
    </xdr:from>
    <xdr:to>
      <xdr:col>11</xdr:col>
      <xdr:colOff>358775</xdr:colOff>
      <xdr:row>37</xdr:row>
      <xdr:rowOff>41656</xdr:rowOff>
    </xdr:to>
    <xdr:sp macro="" textlink="">
      <xdr:nvSpPr>
        <xdr:cNvPr id="317" name="円/楕円 316"/>
        <xdr:cNvSpPr/>
      </xdr:nvSpPr>
      <xdr:spPr>
        <a:xfrm>
          <a:off x="7810500" y="62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58183</xdr:rowOff>
    </xdr:from>
    <xdr:ext cx="469744" cy="259045"/>
    <xdr:sp macro="" textlink="">
      <xdr:nvSpPr>
        <xdr:cNvPr id="318" name="テキスト ボックス 317"/>
        <xdr:cNvSpPr txBox="1"/>
      </xdr:nvSpPr>
      <xdr:spPr>
        <a:xfrm>
          <a:off x="7626427" y="605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88392</xdr:rowOff>
    </xdr:from>
    <xdr:to>
      <xdr:col>10</xdr:col>
      <xdr:colOff>155575</xdr:colOff>
      <xdr:row>37</xdr:row>
      <xdr:rowOff>18542</xdr:rowOff>
    </xdr:to>
    <xdr:sp macro="" textlink="">
      <xdr:nvSpPr>
        <xdr:cNvPr id="319" name="円/楕円 318"/>
        <xdr:cNvSpPr/>
      </xdr:nvSpPr>
      <xdr:spPr>
        <a:xfrm>
          <a:off x="6921500" y="626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9669</xdr:rowOff>
    </xdr:from>
    <xdr:ext cx="469744" cy="259045"/>
    <xdr:sp macro="" textlink="">
      <xdr:nvSpPr>
        <xdr:cNvPr id="320" name="テキスト ボックス 319"/>
        <xdr:cNvSpPr txBox="1"/>
      </xdr:nvSpPr>
      <xdr:spPr>
        <a:xfrm>
          <a:off x="6737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135000</xdr:rowOff>
    </xdr:from>
    <xdr:to>
      <xdr:col>15</xdr:col>
      <xdr:colOff>180975</xdr:colOff>
      <xdr:row>57</xdr:row>
      <xdr:rowOff>159496</xdr:rowOff>
    </xdr:to>
    <xdr:cxnSp macro="">
      <xdr:nvCxnSpPr>
        <xdr:cNvPr id="347" name="直線コネクタ 346"/>
        <xdr:cNvCxnSpPr/>
      </xdr:nvCxnSpPr>
      <xdr:spPr>
        <a:xfrm>
          <a:off x="9639300" y="9907650"/>
          <a:ext cx="838200" cy="2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135000</xdr:rowOff>
    </xdr:from>
    <xdr:to>
      <xdr:col>14</xdr:col>
      <xdr:colOff>28575</xdr:colOff>
      <xdr:row>57</xdr:row>
      <xdr:rowOff>150161</xdr:rowOff>
    </xdr:to>
    <xdr:cxnSp macro="">
      <xdr:nvCxnSpPr>
        <xdr:cNvPr id="350" name="直線コネクタ 349"/>
        <xdr:cNvCxnSpPr/>
      </xdr:nvCxnSpPr>
      <xdr:spPr>
        <a:xfrm flipV="1">
          <a:off x="8750300" y="9907650"/>
          <a:ext cx="889000" cy="1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150161</xdr:rowOff>
    </xdr:from>
    <xdr:to>
      <xdr:col>12</xdr:col>
      <xdr:colOff>511175</xdr:colOff>
      <xdr:row>57</xdr:row>
      <xdr:rowOff>155912</xdr:rowOff>
    </xdr:to>
    <xdr:cxnSp macro="">
      <xdr:nvCxnSpPr>
        <xdr:cNvPr id="353" name="直線コネクタ 352"/>
        <xdr:cNvCxnSpPr/>
      </xdr:nvCxnSpPr>
      <xdr:spPr>
        <a:xfrm flipV="1">
          <a:off x="7861300" y="9922811"/>
          <a:ext cx="889000" cy="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134744</xdr:rowOff>
    </xdr:from>
    <xdr:to>
      <xdr:col>11</xdr:col>
      <xdr:colOff>307975</xdr:colOff>
      <xdr:row>57</xdr:row>
      <xdr:rowOff>155912</xdr:rowOff>
    </xdr:to>
    <xdr:cxnSp macro="">
      <xdr:nvCxnSpPr>
        <xdr:cNvPr id="356" name="直線コネクタ 355"/>
        <xdr:cNvCxnSpPr/>
      </xdr:nvCxnSpPr>
      <xdr:spPr>
        <a:xfrm>
          <a:off x="6972300" y="9907394"/>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108696</xdr:rowOff>
    </xdr:from>
    <xdr:to>
      <xdr:col>15</xdr:col>
      <xdr:colOff>231775</xdr:colOff>
      <xdr:row>58</xdr:row>
      <xdr:rowOff>38846</xdr:rowOff>
    </xdr:to>
    <xdr:sp macro="" textlink="">
      <xdr:nvSpPr>
        <xdr:cNvPr id="366" name="円/楕円 365"/>
        <xdr:cNvSpPr/>
      </xdr:nvSpPr>
      <xdr:spPr>
        <a:xfrm>
          <a:off x="10426700" y="9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23623</xdr:rowOff>
    </xdr:from>
    <xdr:ext cx="534377" cy="259045"/>
    <xdr:sp macro="" textlink="">
      <xdr:nvSpPr>
        <xdr:cNvPr id="367" name="農林水産業費該当値テキスト"/>
        <xdr:cNvSpPr txBox="1"/>
      </xdr:nvSpPr>
      <xdr:spPr>
        <a:xfrm>
          <a:off x="10528300" y="979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16,585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84200</xdr:rowOff>
    </xdr:from>
    <xdr:to>
      <xdr:col>14</xdr:col>
      <xdr:colOff>79375</xdr:colOff>
      <xdr:row>58</xdr:row>
      <xdr:rowOff>14350</xdr:rowOff>
    </xdr:to>
    <xdr:sp macro="" textlink="">
      <xdr:nvSpPr>
        <xdr:cNvPr id="368" name="円/楕円 367"/>
        <xdr:cNvSpPr/>
      </xdr:nvSpPr>
      <xdr:spPr>
        <a:xfrm>
          <a:off x="9588500" y="98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5477</xdr:rowOff>
    </xdr:from>
    <xdr:ext cx="534377" cy="259045"/>
    <xdr:sp macro="" textlink="">
      <xdr:nvSpPr>
        <xdr:cNvPr id="369" name="テキスト ボックス 368"/>
        <xdr:cNvSpPr txBox="1"/>
      </xdr:nvSpPr>
      <xdr:spPr>
        <a:xfrm>
          <a:off x="9372111" y="99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99361</xdr:rowOff>
    </xdr:from>
    <xdr:to>
      <xdr:col>12</xdr:col>
      <xdr:colOff>561975</xdr:colOff>
      <xdr:row>58</xdr:row>
      <xdr:rowOff>29511</xdr:rowOff>
    </xdr:to>
    <xdr:sp macro="" textlink="">
      <xdr:nvSpPr>
        <xdr:cNvPr id="370" name="円/楕円 369"/>
        <xdr:cNvSpPr/>
      </xdr:nvSpPr>
      <xdr:spPr>
        <a:xfrm>
          <a:off x="8699500" y="987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20638</xdr:rowOff>
    </xdr:from>
    <xdr:ext cx="534377" cy="259045"/>
    <xdr:sp macro="" textlink="">
      <xdr:nvSpPr>
        <xdr:cNvPr id="371" name="テキスト ボックス 370"/>
        <xdr:cNvSpPr txBox="1"/>
      </xdr:nvSpPr>
      <xdr:spPr>
        <a:xfrm>
          <a:off x="8483111" y="99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105112</xdr:rowOff>
    </xdr:from>
    <xdr:to>
      <xdr:col>11</xdr:col>
      <xdr:colOff>358775</xdr:colOff>
      <xdr:row>58</xdr:row>
      <xdr:rowOff>35262</xdr:rowOff>
    </xdr:to>
    <xdr:sp macro="" textlink="">
      <xdr:nvSpPr>
        <xdr:cNvPr id="372" name="円/楕円 371"/>
        <xdr:cNvSpPr/>
      </xdr:nvSpPr>
      <xdr:spPr>
        <a:xfrm>
          <a:off x="7810500" y="987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26389</xdr:rowOff>
    </xdr:from>
    <xdr:ext cx="534377" cy="259045"/>
    <xdr:sp macro="" textlink="">
      <xdr:nvSpPr>
        <xdr:cNvPr id="373" name="テキスト ボックス 372"/>
        <xdr:cNvSpPr txBox="1"/>
      </xdr:nvSpPr>
      <xdr:spPr>
        <a:xfrm>
          <a:off x="7594111" y="99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83944</xdr:rowOff>
    </xdr:from>
    <xdr:to>
      <xdr:col>10</xdr:col>
      <xdr:colOff>155575</xdr:colOff>
      <xdr:row>58</xdr:row>
      <xdr:rowOff>14094</xdr:rowOff>
    </xdr:to>
    <xdr:sp macro="" textlink="">
      <xdr:nvSpPr>
        <xdr:cNvPr id="374" name="円/楕円 373"/>
        <xdr:cNvSpPr/>
      </xdr:nvSpPr>
      <xdr:spPr>
        <a:xfrm>
          <a:off x="6921500" y="985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5221</xdr:rowOff>
    </xdr:from>
    <xdr:ext cx="534377" cy="259045"/>
    <xdr:sp macro="" textlink="">
      <xdr:nvSpPr>
        <xdr:cNvPr id="375" name="テキスト ボックス 374"/>
        <xdr:cNvSpPr txBox="1"/>
      </xdr:nvSpPr>
      <xdr:spPr>
        <a:xfrm>
          <a:off x="6705111" y="994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17007</xdr:rowOff>
    </xdr:from>
    <xdr:to>
      <xdr:col>15</xdr:col>
      <xdr:colOff>180975</xdr:colOff>
      <xdr:row>77</xdr:row>
      <xdr:rowOff>28632</xdr:rowOff>
    </xdr:to>
    <xdr:cxnSp macro="">
      <xdr:nvCxnSpPr>
        <xdr:cNvPr id="406" name="直線コネクタ 405"/>
        <xdr:cNvCxnSpPr/>
      </xdr:nvCxnSpPr>
      <xdr:spPr>
        <a:xfrm>
          <a:off x="9639300" y="13218657"/>
          <a:ext cx="838200" cy="1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91</xdr:rowOff>
    </xdr:from>
    <xdr:to>
      <xdr:col>14</xdr:col>
      <xdr:colOff>28575</xdr:colOff>
      <xdr:row>77</xdr:row>
      <xdr:rowOff>17007</xdr:rowOff>
    </xdr:to>
    <xdr:cxnSp macro="">
      <xdr:nvCxnSpPr>
        <xdr:cNvPr id="409" name="直線コネクタ 408"/>
        <xdr:cNvCxnSpPr/>
      </xdr:nvCxnSpPr>
      <xdr:spPr>
        <a:xfrm>
          <a:off x="8750300" y="13201741"/>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57024</xdr:rowOff>
    </xdr:from>
    <xdr:ext cx="534377" cy="259045"/>
    <xdr:sp macro="" textlink="">
      <xdr:nvSpPr>
        <xdr:cNvPr id="411" name="テキスト ボックス 410"/>
        <xdr:cNvSpPr txBox="1"/>
      </xdr:nvSpPr>
      <xdr:spPr>
        <a:xfrm>
          <a:off x="9372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91</xdr:rowOff>
    </xdr:from>
    <xdr:to>
      <xdr:col>12</xdr:col>
      <xdr:colOff>511175</xdr:colOff>
      <xdr:row>77</xdr:row>
      <xdr:rowOff>31359</xdr:rowOff>
    </xdr:to>
    <xdr:cxnSp macro="">
      <xdr:nvCxnSpPr>
        <xdr:cNvPr id="412" name="直線コネクタ 411"/>
        <xdr:cNvCxnSpPr/>
      </xdr:nvCxnSpPr>
      <xdr:spPr>
        <a:xfrm flipV="1">
          <a:off x="7861300" y="13201741"/>
          <a:ext cx="889000" cy="3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76063</xdr:rowOff>
    </xdr:from>
    <xdr:ext cx="534377" cy="259045"/>
    <xdr:sp macro="" textlink="">
      <xdr:nvSpPr>
        <xdr:cNvPr id="414" name="テキスト ボックス 413"/>
        <xdr:cNvSpPr txBox="1"/>
      </xdr:nvSpPr>
      <xdr:spPr>
        <a:xfrm>
          <a:off x="8483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31359</xdr:rowOff>
    </xdr:from>
    <xdr:to>
      <xdr:col>11</xdr:col>
      <xdr:colOff>307975</xdr:colOff>
      <xdr:row>77</xdr:row>
      <xdr:rowOff>59331</xdr:rowOff>
    </xdr:to>
    <xdr:cxnSp macro="">
      <xdr:nvCxnSpPr>
        <xdr:cNvPr id="415" name="直線コネクタ 414"/>
        <xdr:cNvCxnSpPr/>
      </xdr:nvCxnSpPr>
      <xdr:spPr>
        <a:xfrm flipV="1">
          <a:off x="6972300" y="13233009"/>
          <a:ext cx="889000" cy="2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94204</xdr:rowOff>
    </xdr:from>
    <xdr:ext cx="534377" cy="259045"/>
    <xdr:sp macro="" textlink="">
      <xdr:nvSpPr>
        <xdr:cNvPr id="417" name="テキスト ボックス 416"/>
        <xdr:cNvSpPr txBox="1"/>
      </xdr:nvSpPr>
      <xdr:spPr>
        <a:xfrm>
          <a:off x="759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95852</xdr:rowOff>
    </xdr:from>
    <xdr:ext cx="534377" cy="259045"/>
    <xdr:sp macro="" textlink="">
      <xdr:nvSpPr>
        <xdr:cNvPr id="419" name="テキスト ボックス 418"/>
        <xdr:cNvSpPr txBox="1"/>
      </xdr:nvSpPr>
      <xdr:spPr>
        <a:xfrm>
          <a:off x="6705111" y="13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149282</xdr:rowOff>
    </xdr:from>
    <xdr:to>
      <xdr:col>15</xdr:col>
      <xdr:colOff>231775</xdr:colOff>
      <xdr:row>77</xdr:row>
      <xdr:rowOff>79432</xdr:rowOff>
    </xdr:to>
    <xdr:sp macro="" textlink="">
      <xdr:nvSpPr>
        <xdr:cNvPr id="425" name="円/楕円 424"/>
        <xdr:cNvSpPr/>
      </xdr:nvSpPr>
      <xdr:spPr>
        <a:xfrm>
          <a:off x="10426700" y="131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709</xdr:rowOff>
    </xdr:from>
    <xdr:ext cx="534377" cy="259045"/>
    <xdr:sp macro="" textlink="">
      <xdr:nvSpPr>
        <xdr:cNvPr id="426" name="商工費該当値テキスト"/>
        <xdr:cNvSpPr txBox="1"/>
      </xdr:nvSpPr>
      <xdr:spPr>
        <a:xfrm>
          <a:off x="10528300" y="1303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25,302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137657</xdr:rowOff>
    </xdr:from>
    <xdr:to>
      <xdr:col>14</xdr:col>
      <xdr:colOff>79375</xdr:colOff>
      <xdr:row>77</xdr:row>
      <xdr:rowOff>67807</xdr:rowOff>
    </xdr:to>
    <xdr:sp macro="" textlink="">
      <xdr:nvSpPr>
        <xdr:cNvPr id="427" name="円/楕円 426"/>
        <xdr:cNvSpPr/>
      </xdr:nvSpPr>
      <xdr:spPr>
        <a:xfrm>
          <a:off x="9588500" y="131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84334</xdr:rowOff>
    </xdr:from>
    <xdr:ext cx="534377" cy="259045"/>
    <xdr:sp macro="" textlink="">
      <xdr:nvSpPr>
        <xdr:cNvPr id="428" name="テキスト ボックス 427"/>
        <xdr:cNvSpPr txBox="1"/>
      </xdr:nvSpPr>
      <xdr:spPr>
        <a:xfrm>
          <a:off x="9372111" y="1294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120741</xdr:rowOff>
    </xdr:from>
    <xdr:to>
      <xdr:col>12</xdr:col>
      <xdr:colOff>561975</xdr:colOff>
      <xdr:row>77</xdr:row>
      <xdr:rowOff>50891</xdr:rowOff>
    </xdr:to>
    <xdr:sp macro="" textlink="">
      <xdr:nvSpPr>
        <xdr:cNvPr id="429" name="円/楕円 428"/>
        <xdr:cNvSpPr/>
      </xdr:nvSpPr>
      <xdr:spPr>
        <a:xfrm>
          <a:off x="8699500" y="1315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67418</xdr:rowOff>
    </xdr:from>
    <xdr:ext cx="534377" cy="259045"/>
    <xdr:sp macro="" textlink="">
      <xdr:nvSpPr>
        <xdr:cNvPr id="430" name="テキスト ボックス 429"/>
        <xdr:cNvSpPr txBox="1"/>
      </xdr:nvSpPr>
      <xdr:spPr>
        <a:xfrm>
          <a:off x="8483111" y="129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152009</xdr:rowOff>
    </xdr:from>
    <xdr:to>
      <xdr:col>11</xdr:col>
      <xdr:colOff>358775</xdr:colOff>
      <xdr:row>77</xdr:row>
      <xdr:rowOff>82159</xdr:rowOff>
    </xdr:to>
    <xdr:sp macro="" textlink="">
      <xdr:nvSpPr>
        <xdr:cNvPr id="431" name="円/楕円 430"/>
        <xdr:cNvSpPr/>
      </xdr:nvSpPr>
      <xdr:spPr>
        <a:xfrm>
          <a:off x="7810500" y="131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98687</xdr:rowOff>
    </xdr:from>
    <xdr:ext cx="534377" cy="259045"/>
    <xdr:sp macro="" textlink="">
      <xdr:nvSpPr>
        <xdr:cNvPr id="432" name="テキスト ボックス 431"/>
        <xdr:cNvSpPr txBox="1"/>
      </xdr:nvSpPr>
      <xdr:spPr>
        <a:xfrm>
          <a:off x="7594111" y="1295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8531</xdr:rowOff>
    </xdr:from>
    <xdr:to>
      <xdr:col>10</xdr:col>
      <xdr:colOff>155575</xdr:colOff>
      <xdr:row>77</xdr:row>
      <xdr:rowOff>110131</xdr:rowOff>
    </xdr:to>
    <xdr:sp macro="" textlink="">
      <xdr:nvSpPr>
        <xdr:cNvPr id="433" name="円/楕円 432"/>
        <xdr:cNvSpPr/>
      </xdr:nvSpPr>
      <xdr:spPr>
        <a:xfrm>
          <a:off x="6921500" y="1321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126658</xdr:rowOff>
    </xdr:from>
    <xdr:ext cx="534377" cy="259045"/>
    <xdr:sp macro="" textlink="">
      <xdr:nvSpPr>
        <xdr:cNvPr id="434" name="テキスト ボックス 433"/>
        <xdr:cNvSpPr txBox="1"/>
      </xdr:nvSpPr>
      <xdr:spPr>
        <a:xfrm>
          <a:off x="6705111" y="1298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92686</xdr:rowOff>
    </xdr:from>
    <xdr:to>
      <xdr:col>15</xdr:col>
      <xdr:colOff>180975</xdr:colOff>
      <xdr:row>98</xdr:row>
      <xdr:rowOff>94145</xdr:rowOff>
    </xdr:to>
    <xdr:cxnSp macro="">
      <xdr:nvCxnSpPr>
        <xdr:cNvPr id="461" name="直線コネクタ 460"/>
        <xdr:cNvCxnSpPr/>
      </xdr:nvCxnSpPr>
      <xdr:spPr>
        <a:xfrm>
          <a:off x="9639300" y="16894786"/>
          <a:ext cx="8382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92686</xdr:rowOff>
    </xdr:from>
    <xdr:to>
      <xdr:col>14</xdr:col>
      <xdr:colOff>28575</xdr:colOff>
      <xdr:row>98</xdr:row>
      <xdr:rowOff>100226</xdr:rowOff>
    </xdr:to>
    <xdr:cxnSp macro="">
      <xdr:nvCxnSpPr>
        <xdr:cNvPr id="464" name="直線コネクタ 463"/>
        <xdr:cNvCxnSpPr/>
      </xdr:nvCxnSpPr>
      <xdr:spPr>
        <a:xfrm flipV="1">
          <a:off x="8750300" y="16894786"/>
          <a:ext cx="889000" cy="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96397</xdr:rowOff>
    </xdr:from>
    <xdr:to>
      <xdr:col>12</xdr:col>
      <xdr:colOff>511175</xdr:colOff>
      <xdr:row>98</xdr:row>
      <xdr:rowOff>100226</xdr:rowOff>
    </xdr:to>
    <xdr:cxnSp macro="">
      <xdr:nvCxnSpPr>
        <xdr:cNvPr id="467" name="直線コネクタ 466"/>
        <xdr:cNvCxnSpPr/>
      </xdr:nvCxnSpPr>
      <xdr:spPr>
        <a:xfrm>
          <a:off x="7861300" y="16898497"/>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96397</xdr:rowOff>
    </xdr:from>
    <xdr:to>
      <xdr:col>11</xdr:col>
      <xdr:colOff>307975</xdr:colOff>
      <xdr:row>98</xdr:row>
      <xdr:rowOff>98337</xdr:rowOff>
    </xdr:to>
    <xdr:cxnSp macro="">
      <xdr:nvCxnSpPr>
        <xdr:cNvPr id="470" name="直線コネクタ 469"/>
        <xdr:cNvCxnSpPr/>
      </xdr:nvCxnSpPr>
      <xdr:spPr>
        <a:xfrm flipV="1">
          <a:off x="6972300" y="16898497"/>
          <a:ext cx="889000" cy="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43345</xdr:rowOff>
    </xdr:from>
    <xdr:to>
      <xdr:col>15</xdr:col>
      <xdr:colOff>231775</xdr:colOff>
      <xdr:row>98</xdr:row>
      <xdr:rowOff>144945</xdr:rowOff>
    </xdr:to>
    <xdr:sp macro="" textlink="">
      <xdr:nvSpPr>
        <xdr:cNvPr id="480" name="円/楕円 479"/>
        <xdr:cNvSpPr/>
      </xdr:nvSpPr>
      <xdr:spPr>
        <a:xfrm>
          <a:off x="10426700" y="1684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49,820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41886</xdr:rowOff>
    </xdr:from>
    <xdr:to>
      <xdr:col>14</xdr:col>
      <xdr:colOff>79375</xdr:colOff>
      <xdr:row>98</xdr:row>
      <xdr:rowOff>143486</xdr:rowOff>
    </xdr:to>
    <xdr:sp macro="" textlink="">
      <xdr:nvSpPr>
        <xdr:cNvPr id="482" name="円/楕円 481"/>
        <xdr:cNvSpPr/>
      </xdr:nvSpPr>
      <xdr:spPr>
        <a:xfrm>
          <a:off x="9588500" y="1684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134613</xdr:rowOff>
    </xdr:from>
    <xdr:ext cx="534377" cy="259045"/>
    <xdr:sp macro="" textlink="">
      <xdr:nvSpPr>
        <xdr:cNvPr id="483" name="テキスト ボックス 482"/>
        <xdr:cNvSpPr txBox="1"/>
      </xdr:nvSpPr>
      <xdr:spPr>
        <a:xfrm>
          <a:off x="9372111" y="1693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49426</xdr:rowOff>
    </xdr:from>
    <xdr:to>
      <xdr:col>12</xdr:col>
      <xdr:colOff>561975</xdr:colOff>
      <xdr:row>98</xdr:row>
      <xdr:rowOff>151026</xdr:rowOff>
    </xdr:to>
    <xdr:sp macro="" textlink="">
      <xdr:nvSpPr>
        <xdr:cNvPr id="484" name="円/楕円 483"/>
        <xdr:cNvSpPr/>
      </xdr:nvSpPr>
      <xdr:spPr>
        <a:xfrm>
          <a:off x="8699500" y="1685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142153</xdr:rowOff>
    </xdr:from>
    <xdr:ext cx="534377" cy="259045"/>
    <xdr:sp macro="" textlink="">
      <xdr:nvSpPr>
        <xdr:cNvPr id="485" name="テキスト ボックス 484"/>
        <xdr:cNvSpPr txBox="1"/>
      </xdr:nvSpPr>
      <xdr:spPr>
        <a:xfrm>
          <a:off x="8483111" y="1694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45597</xdr:rowOff>
    </xdr:from>
    <xdr:to>
      <xdr:col>11</xdr:col>
      <xdr:colOff>358775</xdr:colOff>
      <xdr:row>98</xdr:row>
      <xdr:rowOff>147197</xdr:rowOff>
    </xdr:to>
    <xdr:sp macro="" textlink="">
      <xdr:nvSpPr>
        <xdr:cNvPr id="486" name="円/楕円 485"/>
        <xdr:cNvSpPr/>
      </xdr:nvSpPr>
      <xdr:spPr>
        <a:xfrm>
          <a:off x="7810500" y="1684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138324</xdr:rowOff>
    </xdr:from>
    <xdr:ext cx="534377" cy="259045"/>
    <xdr:sp macro="" textlink="">
      <xdr:nvSpPr>
        <xdr:cNvPr id="487" name="テキスト ボックス 486"/>
        <xdr:cNvSpPr txBox="1"/>
      </xdr:nvSpPr>
      <xdr:spPr>
        <a:xfrm>
          <a:off x="7594111" y="1694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47,356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47537</xdr:rowOff>
    </xdr:from>
    <xdr:to>
      <xdr:col>10</xdr:col>
      <xdr:colOff>155575</xdr:colOff>
      <xdr:row>98</xdr:row>
      <xdr:rowOff>149137</xdr:rowOff>
    </xdr:to>
    <xdr:sp macro="" textlink="">
      <xdr:nvSpPr>
        <xdr:cNvPr id="488" name="円/楕円 487"/>
        <xdr:cNvSpPr/>
      </xdr:nvSpPr>
      <xdr:spPr>
        <a:xfrm>
          <a:off x="6921500" y="168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140264</xdr:rowOff>
    </xdr:from>
    <xdr:ext cx="534377" cy="259045"/>
    <xdr:sp macro="" textlink="">
      <xdr:nvSpPr>
        <xdr:cNvPr id="489" name="テキスト ボックス 488"/>
        <xdr:cNvSpPr txBox="1"/>
      </xdr:nvSpPr>
      <xdr:spPr>
        <a:xfrm>
          <a:off x="6705111" y="1694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63560</xdr:rowOff>
    </xdr:from>
    <xdr:to>
      <xdr:col>23</xdr:col>
      <xdr:colOff>517525</xdr:colOff>
      <xdr:row>38</xdr:row>
      <xdr:rowOff>81162</xdr:rowOff>
    </xdr:to>
    <xdr:cxnSp macro="">
      <xdr:nvCxnSpPr>
        <xdr:cNvPr id="520" name="直線コネクタ 519"/>
        <xdr:cNvCxnSpPr/>
      </xdr:nvCxnSpPr>
      <xdr:spPr>
        <a:xfrm flipV="1">
          <a:off x="15481300" y="6578660"/>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81162</xdr:rowOff>
    </xdr:from>
    <xdr:to>
      <xdr:col>22</xdr:col>
      <xdr:colOff>365125</xdr:colOff>
      <xdr:row>38</xdr:row>
      <xdr:rowOff>94878</xdr:rowOff>
    </xdr:to>
    <xdr:cxnSp macro="">
      <xdr:nvCxnSpPr>
        <xdr:cNvPr id="523" name="直線コネクタ 522"/>
        <xdr:cNvCxnSpPr/>
      </xdr:nvCxnSpPr>
      <xdr:spPr>
        <a:xfrm flipV="1">
          <a:off x="14592300" y="659626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84852</xdr:rowOff>
    </xdr:from>
    <xdr:to>
      <xdr:col>21</xdr:col>
      <xdr:colOff>161925</xdr:colOff>
      <xdr:row>38</xdr:row>
      <xdr:rowOff>94878</xdr:rowOff>
    </xdr:to>
    <xdr:cxnSp macro="">
      <xdr:nvCxnSpPr>
        <xdr:cNvPr id="526" name="直線コネクタ 525"/>
        <xdr:cNvCxnSpPr/>
      </xdr:nvCxnSpPr>
      <xdr:spPr>
        <a:xfrm>
          <a:off x="13703300" y="6599952"/>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83742</xdr:rowOff>
    </xdr:from>
    <xdr:to>
      <xdr:col>19</xdr:col>
      <xdr:colOff>644525</xdr:colOff>
      <xdr:row>38</xdr:row>
      <xdr:rowOff>84852</xdr:rowOff>
    </xdr:to>
    <xdr:cxnSp macro="">
      <xdr:nvCxnSpPr>
        <xdr:cNvPr id="529" name="直線コネクタ 528"/>
        <xdr:cNvCxnSpPr/>
      </xdr:nvCxnSpPr>
      <xdr:spPr>
        <a:xfrm>
          <a:off x="12814300" y="6598842"/>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12760</xdr:rowOff>
    </xdr:from>
    <xdr:to>
      <xdr:col>23</xdr:col>
      <xdr:colOff>568325</xdr:colOff>
      <xdr:row>38</xdr:row>
      <xdr:rowOff>114360</xdr:rowOff>
    </xdr:to>
    <xdr:sp macro="" textlink="">
      <xdr:nvSpPr>
        <xdr:cNvPr id="539" name="円/楕円 538"/>
        <xdr:cNvSpPr/>
      </xdr:nvSpPr>
      <xdr:spPr>
        <a:xfrm>
          <a:off x="16268700" y="652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162637</xdr:rowOff>
    </xdr:from>
    <xdr:ext cx="534377" cy="259045"/>
    <xdr:sp macro="" textlink="">
      <xdr:nvSpPr>
        <xdr:cNvPr id="540" name="消防費該当値テキスト"/>
        <xdr:cNvSpPr txBox="1"/>
      </xdr:nvSpPr>
      <xdr:spPr>
        <a:xfrm>
          <a:off x="16370300" y="650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12,663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30362</xdr:rowOff>
    </xdr:from>
    <xdr:to>
      <xdr:col>22</xdr:col>
      <xdr:colOff>415925</xdr:colOff>
      <xdr:row>38</xdr:row>
      <xdr:rowOff>131962</xdr:rowOff>
    </xdr:to>
    <xdr:sp macro="" textlink="">
      <xdr:nvSpPr>
        <xdr:cNvPr id="541" name="円/楕円 540"/>
        <xdr:cNvSpPr/>
      </xdr:nvSpPr>
      <xdr:spPr>
        <a:xfrm>
          <a:off x="15430500" y="654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123089</xdr:rowOff>
    </xdr:from>
    <xdr:ext cx="534377" cy="259045"/>
    <xdr:sp macro="" textlink="">
      <xdr:nvSpPr>
        <xdr:cNvPr id="542" name="テキスト ボックス 541"/>
        <xdr:cNvSpPr txBox="1"/>
      </xdr:nvSpPr>
      <xdr:spPr>
        <a:xfrm>
          <a:off x="15214111" y="663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44078</xdr:rowOff>
    </xdr:from>
    <xdr:to>
      <xdr:col>21</xdr:col>
      <xdr:colOff>212725</xdr:colOff>
      <xdr:row>38</xdr:row>
      <xdr:rowOff>145678</xdr:rowOff>
    </xdr:to>
    <xdr:sp macro="" textlink="">
      <xdr:nvSpPr>
        <xdr:cNvPr id="543" name="円/楕円 542"/>
        <xdr:cNvSpPr/>
      </xdr:nvSpPr>
      <xdr:spPr>
        <a:xfrm>
          <a:off x="14541500" y="655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136805</xdr:rowOff>
    </xdr:from>
    <xdr:ext cx="534377" cy="259045"/>
    <xdr:sp macro="" textlink="">
      <xdr:nvSpPr>
        <xdr:cNvPr id="544" name="テキスト ボックス 543"/>
        <xdr:cNvSpPr txBox="1"/>
      </xdr:nvSpPr>
      <xdr:spPr>
        <a:xfrm>
          <a:off x="14325111" y="66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34052</xdr:rowOff>
    </xdr:from>
    <xdr:to>
      <xdr:col>20</xdr:col>
      <xdr:colOff>9525</xdr:colOff>
      <xdr:row>38</xdr:row>
      <xdr:rowOff>135652</xdr:rowOff>
    </xdr:to>
    <xdr:sp macro="" textlink="">
      <xdr:nvSpPr>
        <xdr:cNvPr id="545" name="円/楕円 544"/>
        <xdr:cNvSpPr/>
      </xdr:nvSpPr>
      <xdr:spPr>
        <a:xfrm>
          <a:off x="13652500" y="654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126779</xdr:rowOff>
    </xdr:from>
    <xdr:ext cx="534377" cy="259045"/>
    <xdr:sp macro="" textlink="">
      <xdr:nvSpPr>
        <xdr:cNvPr id="546" name="テキスト ボックス 545"/>
        <xdr:cNvSpPr txBox="1"/>
      </xdr:nvSpPr>
      <xdr:spPr>
        <a:xfrm>
          <a:off x="13436111" y="664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32942</xdr:rowOff>
    </xdr:from>
    <xdr:to>
      <xdr:col>18</xdr:col>
      <xdr:colOff>492125</xdr:colOff>
      <xdr:row>38</xdr:row>
      <xdr:rowOff>134542</xdr:rowOff>
    </xdr:to>
    <xdr:sp macro="" textlink="">
      <xdr:nvSpPr>
        <xdr:cNvPr id="547" name="円/楕円 546"/>
        <xdr:cNvSpPr/>
      </xdr:nvSpPr>
      <xdr:spPr>
        <a:xfrm>
          <a:off x="12763500" y="654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125669</xdr:rowOff>
    </xdr:from>
    <xdr:ext cx="534377" cy="259045"/>
    <xdr:sp macro="" textlink="">
      <xdr:nvSpPr>
        <xdr:cNvPr id="548" name="テキスト ボックス 547"/>
        <xdr:cNvSpPr txBox="1"/>
      </xdr:nvSpPr>
      <xdr:spPr>
        <a:xfrm>
          <a:off x="12547111" y="664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79904</xdr:rowOff>
    </xdr:from>
    <xdr:to>
      <xdr:col>23</xdr:col>
      <xdr:colOff>517525</xdr:colOff>
      <xdr:row>57</xdr:row>
      <xdr:rowOff>141967</xdr:rowOff>
    </xdr:to>
    <xdr:cxnSp macro="">
      <xdr:nvCxnSpPr>
        <xdr:cNvPr id="579" name="直線コネクタ 578"/>
        <xdr:cNvCxnSpPr/>
      </xdr:nvCxnSpPr>
      <xdr:spPr>
        <a:xfrm flipV="1">
          <a:off x="15481300" y="9852554"/>
          <a:ext cx="838200" cy="6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141967</xdr:rowOff>
    </xdr:from>
    <xdr:to>
      <xdr:col>22</xdr:col>
      <xdr:colOff>365125</xdr:colOff>
      <xdr:row>58</xdr:row>
      <xdr:rowOff>61009</xdr:rowOff>
    </xdr:to>
    <xdr:cxnSp macro="">
      <xdr:nvCxnSpPr>
        <xdr:cNvPr id="582" name="直線コネクタ 581"/>
        <xdr:cNvCxnSpPr/>
      </xdr:nvCxnSpPr>
      <xdr:spPr>
        <a:xfrm flipV="1">
          <a:off x="14592300" y="9914617"/>
          <a:ext cx="889000" cy="9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61009</xdr:rowOff>
    </xdr:from>
    <xdr:to>
      <xdr:col>21</xdr:col>
      <xdr:colOff>161925</xdr:colOff>
      <xdr:row>58</xdr:row>
      <xdr:rowOff>73569</xdr:rowOff>
    </xdr:to>
    <xdr:cxnSp macro="">
      <xdr:nvCxnSpPr>
        <xdr:cNvPr id="585" name="直線コネクタ 584"/>
        <xdr:cNvCxnSpPr/>
      </xdr:nvCxnSpPr>
      <xdr:spPr>
        <a:xfrm flipV="1">
          <a:off x="13703300" y="10005109"/>
          <a:ext cx="889000" cy="1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73569</xdr:rowOff>
    </xdr:from>
    <xdr:to>
      <xdr:col>19</xdr:col>
      <xdr:colOff>644525</xdr:colOff>
      <xdr:row>58</xdr:row>
      <xdr:rowOff>95744</xdr:rowOff>
    </xdr:to>
    <xdr:cxnSp macro="">
      <xdr:nvCxnSpPr>
        <xdr:cNvPr id="588" name="直線コネクタ 587"/>
        <xdr:cNvCxnSpPr/>
      </xdr:nvCxnSpPr>
      <xdr:spPr>
        <a:xfrm flipV="1">
          <a:off x="12814300" y="10017669"/>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29104</xdr:rowOff>
    </xdr:from>
    <xdr:to>
      <xdr:col>23</xdr:col>
      <xdr:colOff>568325</xdr:colOff>
      <xdr:row>57</xdr:row>
      <xdr:rowOff>130704</xdr:rowOff>
    </xdr:to>
    <xdr:sp macro="" textlink="">
      <xdr:nvSpPr>
        <xdr:cNvPr id="598" name="円/楕円 597"/>
        <xdr:cNvSpPr/>
      </xdr:nvSpPr>
      <xdr:spPr>
        <a:xfrm>
          <a:off x="16268700" y="980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7531</xdr:rowOff>
    </xdr:from>
    <xdr:ext cx="534377" cy="259045"/>
    <xdr:sp macro="" textlink="">
      <xdr:nvSpPr>
        <xdr:cNvPr id="599" name="教育費該当値テキスト"/>
        <xdr:cNvSpPr txBox="1"/>
      </xdr:nvSpPr>
      <xdr:spPr>
        <a:xfrm>
          <a:off x="16370300" y="978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55,405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91167</xdr:rowOff>
    </xdr:from>
    <xdr:to>
      <xdr:col>22</xdr:col>
      <xdr:colOff>415925</xdr:colOff>
      <xdr:row>58</xdr:row>
      <xdr:rowOff>21317</xdr:rowOff>
    </xdr:to>
    <xdr:sp macro="" textlink="">
      <xdr:nvSpPr>
        <xdr:cNvPr id="600" name="円/楕円 599"/>
        <xdr:cNvSpPr/>
      </xdr:nvSpPr>
      <xdr:spPr>
        <a:xfrm>
          <a:off x="15430500" y="98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12444</xdr:rowOff>
    </xdr:from>
    <xdr:ext cx="534377" cy="259045"/>
    <xdr:sp macro="" textlink="">
      <xdr:nvSpPr>
        <xdr:cNvPr id="601" name="テキスト ボックス 600"/>
        <xdr:cNvSpPr txBox="1"/>
      </xdr:nvSpPr>
      <xdr:spPr>
        <a:xfrm>
          <a:off x="15214111" y="995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45,903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10209</xdr:rowOff>
    </xdr:from>
    <xdr:to>
      <xdr:col>21</xdr:col>
      <xdr:colOff>212725</xdr:colOff>
      <xdr:row>58</xdr:row>
      <xdr:rowOff>111809</xdr:rowOff>
    </xdr:to>
    <xdr:sp macro="" textlink="">
      <xdr:nvSpPr>
        <xdr:cNvPr id="602" name="円/楕円 601"/>
        <xdr:cNvSpPr/>
      </xdr:nvSpPr>
      <xdr:spPr>
        <a:xfrm>
          <a:off x="14541500" y="995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102936</xdr:rowOff>
    </xdr:from>
    <xdr:ext cx="534377" cy="259045"/>
    <xdr:sp macro="" textlink="">
      <xdr:nvSpPr>
        <xdr:cNvPr id="603" name="テキスト ボックス 602"/>
        <xdr:cNvSpPr txBox="1"/>
      </xdr:nvSpPr>
      <xdr:spPr>
        <a:xfrm>
          <a:off x="14325111" y="1004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22769</xdr:rowOff>
    </xdr:from>
    <xdr:to>
      <xdr:col>20</xdr:col>
      <xdr:colOff>9525</xdr:colOff>
      <xdr:row>58</xdr:row>
      <xdr:rowOff>124369</xdr:rowOff>
    </xdr:to>
    <xdr:sp macro="" textlink="">
      <xdr:nvSpPr>
        <xdr:cNvPr id="604" name="円/楕円 603"/>
        <xdr:cNvSpPr/>
      </xdr:nvSpPr>
      <xdr:spPr>
        <a:xfrm>
          <a:off x="13652500" y="996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115496</xdr:rowOff>
    </xdr:from>
    <xdr:ext cx="534377" cy="259045"/>
    <xdr:sp macro="" textlink="">
      <xdr:nvSpPr>
        <xdr:cNvPr id="605" name="テキスト ボックス 604"/>
        <xdr:cNvSpPr txBox="1"/>
      </xdr:nvSpPr>
      <xdr:spPr>
        <a:xfrm>
          <a:off x="13436111" y="1005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44944</xdr:rowOff>
    </xdr:from>
    <xdr:to>
      <xdr:col>18</xdr:col>
      <xdr:colOff>492125</xdr:colOff>
      <xdr:row>58</xdr:row>
      <xdr:rowOff>146544</xdr:rowOff>
    </xdr:to>
    <xdr:sp macro="" textlink="">
      <xdr:nvSpPr>
        <xdr:cNvPr id="606" name="円/楕円 605"/>
        <xdr:cNvSpPr/>
      </xdr:nvSpPr>
      <xdr:spPr>
        <a:xfrm>
          <a:off x="12763500" y="998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137671</xdr:rowOff>
    </xdr:from>
    <xdr:ext cx="534377" cy="259045"/>
    <xdr:sp macro="" textlink="">
      <xdr:nvSpPr>
        <xdr:cNvPr id="607" name="テキスト ボックス 606"/>
        <xdr:cNvSpPr txBox="1"/>
      </xdr:nvSpPr>
      <xdr:spPr>
        <a:xfrm>
          <a:off x="12547111" y="1008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138457</xdr:rowOff>
    </xdr:from>
    <xdr:to>
      <xdr:col>23</xdr:col>
      <xdr:colOff>517525</xdr:colOff>
      <xdr:row>78</xdr:row>
      <xdr:rowOff>139700</xdr:rowOff>
    </xdr:to>
    <xdr:cxnSp macro="">
      <xdr:nvCxnSpPr>
        <xdr:cNvPr id="634" name="直線コネクタ 633"/>
        <xdr:cNvCxnSpPr/>
      </xdr:nvCxnSpPr>
      <xdr:spPr>
        <a:xfrm>
          <a:off x="15481300" y="13511557"/>
          <a:ext cx="8382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137657</xdr:rowOff>
    </xdr:from>
    <xdr:to>
      <xdr:col>22</xdr:col>
      <xdr:colOff>365125</xdr:colOff>
      <xdr:row>78</xdr:row>
      <xdr:rowOff>138457</xdr:rowOff>
    </xdr:to>
    <xdr:cxnSp macro="">
      <xdr:nvCxnSpPr>
        <xdr:cNvPr id="637" name="直線コネクタ 636"/>
        <xdr:cNvCxnSpPr/>
      </xdr:nvCxnSpPr>
      <xdr:spPr>
        <a:xfrm>
          <a:off x="14592300" y="1351075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137657</xdr:rowOff>
    </xdr:from>
    <xdr:to>
      <xdr:col>21</xdr:col>
      <xdr:colOff>161925</xdr:colOff>
      <xdr:row>78</xdr:row>
      <xdr:rowOff>138232</xdr:rowOff>
    </xdr:to>
    <xdr:cxnSp macro="">
      <xdr:nvCxnSpPr>
        <xdr:cNvPr id="640" name="直線コネクタ 639"/>
        <xdr:cNvCxnSpPr/>
      </xdr:nvCxnSpPr>
      <xdr:spPr>
        <a:xfrm flipV="1">
          <a:off x="13703300" y="13510757"/>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138232</xdr:rowOff>
    </xdr:from>
    <xdr:to>
      <xdr:col>19</xdr:col>
      <xdr:colOff>644525</xdr:colOff>
      <xdr:row>78</xdr:row>
      <xdr:rowOff>139184</xdr:rowOff>
    </xdr:to>
    <xdr:cxnSp macro="">
      <xdr:nvCxnSpPr>
        <xdr:cNvPr id="643" name="直線コネクタ 642"/>
        <xdr:cNvCxnSpPr/>
      </xdr:nvCxnSpPr>
      <xdr:spPr>
        <a:xfrm flipV="1">
          <a:off x="12814300" y="13511332"/>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249299" cy="259045"/>
    <xdr:sp macro="" textlink="">
      <xdr:nvSpPr>
        <xdr:cNvPr id="654" name="災害復旧費該当値テキスト"/>
        <xdr:cNvSpPr txBox="1"/>
      </xdr:nvSpPr>
      <xdr:spPr>
        <a:xfrm>
          <a:off x="16370300" y="13417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87657</xdr:rowOff>
    </xdr:from>
    <xdr:to>
      <xdr:col>22</xdr:col>
      <xdr:colOff>415925</xdr:colOff>
      <xdr:row>79</xdr:row>
      <xdr:rowOff>17807</xdr:rowOff>
    </xdr:to>
    <xdr:sp macro="" textlink="">
      <xdr:nvSpPr>
        <xdr:cNvPr id="655" name="円/楕円 654"/>
        <xdr:cNvSpPr/>
      </xdr:nvSpPr>
      <xdr:spPr>
        <a:xfrm>
          <a:off x="15430500" y="1346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8934</xdr:rowOff>
    </xdr:from>
    <xdr:ext cx="378565" cy="259045"/>
    <xdr:sp macro="" textlink="">
      <xdr:nvSpPr>
        <xdr:cNvPr id="656" name="テキスト ボックス 655"/>
        <xdr:cNvSpPr txBox="1"/>
      </xdr:nvSpPr>
      <xdr:spPr>
        <a:xfrm>
          <a:off x="15292017" y="13553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86857</xdr:rowOff>
    </xdr:from>
    <xdr:to>
      <xdr:col>21</xdr:col>
      <xdr:colOff>212725</xdr:colOff>
      <xdr:row>79</xdr:row>
      <xdr:rowOff>17007</xdr:rowOff>
    </xdr:to>
    <xdr:sp macro="" textlink="">
      <xdr:nvSpPr>
        <xdr:cNvPr id="657" name="円/楕円 656"/>
        <xdr:cNvSpPr/>
      </xdr:nvSpPr>
      <xdr:spPr>
        <a:xfrm>
          <a:off x="14541500" y="1345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8134</xdr:rowOff>
    </xdr:from>
    <xdr:ext cx="378565" cy="259045"/>
    <xdr:sp macro="" textlink="">
      <xdr:nvSpPr>
        <xdr:cNvPr id="658" name="テキスト ボックス 657"/>
        <xdr:cNvSpPr txBox="1"/>
      </xdr:nvSpPr>
      <xdr:spPr>
        <a:xfrm>
          <a:off x="14403017" y="1355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87432</xdr:rowOff>
    </xdr:from>
    <xdr:to>
      <xdr:col>20</xdr:col>
      <xdr:colOff>9525</xdr:colOff>
      <xdr:row>79</xdr:row>
      <xdr:rowOff>17582</xdr:rowOff>
    </xdr:to>
    <xdr:sp macro="" textlink="">
      <xdr:nvSpPr>
        <xdr:cNvPr id="659" name="円/楕円 658"/>
        <xdr:cNvSpPr/>
      </xdr:nvSpPr>
      <xdr:spPr>
        <a:xfrm>
          <a:off x="13652500" y="1346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8709</xdr:rowOff>
    </xdr:from>
    <xdr:ext cx="378565" cy="259045"/>
    <xdr:sp macro="" textlink="">
      <xdr:nvSpPr>
        <xdr:cNvPr id="660" name="テキスト ボックス 659"/>
        <xdr:cNvSpPr txBox="1"/>
      </xdr:nvSpPr>
      <xdr:spPr>
        <a:xfrm>
          <a:off x="13514017" y="13553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88384</xdr:rowOff>
    </xdr:from>
    <xdr:to>
      <xdr:col>18</xdr:col>
      <xdr:colOff>492125</xdr:colOff>
      <xdr:row>79</xdr:row>
      <xdr:rowOff>18534</xdr:rowOff>
    </xdr:to>
    <xdr:sp macro="" textlink="">
      <xdr:nvSpPr>
        <xdr:cNvPr id="661" name="円/楕円 660"/>
        <xdr:cNvSpPr/>
      </xdr:nvSpPr>
      <xdr:spPr>
        <a:xfrm>
          <a:off x="12763500" y="134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9661</xdr:rowOff>
    </xdr:from>
    <xdr:ext cx="378565" cy="259045"/>
    <xdr:sp macro="" textlink="">
      <xdr:nvSpPr>
        <xdr:cNvPr id="662" name="テキスト ボックス 661"/>
        <xdr:cNvSpPr txBox="1"/>
      </xdr:nvSpPr>
      <xdr:spPr>
        <a:xfrm>
          <a:off x="12625017" y="13554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63725</xdr:rowOff>
    </xdr:from>
    <xdr:to>
      <xdr:col>23</xdr:col>
      <xdr:colOff>517525</xdr:colOff>
      <xdr:row>98</xdr:row>
      <xdr:rowOff>81052</xdr:rowOff>
    </xdr:to>
    <xdr:cxnSp macro="">
      <xdr:nvCxnSpPr>
        <xdr:cNvPr id="691" name="直線コネクタ 690"/>
        <xdr:cNvCxnSpPr/>
      </xdr:nvCxnSpPr>
      <xdr:spPr>
        <a:xfrm>
          <a:off x="15481300" y="16865825"/>
          <a:ext cx="838200" cy="1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63725</xdr:rowOff>
    </xdr:from>
    <xdr:to>
      <xdr:col>22</xdr:col>
      <xdr:colOff>365125</xdr:colOff>
      <xdr:row>98</xdr:row>
      <xdr:rowOff>66956</xdr:rowOff>
    </xdr:to>
    <xdr:cxnSp macro="">
      <xdr:nvCxnSpPr>
        <xdr:cNvPr id="694" name="直線コネクタ 693"/>
        <xdr:cNvCxnSpPr/>
      </xdr:nvCxnSpPr>
      <xdr:spPr>
        <a:xfrm flipV="1">
          <a:off x="14592300" y="16865825"/>
          <a:ext cx="8890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66956</xdr:rowOff>
    </xdr:from>
    <xdr:to>
      <xdr:col>21</xdr:col>
      <xdr:colOff>161925</xdr:colOff>
      <xdr:row>98</xdr:row>
      <xdr:rowOff>73326</xdr:rowOff>
    </xdr:to>
    <xdr:cxnSp macro="">
      <xdr:nvCxnSpPr>
        <xdr:cNvPr id="697" name="直線コネクタ 696"/>
        <xdr:cNvCxnSpPr/>
      </xdr:nvCxnSpPr>
      <xdr:spPr>
        <a:xfrm flipV="1">
          <a:off x="13703300" y="16869056"/>
          <a:ext cx="889000" cy="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68111</xdr:rowOff>
    </xdr:from>
    <xdr:to>
      <xdr:col>19</xdr:col>
      <xdr:colOff>644525</xdr:colOff>
      <xdr:row>98</xdr:row>
      <xdr:rowOff>73326</xdr:rowOff>
    </xdr:to>
    <xdr:cxnSp macro="">
      <xdr:nvCxnSpPr>
        <xdr:cNvPr id="700" name="直線コネクタ 699"/>
        <xdr:cNvCxnSpPr/>
      </xdr:nvCxnSpPr>
      <xdr:spPr>
        <a:xfrm>
          <a:off x="12814300" y="16870211"/>
          <a:ext cx="889000" cy="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30252</xdr:rowOff>
    </xdr:from>
    <xdr:to>
      <xdr:col>23</xdr:col>
      <xdr:colOff>568325</xdr:colOff>
      <xdr:row>98</xdr:row>
      <xdr:rowOff>131852</xdr:rowOff>
    </xdr:to>
    <xdr:sp macro="" textlink="">
      <xdr:nvSpPr>
        <xdr:cNvPr id="710" name="円/楕円 709"/>
        <xdr:cNvSpPr/>
      </xdr:nvSpPr>
      <xdr:spPr>
        <a:xfrm>
          <a:off x="16268700" y="168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116629</xdr:rowOff>
    </xdr:from>
    <xdr:ext cx="534377" cy="259045"/>
    <xdr:sp macro="" textlink="">
      <xdr:nvSpPr>
        <xdr:cNvPr id="711" name="公債費該当値テキスト"/>
        <xdr:cNvSpPr txBox="1"/>
      </xdr:nvSpPr>
      <xdr:spPr>
        <a:xfrm>
          <a:off x="16370300" y="1674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35,393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12925</xdr:rowOff>
    </xdr:from>
    <xdr:to>
      <xdr:col>22</xdr:col>
      <xdr:colOff>415925</xdr:colOff>
      <xdr:row>98</xdr:row>
      <xdr:rowOff>114525</xdr:rowOff>
    </xdr:to>
    <xdr:sp macro="" textlink="">
      <xdr:nvSpPr>
        <xdr:cNvPr id="712" name="円/楕円 711"/>
        <xdr:cNvSpPr/>
      </xdr:nvSpPr>
      <xdr:spPr>
        <a:xfrm>
          <a:off x="15430500" y="1681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105652</xdr:rowOff>
    </xdr:from>
    <xdr:ext cx="534377" cy="259045"/>
    <xdr:sp macro="" textlink="">
      <xdr:nvSpPr>
        <xdr:cNvPr id="713" name="テキスト ボックス 712"/>
        <xdr:cNvSpPr txBox="1"/>
      </xdr:nvSpPr>
      <xdr:spPr>
        <a:xfrm>
          <a:off x="15214111" y="1690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16156</xdr:rowOff>
    </xdr:from>
    <xdr:to>
      <xdr:col>21</xdr:col>
      <xdr:colOff>212725</xdr:colOff>
      <xdr:row>98</xdr:row>
      <xdr:rowOff>117756</xdr:rowOff>
    </xdr:to>
    <xdr:sp macro="" textlink="">
      <xdr:nvSpPr>
        <xdr:cNvPr id="714" name="円/楕円 713"/>
        <xdr:cNvSpPr/>
      </xdr:nvSpPr>
      <xdr:spPr>
        <a:xfrm>
          <a:off x="14541500" y="1681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108883</xdr:rowOff>
    </xdr:from>
    <xdr:ext cx="534377" cy="259045"/>
    <xdr:sp macro="" textlink="">
      <xdr:nvSpPr>
        <xdr:cNvPr id="715" name="テキスト ボックス 714"/>
        <xdr:cNvSpPr txBox="1"/>
      </xdr:nvSpPr>
      <xdr:spPr>
        <a:xfrm>
          <a:off x="14325111" y="1691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22526</xdr:rowOff>
    </xdr:from>
    <xdr:to>
      <xdr:col>20</xdr:col>
      <xdr:colOff>9525</xdr:colOff>
      <xdr:row>98</xdr:row>
      <xdr:rowOff>124126</xdr:rowOff>
    </xdr:to>
    <xdr:sp macro="" textlink="">
      <xdr:nvSpPr>
        <xdr:cNvPr id="716" name="円/楕円 715"/>
        <xdr:cNvSpPr/>
      </xdr:nvSpPr>
      <xdr:spPr>
        <a:xfrm>
          <a:off x="13652500" y="1682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115253</xdr:rowOff>
    </xdr:from>
    <xdr:ext cx="534377" cy="259045"/>
    <xdr:sp macro="" textlink="">
      <xdr:nvSpPr>
        <xdr:cNvPr id="717" name="テキスト ボックス 716"/>
        <xdr:cNvSpPr txBox="1"/>
      </xdr:nvSpPr>
      <xdr:spPr>
        <a:xfrm>
          <a:off x="13436111" y="1691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37,421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17311</xdr:rowOff>
    </xdr:from>
    <xdr:to>
      <xdr:col>18</xdr:col>
      <xdr:colOff>492125</xdr:colOff>
      <xdr:row>98</xdr:row>
      <xdr:rowOff>118911</xdr:rowOff>
    </xdr:to>
    <xdr:sp macro="" textlink="">
      <xdr:nvSpPr>
        <xdr:cNvPr id="718" name="円/楕円 717"/>
        <xdr:cNvSpPr/>
      </xdr:nvSpPr>
      <xdr:spPr>
        <a:xfrm>
          <a:off x="12763500" y="1681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110038</xdr:rowOff>
    </xdr:from>
    <xdr:ext cx="534377" cy="259045"/>
    <xdr:sp macro="" textlink="">
      <xdr:nvSpPr>
        <xdr:cNvPr id="719" name="テキスト ボックス 718"/>
        <xdr:cNvSpPr txBox="1"/>
      </xdr:nvSpPr>
      <xdr:spPr>
        <a:xfrm>
          <a:off x="12547111" y="1691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55,405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年度から上昇傾向にあり、今年度は前年度に比べ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10,000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程度増加している。これは、学校施設の維持改修工事や急務となっている耐震補強工事などの緊急安全対策、及び新図書館建設準備事業の実施等、ハード面の充実を図るためのコストが増加したこと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82,747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円となっている。この主な要因は、新火葬場建設事業に係る負担金、及び新ごみ焼却施設建設事業に係る普通建設事業費等の増加によるものであり、前年度の住民一人当たりコストと比較すると、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の増となっている。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新庁舎・新図書館建設などの大型普通建設事業に備え、人件費等の歳出削減による剰余金を基金に積み立ててきたことにより、基金残高は増加傾向となっていた。しかしながら、平成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年度においては実質単年度収支が赤字となり、平成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の大型事業の本格実施に伴って今年度も赤字に近い数値となっており、今後も厳しい財政運営が見込まれる。引き続き事務事業の見直しなどによる歳出の合理化等行財政改革を推進し、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算定が義務付けられた平成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年以降、左記のいずれの会計においても連結実質赤字額は生じていない。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引き続き行財政改革を推進し、赤字を生じさせないよう歳入歳出の適正化を図り、健全な財政運営に努める。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21584670</v>
      </c>
      <c r="BO4" s="379"/>
      <c r="BP4" s="379"/>
      <c r="BQ4" s="379"/>
      <c r="BR4" s="379"/>
      <c r="BS4" s="379"/>
      <c r="BT4" s="379"/>
      <c r="BU4" s="380"/>
      <c r="BV4" s="378">
        <v>21486154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5.6</v>
      </c>
      <c r="CU4" s="385"/>
      <c r="CV4" s="385"/>
      <c r="CW4" s="385"/>
      <c r="CX4" s="385"/>
      <c r="CY4" s="385"/>
      <c r="CZ4" s="385"/>
      <c r="DA4" s="386"/>
      <c r="DB4" s="384">
        <v>5.0999999999999996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20618174</v>
      </c>
      <c r="BO5" s="416"/>
      <c r="BP5" s="416"/>
      <c r="BQ5" s="416"/>
      <c r="BR5" s="416"/>
      <c r="BS5" s="416"/>
      <c r="BT5" s="416"/>
      <c r="BU5" s="417"/>
      <c r="BV5" s="415">
        <v>20343141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82.6</v>
      </c>
      <c r="CU5" s="413"/>
      <c r="CV5" s="413"/>
      <c r="CW5" s="413"/>
      <c r="CX5" s="413"/>
      <c r="CY5" s="413"/>
      <c r="CZ5" s="413"/>
      <c r="DA5" s="414"/>
      <c r="DB5" s="412">
        <v>86.8</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966496</v>
      </c>
      <c r="BO6" s="416"/>
      <c r="BP6" s="416"/>
      <c r="BQ6" s="416"/>
      <c r="BR6" s="416"/>
      <c r="BS6" s="416"/>
      <c r="BT6" s="416"/>
      <c r="BU6" s="417"/>
      <c r="BV6" s="415">
        <v>1143013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88.5</v>
      </c>
      <c r="CU6" s="453"/>
      <c r="CV6" s="453"/>
      <c r="CW6" s="453"/>
      <c r="CX6" s="453"/>
      <c r="CY6" s="453"/>
      <c r="CZ6" s="453"/>
      <c r="DA6" s="454"/>
      <c r="DB6" s="452">
        <v>93.7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404762</v>
      </c>
      <c r="BO7" s="416"/>
      <c r="BP7" s="416"/>
      <c r="BQ7" s="416"/>
      <c r="BR7" s="416"/>
      <c r="BS7" s="416"/>
      <c r="BT7" s="416"/>
      <c r="BU7" s="417"/>
      <c r="BV7" s="415">
        <v>633533</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10025135</v>
      </c>
      <c r="CU7" s="416"/>
      <c r="CV7" s="416"/>
      <c r="CW7" s="416"/>
      <c r="CX7" s="416"/>
      <c r="CY7" s="416"/>
      <c r="CZ7" s="416"/>
      <c r="DA7" s="417"/>
      <c r="DB7" s="415">
        <v>9999851</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561734</v>
      </c>
      <c r="BO8" s="416"/>
      <c r="BP8" s="416"/>
      <c r="BQ8" s="416"/>
      <c r="BR8" s="416"/>
      <c r="BS8" s="416"/>
      <c r="BT8" s="416"/>
      <c r="BU8" s="417"/>
      <c r="BV8" s="415">
        <v>509480</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0.54</v>
      </c>
      <c r="CU8" s="456"/>
      <c r="CV8" s="456"/>
      <c r="CW8" s="456"/>
      <c r="CX8" s="456"/>
      <c r="CY8" s="456"/>
      <c r="CZ8" s="456"/>
      <c r="DA8" s="457"/>
      <c r="DB8" s="455">
        <v>0.53</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42512</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52254</v>
      </c>
      <c r="BO9" s="416"/>
      <c r="BP9" s="416"/>
      <c r="BQ9" s="416"/>
      <c r="BR9" s="416"/>
      <c r="BS9" s="416"/>
      <c r="BT9" s="416"/>
      <c r="BU9" s="417"/>
      <c r="BV9" s="415">
        <v>-78333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12.3</v>
      </c>
      <c r="CU9" s="413"/>
      <c r="CV9" s="413"/>
      <c r="CW9" s="413"/>
      <c r="CX9" s="413"/>
      <c r="CY9" s="413"/>
      <c r="CZ9" s="413"/>
      <c r="DA9" s="414"/>
      <c r="DB9" s="412">
        <v>13.9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43997</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534</v>
      </c>
      <c r="BO10" s="416"/>
      <c r="BP10" s="416"/>
      <c r="BQ10" s="416"/>
      <c r="BR10" s="416"/>
      <c r="BS10" s="416"/>
      <c r="BT10" s="416"/>
      <c r="BU10" s="417"/>
      <c r="BV10" s="415">
        <v>886</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43311</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200000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42662</v>
      </c>
      <c r="S13" s="497"/>
      <c r="T13" s="497"/>
      <c r="U13" s="497"/>
      <c r="V13" s="498"/>
      <c r="W13" s="431" t="s">
        <v>120</v>
      </c>
      <c r="X13" s="432"/>
      <c r="Y13" s="432"/>
      <c r="Z13" s="432"/>
      <c r="AA13" s="432"/>
      <c r="AB13" s="422"/>
      <c r="AC13" s="466">
        <v>1800</v>
      </c>
      <c r="AD13" s="467"/>
      <c r="AE13" s="467"/>
      <c r="AF13" s="467"/>
      <c r="AG13" s="506"/>
      <c r="AH13" s="466">
        <v>2684</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52788</v>
      </c>
      <c r="BO13" s="416"/>
      <c r="BP13" s="416"/>
      <c r="BQ13" s="416"/>
      <c r="BR13" s="416"/>
      <c r="BS13" s="416"/>
      <c r="BT13" s="416"/>
      <c r="BU13" s="417"/>
      <c r="BV13" s="415">
        <v>-277447</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10</v>
      </c>
      <c r="CU13" s="413"/>
      <c r="CV13" s="413"/>
      <c r="CW13" s="413"/>
      <c r="CX13" s="413"/>
      <c r="CY13" s="413"/>
      <c r="CZ13" s="413"/>
      <c r="DA13" s="414"/>
      <c r="DB13" s="412">
        <v>10.1</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43506</v>
      </c>
      <c r="S14" s="497"/>
      <c r="T14" s="497"/>
      <c r="U14" s="497"/>
      <c r="V14" s="498"/>
      <c r="W14" s="405"/>
      <c r="X14" s="406"/>
      <c r="Y14" s="406"/>
      <c r="Z14" s="406"/>
      <c r="AA14" s="406"/>
      <c r="AB14" s="395"/>
      <c r="AC14" s="499">
        <v>9</v>
      </c>
      <c r="AD14" s="500"/>
      <c r="AE14" s="500"/>
      <c r="AF14" s="500"/>
      <c r="AG14" s="501"/>
      <c r="AH14" s="499">
        <v>11.9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36.4</v>
      </c>
      <c r="CU14" s="511"/>
      <c r="CV14" s="511"/>
      <c r="CW14" s="511"/>
      <c r="CX14" s="511"/>
      <c r="CY14" s="511"/>
      <c r="CZ14" s="511"/>
      <c r="DA14" s="512"/>
      <c r="DB14" s="510">
        <v>3.9</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42858</v>
      </c>
      <c r="S15" s="497"/>
      <c r="T15" s="497"/>
      <c r="U15" s="497"/>
      <c r="V15" s="498"/>
      <c r="W15" s="431" t="s">
        <v>126</v>
      </c>
      <c r="X15" s="432"/>
      <c r="Y15" s="432"/>
      <c r="Z15" s="432"/>
      <c r="AA15" s="432"/>
      <c r="AB15" s="422"/>
      <c r="AC15" s="466">
        <v>6167</v>
      </c>
      <c r="AD15" s="467"/>
      <c r="AE15" s="467"/>
      <c r="AF15" s="467"/>
      <c r="AG15" s="506"/>
      <c r="AH15" s="466">
        <v>7249</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4469360</v>
      </c>
      <c r="BO15" s="379"/>
      <c r="BP15" s="379"/>
      <c r="BQ15" s="379"/>
      <c r="BR15" s="379"/>
      <c r="BS15" s="379"/>
      <c r="BT15" s="379"/>
      <c r="BU15" s="380"/>
      <c r="BV15" s="378">
        <v>4314158</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30.9</v>
      </c>
      <c r="AD16" s="500"/>
      <c r="AE16" s="500"/>
      <c r="AF16" s="500"/>
      <c r="AG16" s="501"/>
      <c r="AH16" s="499">
        <v>32.1</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8168777</v>
      </c>
      <c r="BO16" s="416"/>
      <c r="BP16" s="416"/>
      <c r="BQ16" s="416"/>
      <c r="BR16" s="416"/>
      <c r="BS16" s="416"/>
      <c r="BT16" s="416"/>
      <c r="BU16" s="417"/>
      <c r="BV16" s="415">
        <v>8019487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12006</v>
      </c>
      <c r="AD17" s="467"/>
      <c r="AE17" s="467"/>
      <c r="AF17" s="467"/>
      <c r="AG17" s="506"/>
      <c r="AH17" s="466">
        <v>12581</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5624919</v>
      </c>
      <c r="BO17" s="416"/>
      <c r="BP17" s="416"/>
      <c r="BQ17" s="416"/>
      <c r="BR17" s="416"/>
      <c r="BS17" s="416"/>
      <c r="BT17" s="416"/>
      <c r="BU17" s="417"/>
      <c r="BV17" s="415">
        <v>5503723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98.55</v>
      </c>
      <c r="M18" s="528"/>
      <c r="N18" s="528"/>
      <c r="O18" s="528"/>
      <c r="P18" s="528"/>
      <c r="Q18" s="528"/>
      <c r="R18" s="529"/>
      <c r="S18" s="529"/>
      <c r="T18" s="529"/>
      <c r="U18" s="529"/>
      <c r="V18" s="530"/>
      <c r="W18" s="433"/>
      <c r="X18" s="434"/>
      <c r="Y18" s="434"/>
      <c r="Z18" s="434"/>
      <c r="AA18" s="434"/>
      <c r="AB18" s="425"/>
      <c r="AC18" s="531">
        <v>60.1</v>
      </c>
      <c r="AD18" s="532"/>
      <c r="AE18" s="532"/>
      <c r="AF18" s="532"/>
      <c r="AG18" s="533"/>
      <c r="AH18" s="531">
        <v>55.7</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8775737</v>
      </c>
      <c r="BO18" s="416"/>
      <c r="BP18" s="416"/>
      <c r="BQ18" s="416"/>
      <c r="BR18" s="416"/>
      <c r="BS18" s="416"/>
      <c r="BT18" s="416"/>
      <c r="BU18" s="417"/>
      <c r="BV18" s="415">
        <v>8814881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431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12179823</v>
      </c>
      <c r="BO19" s="416"/>
      <c r="BP19" s="416"/>
      <c r="BQ19" s="416"/>
      <c r="BR19" s="416"/>
      <c r="BS19" s="416"/>
      <c r="BT19" s="416"/>
      <c r="BU19" s="417"/>
      <c r="BV19" s="415">
        <v>12209499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16662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17346717</v>
      </c>
      <c r="BO23" s="416"/>
      <c r="BP23" s="416"/>
      <c r="BQ23" s="416"/>
      <c r="BR23" s="416"/>
      <c r="BS23" s="416"/>
      <c r="BT23" s="416"/>
      <c r="BU23" s="417"/>
      <c r="BV23" s="415">
        <v>15265247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6250</v>
      </c>
      <c r="R24" s="467"/>
      <c r="S24" s="467"/>
      <c r="T24" s="467"/>
      <c r="U24" s="467"/>
      <c r="V24" s="506"/>
      <c r="W24" s="561"/>
      <c r="X24" s="549"/>
      <c r="Y24" s="550"/>
      <c r="Z24" s="465" t="s">
        <v>150</v>
      </c>
      <c r="AA24" s="445"/>
      <c r="AB24" s="445"/>
      <c r="AC24" s="445"/>
      <c r="AD24" s="445"/>
      <c r="AE24" s="445"/>
      <c r="AF24" s="445"/>
      <c r="AG24" s="446"/>
      <c r="AH24" s="466">
        <v>282</v>
      </c>
      <c r="AI24" s="467"/>
      <c r="AJ24" s="467"/>
      <c r="AK24" s="467"/>
      <c r="AL24" s="506"/>
      <c r="AM24" s="466">
        <v>870816</v>
      </c>
      <c r="AN24" s="467"/>
      <c r="AO24" s="467"/>
      <c r="AP24" s="467"/>
      <c r="AQ24" s="467"/>
      <c r="AR24" s="506"/>
      <c r="AS24" s="466">
        <v>3088</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10373994</v>
      </c>
      <c r="BO24" s="416"/>
      <c r="BP24" s="416"/>
      <c r="BQ24" s="416"/>
      <c r="BR24" s="416"/>
      <c r="BS24" s="416"/>
      <c r="BT24" s="416"/>
      <c r="BU24" s="417"/>
      <c r="BV24" s="415">
        <v>10812843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6170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6980360</v>
      </c>
      <c r="BO25" s="379"/>
      <c r="BP25" s="379"/>
      <c r="BQ25" s="379"/>
      <c r="BR25" s="379"/>
      <c r="BS25" s="379"/>
      <c r="BT25" s="379"/>
      <c r="BU25" s="380"/>
      <c r="BV25" s="378">
        <v>9827419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5590</v>
      </c>
      <c r="R26" s="467"/>
      <c r="S26" s="467"/>
      <c r="T26" s="467"/>
      <c r="U26" s="467"/>
      <c r="V26" s="506"/>
      <c r="W26" s="561"/>
      <c r="X26" s="549"/>
      <c r="Y26" s="550"/>
      <c r="Z26" s="465" t="s">
        <v>156</v>
      </c>
      <c r="AA26" s="571"/>
      <c r="AB26" s="571"/>
      <c r="AC26" s="571"/>
      <c r="AD26" s="571"/>
      <c r="AE26" s="571"/>
      <c r="AF26" s="571"/>
      <c r="AG26" s="572"/>
      <c r="AH26" s="466">
        <v>22</v>
      </c>
      <c r="AI26" s="467"/>
      <c r="AJ26" s="467"/>
      <c r="AK26" s="467"/>
      <c r="AL26" s="506"/>
      <c r="AM26" s="466">
        <v>73304</v>
      </c>
      <c r="AN26" s="467"/>
      <c r="AO26" s="467"/>
      <c r="AP26" s="467"/>
      <c r="AQ26" s="467"/>
      <c r="AR26" s="506"/>
      <c r="AS26" s="466">
        <v>3332</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4270</v>
      </c>
      <c r="R27" s="467"/>
      <c r="S27" s="467"/>
      <c r="T27" s="467"/>
      <c r="U27" s="467"/>
      <c r="V27" s="506"/>
      <c r="W27" s="561"/>
      <c r="X27" s="549"/>
      <c r="Y27" s="550"/>
      <c r="Z27" s="465" t="s">
        <v>159</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598332</v>
      </c>
      <c r="BO27" s="585"/>
      <c r="BP27" s="585"/>
      <c r="BQ27" s="585"/>
      <c r="BR27" s="585"/>
      <c r="BS27" s="585"/>
      <c r="BT27" s="585"/>
      <c r="BU27" s="586"/>
      <c r="BV27" s="584">
        <v>598332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3540</v>
      </c>
      <c r="R28" s="467"/>
      <c r="S28" s="467"/>
      <c r="T28" s="467"/>
      <c r="U28" s="467"/>
      <c r="V28" s="506"/>
      <c r="W28" s="561"/>
      <c r="X28" s="549"/>
      <c r="Y28" s="550"/>
      <c r="Z28" s="465" t="s">
        <v>162</v>
      </c>
      <c r="AA28" s="445"/>
      <c r="AB28" s="445"/>
      <c r="AC28" s="445"/>
      <c r="AD28" s="445"/>
      <c r="AE28" s="445"/>
      <c r="AF28" s="445"/>
      <c r="AG28" s="446"/>
      <c r="AH28" s="466">
        <v>4</v>
      </c>
      <c r="AI28" s="467"/>
      <c r="AJ28" s="467"/>
      <c r="AK28" s="467"/>
      <c r="AL28" s="506"/>
      <c r="AM28" s="466">
        <v>8284</v>
      </c>
      <c r="AN28" s="467"/>
      <c r="AO28" s="467"/>
      <c r="AP28" s="467"/>
      <c r="AQ28" s="467"/>
      <c r="AR28" s="506"/>
      <c r="AS28" s="466">
        <v>2071</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2502044</v>
      </c>
      <c r="BO28" s="379"/>
      <c r="BP28" s="379"/>
      <c r="BQ28" s="379"/>
      <c r="BR28" s="379"/>
      <c r="BS28" s="379"/>
      <c r="BT28" s="379"/>
      <c r="BU28" s="380"/>
      <c r="BV28" s="378">
        <v>2261510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17</v>
      </c>
      <c r="M29" s="467"/>
      <c r="N29" s="467"/>
      <c r="O29" s="467"/>
      <c r="P29" s="506"/>
      <c r="Q29" s="466">
        <v>3330</v>
      </c>
      <c r="R29" s="467"/>
      <c r="S29" s="467"/>
      <c r="T29" s="467"/>
      <c r="U29" s="467"/>
      <c r="V29" s="506"/>
      <c r="W29" s="562"/>
      <c r="X29" s="563"/>
      <c r="Y29" s="564"/>
      <c r="Z29" s="465" t="s">
        <v>166</v>
      </c>
      <c r="AA29" s="445"/>
      <c r="AB29" s="445"/>
      <c r="AC29" s="445"/>
      <c r="AD29" s="445"/>
      <c r="AE29" s="445"/>
      <c r="AF29" s="445"/>
      <c r="AG29" s="446"/>
      <c r="AH29" s="466">
        <v>286</v>
      </c>
      <c r="AI29" s="467"/>
      <c r="AJ29" s="467"/>
      <c r="AK29" s="467"/>
      <c r="AL29" s="506"/>
      <c r="AM29" s="466">
        <v>879100</v>
      </c>
      <c r="AN29" s="467"/>
      <c r="AO29" s="467"/>
      <c r="AP29" s="467"/>
      <c r="AQ29" s="467"/>
      <c r="AR29" s="506"/>
      <c r="AS29" s="466">
        <v>3074</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1435908</v>
      </c>
      <c r="BO29" s="416"/>
      <c r="BP29" s="416"/>
      <c r="BQ29" s="416"/>
      <c r="BR29" s="416"/>
      <c r="BS29" s="416"/>
      <c r="BT29" s="416"/>
      <c r="BU29" s="417"/>
      <c r="BV29" s="415">
        <v>1448743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98.6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3826115</v>
      </c>
      <c r="BO30" s="585"/>
      <c r="BP30" s="585"/>
      <c r="BQ30" s="585"/>
      <c r="BR30" s="585"/>
      <c r="BS30" s="585"/>
      <c r="BT30" s="585"/>
      <c r="BU30" s="586"/>
      <c r="BV30" s="584">
        <v>4690744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小諸市国民健康保険事業特別会計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IF('各会計、関係団体の財政状況及び健全化判断比率'!B31="","",'各会計、関係団体の財政状況及び健全化判断比率'!B31)</f>
        <v>小諸市水道事業会計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IF('各会計、関係団体の財政状況及び健全化判断比率'!B33="","",'各会計、関係団体の財政状況及び健全化判断比率'!B33)</f>
        <v>小諸市農業集落排水事業特別会計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佐久広域連合（一般会計）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22</v>
      </c>
      <c r="CP34" s="596"/>
      <c r="CQ34" s="597" t="str">
        <f>IF('各会計、関係団体の財政状況及び健全化判断比率'!BS7="","",'各会計、関係団体の財政状況及び健全化判断比率'!BS7)</f>
        <v>小諸市土地開発公社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小諸市等公平委員会特別会計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小諸市後期高齢者医療特別会計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IF('各会計、関係団体の財政状況及び健全化判断比率'!B32="","",'各会計、関係団体の財政状況及び健全化判断比率'!B32)</f>
        <v>小諸市公共下水道事業会計</v>
      </c>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IF('各会計、関係団体の財政状況及び健全化判断比率'!B34="","",'各会計、関係団体の財政状況及び健全化判断比率'!B34)</f>
        <v>小諸公園事業特別会計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佐久広域連合（消防特別会計）</v>
      </c>
      <c r="BZ35" s="597"/>
      <c r="CA35" s="597"/>
      <c r="CB35" s="597"/>
      <c r="CC35" s="597"/>
      <c r="CD35" s="597"/>
      <c r="CE35" s="597"/>
      <c r="CF35" s="597"/>
      <c r="CG35" s="597"/>
      <c r="CH35" s="597"/>
      <c r="CI35" s="597"/>
      <c r="CJ35" s="597"/>
      <c r="CK35" s="597"/>
      <c r="CL35" s="597"/>
      <c r="CM35" s="597"/>
      <c r="CN35" s="165"/>
      <c r="CO35" s="596">
        <f t="shared" ref="CO35:CO43" si="3">IF(CQ35="","",CO34+1)</f>
        <v>23</v>
      </c>
      <c r="CP35" s="596"/>
      <c r="CQ35" s="597" t="str">
        <f>IF('各会計、関係団体の財政状況及び健全化判断比率'!BS8="","",'各会計、関係団体の財政状況及び健全化判断比率'!BS8)</f>
        <v>株式会社こもろ寅さん会館</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小諸市奨学資金特別会計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小諸市介護保険事業特別会計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佐久広域連合（養護老人ホーム特別会計）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小諸市住宅新築資金等貸付事業特別会計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佐久広域連合（特別養護老人ホーム特別会計）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佐久広域連合（救護施設特別会計）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佐久広域連合（食肉流通センター特別会計）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浅麓環境施設組合（一般会計）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19</v>
      </c>
      <c r="BX41" s="596"/>
      <c r="BY41" s="597" t="str">
        <f>IF('各会計、関係団体の財政状況及び健全化判断比率'!B75="","",'各会計、関係団体の財政状況及び健全化判断比率'!B75)</f>
        <v>小諸市外二市御牧ヶ原水道事業組合会計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20</v>
      </c>
      <c r="BX42" s="596"/>
      <c r="BY42" s="597" t="str">
        <f>IF('各会計、関係団体の財政状況及び健全化判断比率'!B76="","",'各会計、関係団体の財政状況及び健全化判断比率'!B76)</f>
        <v>浅麓水道企業団（水道事業会計）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21</v>
      </c>
      <c r="BX43" s="596"/>
      <c r="BY43" s="597" t="str">
        <f>IF('各会計、関係団体の財政状況及び健全化判断比率'!B77="","",'各会計、関係団体の財政状況及び健全化判断比率'!B77)</f>
        <v>長野県市町村自治振興組合（一般会計）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1" t="s">
        <v>528</v>
      </c>
      <c r="D34" s="1181"/>
      <c r="E34" s="1182"/>
      <c r="F34" s="32">
        <v>14.32</v>
      </c>
      <c r="G34" s="33">
        <v>15.94</v>
      </c>
      <c r="H34" s="33">
        <v>16.62</v>
      </c>
      <c r="I34" s="33">
        <v>17.53</v>
      </c>
      <c r="J34" s="34">
        <v>19.62</v>
      </c>
      <c r="K34" s="22"/>
      <c r="L34" s="22"/>
      <c r="M34" s="22"/>
      <c r="N34" s="22"/>
      <c r="O34" s="22"/>
      <c r="P34" s="22"/>
    </row>
    <row r="35" spans="1:16" ht="39" customHeight="1" x14ac:dyDescent="0.15">
      <c r="A35" s="22"/>
      <c r="B35" s="35"/>
      <c r="C35" s="1175" t="s">
        <v>529</v>
      </c>
      <c r="D35" s="1176"/>
      <c r="E35" s="1177"/>
      <c r="F35" s="36" t="s">
        <v>482</v>
      </c>
      <c r="G35" s="37">
        <v>4.49</v>
      </c>
      <c r="H35" s="37">
        <v>4.7300000000000004</v>
      </c>
      <c r="I35" s="37">
        <v>5.87</v>
      </c>
      <c r="J35" s="38">
        <v>7.56</v>
      </c>
      <c r="K35" s="22"/>
      <c r="L35" s="22"/>
      <c r="M35" s="22"/>
      <c r="N35" s="22"/>
      <c r="O35" s="22"/>
      <c r="P35" s="22"/>
    </row>
    <row r="36" spans="1:16" ht="39" customHeight="1" x14ac:dyDescent="0.15">
      <c r="A36" s="22"/>
      <c r="B36" s="35"/>
      <c r="C36" s="1175" t="s">
        <v>530</v>
      </c>
      <c r="D36" s="1176"/>
      <c r="E36" s="1177"/>
      <c r="F36" s="36">
        <v>6.01</v>
      </c>
      <c r="G36" s="37">
        <v>4.55</v>
      </c>
      <c r="H36" s="37">
        <v>5.48</v>
      </c>
      <c r="I36" s="37">
        <v>4.5999999999999996</v>
      </c>
      <c r="J36" s="38">
        <v>5.01</v>
      </c>
      <c r="K36" s="22"/>
      <c r="L36" s="22"/>
      <c r="M36" s="22"/>
      <c r="N36" s="22"/>
      <c r="O36" s="22"/>
      <c r="P36" s="22"/>
    </row>
    <row r="37" spans="1:16" ht="39" customHeight="1" x14ac:dyDescent="0.15">
      <c r="A37" s="22"/>
      <c r="B37" s="35"/>
      <c r="C37" s="1175" t="s">
        <v>531</v>
      </c>
      <c r="D37" s="1176"/>
      <c r="E37" s="1177"/>
      <c r="F37" s="36">
        <v>0.94</v>
      </c>
      <c r="G37" s="37">
        <v>1.32</v>
      </c>
      <c r="H37" s="37">
        <v>0.79</v>
      </c>
      <c r="I37" s="37">
        <v>0.02</v>
      </c>
      <c r="J37" s="38">
        <v>1.29</v>
      </c>
      <c r="K37" s="22"/>
      <c r="L37" s="22"/>
      <c r="M37" s="22"/>
      <c r="N37" s="22"/>
      <c r="O37" s="22"/>
      <c r="P37" s="22"/>
    </row>
    <row r="38" spans="1:16" ht="39" customHeight="1" x14ac:dyDescent="0.15">
      <c r="A38" s="22"/>
      <c r="B38" s="35"/>
      <c r="C38" s="1175" t="s">
        <v>532</v>
      </c>
      <c r="D38" s="1176"/>
      <c r="E38" s="1177"/>
      <c r="F38" s="36">
        <v>0.51</v>
      </c>
      <c r="G38" s="37">
        <v>0.24</v>
      </c>
      <c r="H38" s="37">
        <v>0.22</v>
      </c>
      <c r="I38" s="37">
        <v>0.53</v>
      </c>
      <c r="J38" s="38">
        <v>0.74</v>
      </c>
      <c r="K38" s="22"/>
      <c r="L38" s="22"/>
      <c r="M38" s="22"/>
      <c r="N38" s="22"/>
      <c r="O38" s="22"/>
      <c r="P38" s="22"/>
    </row>
    <row r="39" spans="1:16" ht="39" customHeight="1" x14ac:dyDescent="0.15">
      <c r="A39" s="22"/>
      <c r="B39" s="35"/>
      <c r="C39" s="1175" t="s">
        <v>533</v>
      </c>
      <c r="D39" s="1176"/>
      <c r="E39" s="1177"/>
      <c r="F39" s="36">
        <v>0.04</v>
      </c>
      <c r="G39" s="37">
        <v>0.14000000000000001</v>
      </c>
      <c r="H39" s="37">
        <v>0.28999999999999998</v>
      </c>
      <c r="I39" s="37">
        <v>0.48</v>
      </c>
      <c r="J39" s="38">
        <v>0.57999999999999996</v>
      </c>
      <c r="K39" s="22"/>
      <c r="L39" s="22"/>
      <c r="M39" s="22"/>
      <c r="N39" s="22"/>
      <c r="O39" s="22"/>
      <c r="P39" s="22"/>
    </row>
    <row r="40" spans="1:16" ht="39" customHeight="1" x14ac:dyDescent="0.15">
      <c r="A40" s="22"/>
      <c r="B40" s="35"/>
      <c r="C40" s="1175" t="s">
        <v>534</v>
      </c>
      <c r="D40" s="1176"/>
      <c r="E40" s="1177"/>
      <c r="F40" s="36">
        <v>0</v>
      </c>
      <c r="G40" s="37">
        <v>0.04</v>
      </c>
      <c r="H40" s="37">
        <v>0.08</v>
      </c>
      <c r="I40" s="37">
        <v>0.15</v>
      </c>
      <c r="J40" s="38">
        <v>0.18</v>
      </c>
      <c r="K40" s="22"/>
      <c r="L40" s="22"/>
      <c r="M40" s="22"/>
      <c r="N40" s="22"/>
      <c r="O40" s="22"/>
      <c r="P40" s="22"/>
    </row>
    <row r="41" spans="1:16" ht="39" customHeight="1" x14ac:dyDescent="0.15">
      <c r="A41" s="22"/>
      <c r="B41" s="35"/>
      <c r="C41" s="1175" t="s">
        <v>535</v>
      </c>
      <c r="D41" s="1176"/>
      <c r="E41" s="1177"/>
      <c r="F41" s="36">
        <v>0.06</v>
      </c>
      <c r="G41" s="37">
        <v>0.05</v>
      </c>
      <c r="H41" s="37">
        <v>0.05</v>
      </c>
      <c r="I41" s="37">
        <v>0.06</v>
      </c>
      <c r="J41" s="38">
        <v>0.09</v>
      </c>
      <c r="K41" s="22"/>
      <c r="L41" s="22"/>
      <c r="M41" s="22"/>
      <c r="N41" s="22"/>
      <c r="O41" s="22"/>
      <c r="P41" s="22"/>
    </row>
    <row r="42" spans="1:16" ht="39" customHeight="1" x14ac:dyDescent="0.15">
      <c r="A42" s="22"/>
      <c r="B42" s="39"/>
      <c r="C42" s="1175" t="s">
        <v>536</v>
      </c>
      <c r="D42" s="1176"/>
      <c r="E42" s="1177"/>
      <c r="F42" s="36" t="s">
        <v>482</v>
      </c>
      <c r="G42" s="37" t="s">
        <v>482</v>
      </c>
      <c r="H42" s="37" t="s">
        <v>482</v>
      </c>
      <c r="I42" s="37" t="s">
        <v>482</v>
      </c>
      <c r="J42" s="38" t="s">
        <v>482</v>
      </c>
      <c r="K42" s="22"/>
      <c r="L42" s="22"/>
      <c r="M42" s="22"/>
      <c r="N42" s="22"/>
      <c r="O42" s="22"/>
      <c r="P42" s="22"/>
    </row>
    <row r="43" spans="1:16" ht="39" customHeight="1" thickBot="1" x14ac:dyDescent="0.2">
      <c r="A43" s="22"/>
      <c r="B43" s="40"/>
      <c r="C43" s="1178" t="s">
        <v>537</v>
      </c>
      <c r="D43" s="1179"/>
      <c r="E43" s="1180"/>
      <c r="F43" s="41">
        <v>3.9</v>
      </c>
      <c r="G43" s="42">
        <v>0.05</v>
      </c>
      <c r="H43" s="42">
        <v>0.03</v>
      </c>
      <c r="I43" s="42">
        <v>0.9</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1585</v>
      </c>
      <c r="L45" s="60">
        <v>1587</v>
      </c>
      <c r="M45" s="60">
        <v>1606</v>
      </c>
      <c r="N45" s="60">
        <v>1638</v>
      </c>
      <c r="O45" s="61">
        <v>1533</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x14ac:dyDescent="0.15">
      <c r="A47" s="48"/>
      <c r="B47" s="1193"/>
      <c r="C47" s="1194"/>
      <c r="D47" s="62"/>
      <c r="E47" s="1185" t="s">
        <v>13</v>
      </c>
      <c r="F47" s="1185"/>
      <c r="G47" s="1185"/>
      <c r="H47" s="1185"/>
      <c r="I47" s="1185"/>
      <c r="J47" s="1186"/>
      <c r="K47" s="63">
        <v>12</v>
      </c>
      <c r="L47" s="64">
        <v>8</v>
      </c>
      <c r="M47" s="64">
        <v>7</v>
      </c>
      <c r="N47" s="64">
        <v>3</v>
      </c>
      <c r="O47" s="65" t="s">
        <v>482</v>
      </c>
      <c r="P47" s="48"/>
      <c r="Q47" s="48"/>
      <c r="R47" s="48"/>
      <c r="S47" s="48"/>
      <c r="T47" s="48"/>
      <c r="U47" s="48"/>
    </row>
    <row r="48" spans="1:21" ht="30.75" customHeight="1" x14ac:dyDescent="0.15">
      <c r="A48" s="48"/>
      <c r="B48" s="1193"/>
      <c r="C48" s="1194"/>
      <c r="D48" s="62"/>
      <c r="E48" s="1185" t="s">
        <v>14</v>
      </c>
      <c r="F48" s="1185"/>
      <c r="G48" s="1185"/>
      <c r="H48" s="1185"/>
      <c r="I48" s="1185"/>
      <c r="J48" s="1186"/>
      <c r="K48" s="63">
        <v>826</v>
      </c>
      <c r="L48" s="64">
        <v>843</v>
      </c>
      <c r="M48" s="64">
        <v>916</v>
      </c>
      <c r="N48" s="64">
        <v>932</v>
      </c>
      <c r="O48" s="65">
        <v>937</v>
      </c>
      <c r="P48" s="48"/>
      <c r="Q48" s="48"/>
      <c r="R48" s="48"/>
      <c r="S48" s="48"/>
      <c r="T48" s="48"/>
      <c r="U48" s="48"/>
    </row>
    <row r="49" spans="1:21" ht="30.75" customHeight="1" x14ac:dyDescent="0.15">
      <c r="A49" s="48"/>
      <c r="B49" s="1193"/>
      <c r="C49" s="1194"/>
      <c r="D49" s="62"/>
      <c r="E49" s="1185" t="s">
        <v>15</v>
      </c>
      <c r="F49" s="1185"/>
      <c r="G49" s="1185"/>
      <c r="H49" s="1185"/>
      <c r="I49" s="1185"/>
      <c r="J49" s="1186"/>
      <c r="K49" s="63">
        <v>116</v>
      </c>
      <c r="L49" s="64">
        <v>117</v>
      </c>
      <c r="M49" s="64">
        <v>116</v>
      </c>
      <c r="N49" s="64">
        <v>116</v>
      </c>
      <c r="O49" s="65">
        <v>113</v>
      </c>
      <c r="P49" s="48"/>
      <c r="Q49" s="48"/>
      <c r="R49" s="48"/>
      <c r="S49" s="48"/>
      <c r="T49" s="48"/>
      <c r="U49" s="48"/>
    </row>
    <row r="50" spans="1:21" ht="30.75" customHeight="1" x14ac:dyDescent="0.15">
      <c r="A50" s="48"/>
      <c r="B50" s="1193"/>
      <c r="C50" s="1194"/>
      <c r="D50" s="62"/>
      <c r="E50" s="1185" t="s">
        <v>16</v>
      </c>
      <c r="F50" s="1185"/>
      <c r="G50" s="1185"/>
      <c r="H50" s="1185"/>
      <c r="I50" s="1185"/>
      <c r="J50" s="1186"/>
      <c r="K50" s="63">
        <v>16</v>
      </c>
      <c r="L50" s="64">
        <v>12</v>
      </c>
      <c r="M50" s="64">
        <v>6</v>
      </c>
      <c r="N50" s="64">
        <v>2</v>
      </c>
      <c r="O50" s="65">
        <v>1</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1757</v>
      </c>
      <c r="L52" s="64">
        <v>1710</v>
      </c>
      <c r="M52" s="64">
        <v>1795</v>
      </c>
      <c r="N52" s="64">
        <v>1802</v>
      </c>
      <c r="O52" s="65">
        <v>1734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798</v>
      </c>
      <c r="L53" s="69">
        <v>857</v>
      </c>
      <c r="M53" s="69">
        <v>856</v>
      </c>
      <c r="N53" s="69">
        <v>889</v>
      </c>
      <c r="O53" s="70">
        <v>850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199" t="s">
        <v>23</v>
      </c>
      <c r="C41" s="1200"/>
      <c r="D41" s="81"/>
      <c r="E41" s="1205" t="s">
        <v>24</v>
      </c>
      <c r="F41" s="1205"/>
      <c r="G41" s="1205"/>
      <c r="H41" s="1206"/>
      <c r="I41" s="82">
        <v>14234</v>
      </c>
      <c r="J41" s="83">
        <v>14157</v>
      </c>
      <c r="K41" s="83">
        <v>13984</v>
      </c>
      <c r="L41" s="83">
        <v>15265</v>
      </c>
      <c r="M41" s="84">
        <v>17347</v>
      </c>
    </row>
    <row r="42" spans="2:13" ht="27.75" customHeight="1" x14ac:dyDescent="0.15">
      <c r="B42" s="1201"/>
      <c r="C42" s="1202"/>
      <c r="D42" s="85"/>
      <c r="E42" s="1207" t="s">
        <v>25</v>
      </c>
      <c r="F42" s="1207"/>
      <c r="G42" s="1207"/>
      <c r="H42" s="1208"/>
      <c r="I42" s="86">
        <v>6</v>
      </c>
      <c r="J42" s="87">
        <v>1</v>
      </c>
      <c r="K42" s="87">
        <v>0</v>
      </c>
      <c r="L42" s="87">
        <v>7</v>
      </c>
      <c r="M42" s="88">
        <v>5</v>
      </c>
    </row>
    <row r="43" spans="2:13" ht="27.75" customHeight="1" x14ac:dyDescent="0.15">
      <c r="B43" s="1201"/>
      <c r="C43" s="1202"/>
      <c r="D43" s="85"/>
      <c r="E43" s="1207" t="s">
        <v>26</v>
      </c>
      <c r="F43" s="1207"/>
      <c r="G43" s="1207"/>
      <c r="H43" s="1208"/>
      <c r="I43" s="86">
        <v>11739</v>
      </c>
      <c r="J43" s="87">
        <v>10821</v>
      </c>
      <c r="K43" s="87">
        <v>10192</v>
      </c>
      <c r="L43" s="87">
        <v>9618</v>
      </c>
      <c r="M43" s="88">
        <v>9613</v>
      </c>
    </row>
    <row r="44" spans="2:13" ht="27.75" customHeight="1" x14ac:dyDescent="0.15">
      <c r="B44" s="1201"/>
      <c r="C44" s="1202"/>
      <c r="D44" s="85"/>
      <c r="E44" s="1207" t="s">
        <v>27</v>
      </c>
      <c r="F44" s="1207"/>
      <c r="G44" s="1207"/>
      <c r="H44" s="1208"/>
      <c r="I44" s="86">
        <v>875</v>
      </c>
      <c r="J44" s="87">
        <v>763</v>
      </c>
      <c r="K44" s="87">
        <v>654</v>
      </c>
      <c r="L44" s="87">
        <v>652</v>
      </c>
      <c r="M44" s="88">
        <v>504</v>
      </c>
    </row>
    <row r="45" spans="2:13" ht="27.75" customHeight="1" x14ac:dyDescent="0.15">
      <c r="B45" s="1201"/>
      <c r="C45" s="1202"/>
      <c r="D45" s="85"/>
      <c r="E45" s="1207" t="s">
        <v>28</v>
      </c>
      <c r="F45" s="1207"/>
      <c r="G45" s="1207"/>
      <c r="H45" s="1208"/>
      <c r="I45" s="86">
        <v>3089</v>
      </c>
      <c r="J45" s="87">
        <v>2977</v>
      </c>
      <c r="K45" s="87">
        <v>2965</v>
      </c>
      <c r="L45" s="87">
        <v>2775</v>
      </c>
      <c r="M45" s="88">
        <v>2568</v>
      </c>
    </row>
    <row r="46" spans="2:13" ht="27.75" customHeight="1" x14ac:dyDescent="0.15">
      <c r="B46" s="1201"/>
      <c r="C46" s="1202"/>
      <c r="D46" s="85"/>
      <c r="E46" s="1207" t="s">
        <v>29</v>
      </c>
      <c r="F46" s="1207"/>
      <c r="G46" s="1207"/>
      <c r="H46" s="1208"/>
      <c r="I46" s="86">
        <v>319</v>
      </c>
      <c r="J46" s="87">
        <v>321</v>
      </c>
      <c r="K46" s="87">
        <v>317</v>
      </c>
      <c r="L46" s="87">
        <v>308</v>
      </c>
      <c r="M46" s="88">
        <v>308</v>
      </c>
    </row>
    <row r="47" spans="2:13" ht="27.75" customHeight="1" x14ac:dyDescent="0.15">
      <c r="B47" s="1201"/>
      <c r="C47" s="1202"/>
      <c r="D47" s="85"/>
      <c r="E47" s="1207" t="s">
        <v>30</v>
      </c>
      <c r="F47" s="1207"/>
      <c r="G47" s="1207"/>
      <c r="H47" s="1208"/>
      <c r="I47" s="86" t="s">
        <v>482</v>
      </c>
      <c r="J47" s="87" t="s">
        <v>482</v>
      </c>
      <c r="K47" s="87" t="s">
        <v>482</v>
      </c>
      <c r="L47" s="87" t="s">
        <v>482</v>
      </c>
      <c r="M47" s="88" t="s">
        <v>482</v>
      </c>
    </row>
    <row r="48" spans="2:13" ht="27.75" customHeight="1" x14ac:dyDescent="0.15">
      <c r="B48" s="1203"/>
      <c r="C48" s="1204"/>
      <c r="D48" s="85"/>
      <c r="E48" s="1207" t="s">
        <v>31</v>
      </c>
      <c r="F48" s="1207"/>
      <c r="G48" s="1207"/>
      <c r="H48" s="1208"/>
      <c r="I48" s="86" t="s">
        <v>482</v>
      </c>
      <c r="J48" s="87" t="s">
        <v>482</v>
      </c>
      <c r="K48" s="87" t="s">
        <v>482</v>
      </c>
      <c r="L48" s="87" t="s">
        <v>482</v>
      </c>
      <c r="M48" s="88" t="s">
        <v>482</v>
      </c>
    </row>
    <row r="49" spans="2:13" ht="27.75" customHeight="1" x14ac:dyDescent="0.15">
      <c r="B49" s="1209" t="s">
        <v>32</v>
      </c>
      <c r="C49" s="1210"/>
      <c r="D49" s="89"/>
      <c r="E49" s="1207" t="s">
        <v>33</v>
      </c>
      <c r="F49" s="1207"/>
      <c r="G49" s="1207"/>
      <c r="H49" s="1208"/>
      <c r="I49" s="86">
        <v>10674</v>
      </c>
      <c r="J49" s="87">
        <v>10693</v>
      </c>
      <c r="K49" s="87">
        <v>9766</v>
      </c>
      <c r="L49" s="87">
        <v>8993</v>
      </c>
      <c r="M49" s="88">
        <v>8242</v>
      </c>
    </row>
    <row r="50" spans="2:13" ht="27.75" customHeight="1" x14ac:dyDescent="0.15">
      <c r="B50" s="1201"/>
      <c r="C50" s="1202"/>
      <c r="D50" s="85"/>
      <c r="E50" s="1207" t="s">
        <v>34</v>
      </c>
      <c r="F50" s="1207"/>
      <c r="G50" s="1207"/>
      <c r="H50" s="1208"/>
      <c r="I50" s="86">
        <v>3840</v>
      </c>
      <c r="J50" s="87">
        <v>3293</v>
      </c>
      <c r="K50" s="87">
        <v>2961</v>
      </c>
      <c r="L50" s="87">
        <v>2522</v>
      </c>
      <c r="M50" s="88">
        <v>2360</v>
      </c>
    </row>
    <row r="51" spans="2:13" ht="27.75" customHeight="1" x14ac:dyDescent="0.15">
      <c r="B51" s="1203"/>
      <c r="C51" s="1204"/>
      <c r="D51" s="85"/>
      <c r="E51" s="1207" t="s">
        <v>35</v>
      </c>
      <c r="F51" s="1207"/>
      <c r="G51" s="1207"/>
      <c r="H51" s="1208"/>
      <c r="I51" s="86">
        <v>16723</v>
      </c>
      <c r="J51" s="87">
        <v>16383</v>
      </c>
      <c r="K51" s="87">
        <v>16536</v>
      </c>
      <c r="L51" s="87">
        <v>16778</v>
      </c>
      <c r="M51" s="88">
        <v>16614</v>
      </c>
    </row>
    <row r="52" spans="2:13" ht="27.75" customHeight="1" thickBot="1" x14ac:dyDescent="0.2">
      <c r="B52" s="1211" t="s">
        <v>36</v>
      </c>
      <c r="C52" s="1212"/>
      <c r="D52" s="90"/>
      <c r="E52" s="1213" t="s">
        <v>37</v>
      </c>
      <c r="F52" s="1213"/>
      <c r="G52" s="1213"/>
      <c r="H52" s="1214"/>
      <c r="I52" s="91">
        <v>-975</v>
      </c>
      <c r="J52" s="92">
        <v>-1329</v>
      </c>
      <c r="K52" s="92">
        <v>-1153</v>
      </c>
      <c r="L52" s="92">
        <v>332</v>
      </c>
      <c r="M52" s="93">
        <v>3130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90" zoomScaleNormal="9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566</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567</v>
      </c>
    </row>
    <row r="50" spans="1:17" x14ac:dyDescent="0.15">
      <c r="B50" s="248"/>
      <c r="C50" s="244"/>
      <c r="D50" s="244"/>
      <c r="E50" s="244"/>
      <c r="F50" s="244"/>
      <c r="G50" s="1224"/>
      <c r="H50" s="1225"/>
      <c r="I50" s="1225"/>
      <c r="J50" s="1226"/>
      <c r="K50" s="354" t="s">
        <v>521</v>
      </c>
      <c r="L50" s="354" t="s">
        <v>522</v>
      </c>
      <c r="M50" s="354" t="s">
        <v>523</v>
      </c>
      <c r="N50" s="354" t="s">
        <v>524</v>
      </c>
      <c r="O50" s="354" t="s">
        <v>525</v>
      </c>
    </row>
    <row r="51" spans="1:17" x14ac:dyDescent="0.15">
      <c r="B51" s="248"/>
      <c r="C51" s="244"/>
      <c r="D51" s="244"/>
      <c r="E51" s="244"/>
      <c r="F51" s="244"/>
      <c r="G51" s="1227" t="s">
        <v>568</v>
      </c>
      <c r="H51" s="1228"/>
      <c r="I51" s="1233" t="s">
        <v>569</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570</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571</v>
      </c>
      <c r="H55" s="1241"/>
      <c r="I55" s="1237" t="s">
        <v>569</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572</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573</v>
      </c>
      <c r="C63" s="244"/>
      <c r="D63" s="244"/>
      <c r="E63" s="244"/>
      <c r="F63" s="244"/>
      <c r="G63" s="244"/>
      <c r="H63" s="244"/>
      <c r="I63" s="244"/>
      <c r="J63" s="244"/>
      <c r="K63" s="244"/>
      <c r="L63" s="244"/>
      <c r="M63" s="244"/>
      <c r="N63" s="244"/>
      <c r="O63" s="244"/>
    </row>
    <row r="64" spans="1:17" x14ac:dyDescent="0.15">
      <c r="B64" s="248"/>
      <c r="C64" s="244"/>
      <c r="D64" s="244"/>
      <c r="E64" s="244"/>
      <c r="F64" s="244"/>
      <c r="G64" s="351" t="s">
        <v>566</v>
      </c>
      <c r="I64" s="352"/>
      <c r="J64" s="352"/>
      <c r="K64" s="352"/>
      <c r="L64" s="244"/>
      <c r="M64" s="244"/>
      <c r="N64" s="244"/>
      <c r="O64" s="244"/>
    </row>
    <row r="65" spans="2:30" x14ac:dyDescent="0.15">
      <c r="B65" s="248"/>
      <c r="C65" s="244"/>
      <c r="D65" s="244"/>
      <c r="E65" s="244"/>
      <c r="F65" s="244"/>
      <c r="G65" s="1247" t="s">
        <v>576</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574</v>
      </c>
      <c r="I71" s="368"/>
      <c r="J71" s="364"/>
      <c r="K71" s="364"/>
      <c r="L71" s="365"/>
      <c r="M71" s="364"/>
      <c r="N71" s="365"/>
      <c r="O71" s="366"/>
    </row>
    <row r="72" spans="2:30" x14ac:dyDescent="0.15">
      <c r="B72" s="248"/>
      <c r="C72" s="244"/>
      <c r="D72" s="244"/>
      <c r="E72" s="244"/>
      <c r="F72" s="244"/>
      <c r="G72" s="1224"/>
      <c r="H72" s="1225"/>
      <c r="I72" s="1225"/>
      <c r="J72" s="1226"/>
      <c r="K72" s="354" t="s">
        <v>521</v>
      </c>
      <c r="L72" s="354" t="s">
        <v>522</v>
      </c>
      <c r="M72" s="354" t="s">
        <v>523</v>
      </c>
      <c r="N72" s="354" t="s">
        <v>524</v>
      </c>
      <c r="O72" s="354" t="s">
        <v>525</v>
      </c>
    </row>
    <row r="73" spans="2:30" x14ac:dyDescent="0.15">
      <c r="B73" s="248"/>
      <c r="C73" s="244"/>
      <c r="D73" s="244"/>
      <c r="E73" s="244"/>
      <c r="F73" s="244"/>
      <c r="G73" s="1227" t="s">
        <v>568</v>
      </c>
      <c r="H73" s="1228"/>
      <c r="I73" s="1233" t="s">
        <v>569</v>
      </c>
      <c r="J73" s="1233"/>
      <c r="K73" s="1248"/>
      <c r="L73" s="1248"/>
      <c r="M73" s="1236"/>
      <c r="N73" s="1236">
        <v>3.9</v>
      </c>
      <c r="O73" s="1236">
        <v>36.4</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575</v>
      </c>
      <c r="J75" s="1237"/>
      <c r="K75" s="1249">
        <v>9.3000000000000007</v>
      </c>
      <c r="L75" s="1249">
        <v>9.6</v>
      </c>
      <c r="M75" s="1249">
        <v>9.6</v>
      </c>
      <c r="N75" s="1249">
        <v>10.1</v>
      </c>
      <c r="O75" s="1249">
        <v>10</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571</v>
      </c>
      <c r="H77" s="1241"/>
      <c r="I77" s="1237" t="s">
        <v>569</v>
      </c>
      <c r="J77" s="1237"/>
      <c r="K77" s="1248">
        <v>88.3</v>
      </c>
      <c r="L77" s="1248">
        <v>76.2</v>
      </c>
      <c r="M77" s="1236">
        <v>65.3</v>
      </c>
      <c r="N77" s="1236">
        <v>60.8</v>
      </c>
      <c r="O77" s="1236">
        <v>58.5</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575</v>
      </c>
      <c r="J79" s="1246"/>
      <c r="K79" s="1251">
        <v>13.8</v>
      </c>
      <c r="L79" s="1251">
        <v>12.8</v>
      </c>
      <c r="M79" s="1251">
        <v>12</v>
      </c>
      <c r="N79" s="1251">
        <v>11.1</v>
      </c>
      <c r="O79" s="1251">
        <v>10.7</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520</v>
      </c>
      <c r="G2" s="111"/>
      <c r="H2" s="112"/>
    </row>
    <row r="3" spans="1:8" x14ac:dyDescent="0.15">
      <c r="A3" s="108" t="s">
        <v>513</v>
      </c>
      <c r="B3" s="113"/>
      <c r="C3" s="114"/>
      <c r="D3" s="115">
        <v>43253</v>
      </c>
      <c r="E3" s="116"/>
      <c r="F3" s="117">
        <v>67201</v>
      </c>
      <c r="G3" s="118"/>
      <c r="H3" s="119"/>
    </row>
    <row r="4" spans="1:8" x14ac:dyDescent="0.15">
      <c r="A4" s="120"/>
      <c r="B4" s="121"/>
      <c r="C4" s="122"/>
      <c r="D4" s="123">
        <v>22959</v>
      </c>
      <c r="E4" s="124"/>
      <c r="F4" s="125">
        <v>35210</v>
      </c>
      <c r="G4" s="126"/>
      <c r="H4" s="127"/>
    </row>
    <row r="5" spans="1:8" x14ac:dyDescent="0.15">
      <c r="A5" s="108" t="s">
        <v>515</v>
      </c>
      <c r="B5" s="113"/>
      <c r="C5" s="114"/>
      <c r="D5" s="115">
        <v>47971</v>
      </c>
      <c r="E5" s="116"/>
      <c r="F5" s="117">
        <v>75709</v>
      </c>
      <c r="G5" s="118"/>
      <c r="H5" s="119"/>
    </row>
    <row r="6" spans="1:8" x14ac:dyDescent="0.15">
      <c r="A6" s="120"/>
      <c r="B6" s="121"/>
      <c r="C6" s="122"/>
      <c r="D6" s="123">
        <v>22429</v>
      </c>
      <c r="E6" s="124"/>
      <c r="F6" s="125">
        <v>35212</v>
      </c>
      <c r="G6" s="126"/>
      <c r="H6" s="127"/>
    </row>
    <row r="7" spans="1:8" x14ac:dyDescent="0.15">
      <c r="A7" s="108" t="s">
        <v>516</v>
      </c>
      <c r="B7" s="113"/>
      <c r="C7" s="114"/>
      <c r="D7" s="115">
        <v>45517</v>
      </c>
      <c r="E7" s="116"/>
      <c r="F7" s="117">
        <v>90961</v>
      </c>
      <c r="G7" s="118"/>
      <c r="H7" s="119"/>
    </row>
    <row r="8" spans="1:8" x14ac:dyDescent="0.15">
      <c r="A8" s="120"/>
      <c r="B8" s="121"/>
      <c r="C8" s="122"/>
      <c r="D8" s="123">
        <v>27588</v>
      </c>
      <c r="E8" s="124"/>
      <c r="F8" s="125">
        <v>37720</v>
      </c>
      <c r="G8" s="126"/>
      <c r="H8" s="127"/>
    </row>
    <row r="9" spans="1:8" x14ac:dyDescent="0.15">
      <c r="A9" s="108" t="s">
        <v>517</v>
      </c>
      <c r="B9" s="113"/>
      <c r="C9" s="114"/>
      <c r="D9" s="115">
        <v>132034</v>
      </c>
      <c r="E9" s="116"/>
      <c r="F9" s="117">
        <v>106614</v>
      </c>
      <c r="G9" s="118"/>
      <c r="H9" s="119"/>
    </row>
    <row r="10" spans="1:8" x14ac:dyDescent="0.15">
      <c r="A10" s="120"/>
      <c r="B10" s="121"/>
      <c r="C10" s="122"/>
      <c r="D10" s="123">
        <v>82087</v>
      </c>
      <c r="E10" s="124"/>
      <c r="F10" s="125">
        <v>45545</v>
      </c>
      <c r="G10" s="126"/>
      <c r="H10" s="127"/>
    </row>
    <row r="11" spans="1:8" x14ac:dyDescent="0.15">
      <c r="A11" s="108" t="s">
        <v>518</v>
      </c>
      <c r="B11" s="113"/>
      <c r="C11" s="114"/>
      <c r="D11" s="115">
        <v>143759</v>
      </c>
      <c r="E11" s="116"/>
      <c r="F11" s="117">
        <v>85459</v>
      </c>
      <c r="G11" s="118"/>
      <c r="H11" s="119"/>
    </row>
    <row r="12" spans="1:8" x14ac:dyDescent="0.15">
      <c r="A12" s="120"/>
      <c r="B12" s="121"/>
      <c r="C12" s="128"/>
      <c r="D12" s="123">
        <v>80499</v>
      </c>
      <c r="E12" s="124"/>
      <c r="F12" s="125">
        <v>44378</v>
      </c>
      <c r="G12" s="126"/>
      <c r="H12" s="127"/>
    </row>
    <row r="13" spans="1:8" x14ac:dyDescent="0.15">
      <c r="A13" s="108"/>
      <c r="B13" s="113"/>
      <c r="C13" s="129"/>
      <c r="D13" s="130">
        <v>82507</v>
      </c>
      <c r="E13" s="131"/>
      <c r="F13" s="132">
        <v>85189</v>
      </c>
      <c r="G13" s="133"/>
      <c r="H13" s="119"/>
    </row>
    <row r="14" spans="1:8" x14ac:dyDescent="0.15">
      <c r="A14" s="120"/>
      <c r="B14" s="121"/>
      <c r="C14" s="122"/>
      <c r="D14" s="123">
        <v>47112</v>
      </c>
      <c r="E14" s="124"/>
      <c r="F14" s="125">
        <v>39613</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6.06</v>
      </c>
      <c r="C19" s="134">
        <f>ROUND(VALUE(SUBSTITUTE(実質収支比率等に係る経年分析!G$48,"▲","-")),2)</f>
        <v>4.7</v>
      </c>
      <c r="D19" s="134">
        <f>ROUND(VALUE(SUBSTITUTE(実質収支比率等に係る経年分析!H$48,"▲","-")),2)</f>
        <v>5.79</v>
      </c>
      <c r="E19" s="134">
        <f>ROUND(VALUE(SUBSTITUTE(実質収支比率等に係る経年分析!I$48,"▲","-")),2)</f>
        <v>5.09</v>
      </c>
      <c r="F19" s="134">
        <f>ROUND(VALUE(SUBSTITUTE(実質収支比率等に係る経年分析!J$48,"▲","-")),2)</f>
        <v>5.6</v>
      </c>
    </row>
    <row r="20" spans="1:11" x14ac:dyDescent="0.15">
      <c r="A20" s="134" t="s">
        <v>42</v>
      </c>
      <c r="B20" s="134">
        <f>ROUND(VALUE(SUBSTITUTE(実質収支比率等に係る経年分析!F$47,"▲","-")),2)</f>
        <v>21.42</v>
      </c>
      <c r="C20" s="134">
        <f>ROUND(VALUE(SUBSTITUTE(実質収支比率等に係る経年分析!G$47,"▲","-")),2)</f>
        <v>21.51</v>
      </c>
      <c r="D20" s="134">
        <f>ROUND(VALUE(SUBSTITUTE(実質収支比率等に係る経年分析!H$47,"▲","-")),2)</f>
        <v>21.27</v>
      </c>
      <c r="E20" s="134">
        <f>ROUND(VALUE(SUBSTITUTE(実質収支比率等に係る経年分析!I$47,"▲","-")),2)</f>
        <v>22.62</v>
      </c>
      <c r="F20" s="134">
        <f>ROUND(VALUE(SUBSTITUTE(実質収支比率等に係る経年分析!J$47,"▲","-")),2)</f>
        <v>24.96</v>
      </c>
    </row>
    <row r="21" spans="1:11" x14ac:dyDescent="0.15">
      <c r="A21" s="134" t="s">
        <v>43</v>
      </c>
      <c r="B21" s="134">
        <f>IF(ISNUMBER(VALUE(SUBSTITUTE(実質収支比率等に係る経年分析!F$49,"▲","-"))),ROUND(VALUE(SUBSTITUTE(実質収支比率等に係る経年分析!F$49,"▲","-")),2),NA())</f>
        <v>4.18</v>
      </c>
      <c r="C21" s="134">
        <f>IF(ISNUMBER(VALUE(SUBSTITUTE(実質収支比率等に係る経年分析!G$49,"▲","-"))),ROUND(VALUE(SUBSTITUTE(実質収支比率等に係る経年分析!G$49,"▲","-")),2),NA())</f>
        <v>-1.36</v>
      </c>
      <c r="D21" s="134">
        <f>IF(ISNUMBER(VALUE(SUBSTITUTE(実質収支比率等に係る経年分析!H$49,"▲","-"))),ROUND(VALUE(SUBSTITUTE(実質収支比率等に係る経年分析!H$49,"▲","-")),2),NA())</f>
        <v>1.1399999999999999</v>
      </c>
      <c r="E21" s="134">
        <f>IF(ISNUMBER(VALUE(SUBSTITUTE(実質収支比率等に係る経年分析!I$49,"▲","-"))),ROUND(VALUE(SUBSTITUTE(実質収支比率等に係る経年分析!I$49,"▲","-")),2),NA())</f>
        <v>-2.77</v>
      </c>
      <c r="F21" s="134">
        <f>IF(ISNUMBER(VALUE(SUBSTITUTE(実質収支比率等に係る経年分析!J$49,"▲","-"))),ROUND(VALUE(SUBSTITUTE(実質収支比率等に係る経年分析!J$49,"▲","-")),2),NA())</f>
        <v>0.53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3.9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小諸市農業集落排水事業特別会計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x14ac:dyDescent="0.15">
      <c r="A30" s="135" t="str">
        <f>IF(連結実質赤字比率に係る赤字・黒字の構成分析!C$40="",NA(),連結実質赤字比率に係る赤字・黒字の構成分析!C$40)</f>
        <v>小諸公園事業特別会計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0.18</v>
      </c>
    </row>
    <row r="31" spans="1:11" x14ac:dyDescent="0.15">
      <c r="A31" s="135" t="str">
        <f>IF(連結実質赤字比率に係る赤字・黒字の構成分析!C$39="",NA(),連結実質赤字比率に係る赤字・黒字の構成分析!C$39)</f>
        <v>小諸市住宅新築資金等貸付事業特別会計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0.28999999999999998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0.57999999999999996</v>
      </c>
    </row>
    <row r="32" spans="1:11" x14ac:dyDescent="0.15">
      <c r="A32" s="135" t="str">
        <f>IF(連結実質赤字比率に係る赤字・黒字の構成分析!C$38="",NA(),連結実質赤字比率に係る赤字・黒字の構成分析!C$38)</f>
        <v>小諸市国民健康保険事業特別会計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0.74</v>
      </c>
    </row>
    <row r="33" spans="1:16" x14ac:dyDescent="0.15">
      <c r="A33" s="135" t="str">
        <f>IF(連結実質赤字比率に係る赤字・黒字の構成分析!C$37="",NA(),連結実質赤字比率に係る赤字・黒字の構成分析!C$37)</f>
        <v>小諸市介護保険事業特別会計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1.29</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4.55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5.48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4.5999999999999996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5.01</v>
      </c>
    </row>
    <row r="35" spans="1:16" x14ac:dyDescent="0.15">
      <c r="A35" s="135" t="str">
        <f>IF(連結実質赤字比率に係る赤字・黒字の構成分析!C$35="",NA(),連結実質赤字比率に係る赤字・黒字の構成分析!C$35)</f>
        <v>小諸市公共下水道事業会計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4.7300000000000004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7.56</v>
      </c>
    </row>
    <row r="36" spans="1:16" x14ac:dyDescent="0.15">
      <c r="A36" s="135" t="str">
        <f>IF(連結実質赤字比率に係る赤字・黒字の構成分析!C$34="",NA(),連結実質赤字比率に係る赤字・黒字の構成分析!C$34)</f>
        <v>小諸市水道事業会計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14.32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15.94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19.62</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1757</v>
      </c>
      <c r="E42" s="136"/>
      <c r="F42" s="136"/>
      <c r="G42" s="136">
        <f>'実質公債費比率（分子）の構造'!L$52</f>
        <v>1710</v>
      </c>
      <c r="H42" s="136"/>
      <c r="I42" s="136"/>
      <c r="J42" s="136">
        <f>'実質公債費比率（分子）の構造'!M$52</f>
        <v>1795</v>
      </c>
      <c r="K42" s="136"/>
      <c r="L42" s="136"/>
      <c r="M42" s="136">
        <f>'実質公債費比率（分子）の構造'!N$52</f>
        <v>1802</v>
      </c>
      <c r="N42" s="136"/>
      <c r="O42" s="136"/>
      <c r="P42" s="136">
        <f>'実質公債費比率（分子）の構造'!O$52</f>
        <v>1734</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16</v>
      </c>
      <c r="C44" s="136"/>
      <c r="D44" s="136"/>
      <c r="E44" s="136">
        <f>'実質公債費比率（分子）の構造'!L$50</f>
        <v>12</v>
      </c>
      <c r="F44" s="136"/>
      <c r="G44" s="136"/>
      <c r="H44" s="136">
        <f>'実質公債費比率（分子）の構造'!M$50</f>
        <v>6</v>
      </c>
      <c r="I44" s="136"/>
      <c r="J44" s="136"/>
      <c r="K44" s="136">
        <f>'実質公債費比率（分子）の構造'!N$50</f>
        <v>2</v>
      </c>
      <c r="L44" s="136"/>
      <c r="M44" s="136"/>
      <c r="N44" s="136">
        <f>'実質公債費比率（分子）の構造'!O$50</f>
        <v>1</v>
      </c>
      <c r="O44" s="136"/>
      <c r="P44" s="136"/>
    </row>
    <row r="45" spans="1:16" x14ac:dyDescent="0.15">
      <c r="A45" s="136" t="s">
        <v>53</v>
      </c>
      <c r="B45" s="136">
        <f>'実質公債費比率（分子）の構造'!K$49</f>
        <v>116</v>
      </c>
      <c r="C45" s="136"/>
      <c r="D45" s="136"/>
      <c r="E45" s="136">
        <f>'実質公債費比率（分子）の構造'!L$49</f>
        <v>117</v>
      </c>
      <c r="F45" s="136"/>
      <c r="G45" s="136"/>
      <c r="H45" s="136">
        <f>'実質公債費比率（分子）の構造'!M$49</f>
        <v>116</v>
      </c>
      <c r="I45" s="136"/>
      <c r="J45" s="136"/>
      <c r="K45" s="136">
        <f>'実質公債費比率（分子）の構造'!N$49</f>
        <v>116</v>
      </c>
      <c r="L45" s="136"/>
      <c r="M45" s="136"/>
      <c r="N45" s="136">
        <f>'実質公債費比率（分子）の構造'!O$49</f>
        <v>113</v>
      </c>
      <c r="O45" s="136"/>
      <c r="P45" s="136"/>
    </row>
    <row r="46" spans="1:16" x14ac:dyDescent="0.15">
      <c r="A46" s="136" t="s">
        <v>54</v>
      </c>
      <c r="B46" s="136">
        <f>'実質公債費比率（分子）の構造'!K$48</f>
        <v>826</v>
      </c>
      <c r="C46" s="136"/>
      <c r="D46" s="136"/>
      <c r="E46" s="136">
        <f>'実質公債費比率（分子）の構造'!L$48</f>
        <v>843</v>
      </c>
      <c r="F46" s="136"/>
      <c r="G46" s="136"/>
      <c r="H46" s="136">
        <f>'実質公債費比率（分子）の構造'!M$48</f>
        <v>916</v>
      </c>
      <c r="I46" s="136"/>
      <c r="J46" s="136"/>
      <c r="K46" s="136">
        <f>'実質公債費比率（分子）の構造'!N$48</f>
        <v>932</v>
      </c>
      <c r="L46" s="136"/>
      <c r="M46" s="136"/>
      <c r="N46" s="136">
        <f>'実質公債費比率（分子）の構造'!O$48</f>
        <v>937</v>
      </c>
      <c r="O46" s="136"/>
      <c r="P46" s="136"/>
    </row>
    <row r="47" spans="1:16" x14ac:dyDescent="0.15">
      <c r="A47" s="136" t="s">
        <v>55</v>
      </c>
      <c r="B47" s="136">
        <f>'実質公債費比率（分子）の構造'!K$47</f>
        <v>12</v>
      </c>
      <c r="C47" s="136"/>
      <c r="D47" s="136"/>
      <c r="E47" s="136">
        <f>'実質公債費比率（分子）の構造'!L$47</f>
        <v>8</v>
      </c>
      <c r="F47" s="136"/>
      <c r="G47" s="136"/>
      <c r="H47" s="136">
        <f>'実質公債費比率（分子）の構造'!M$47</f>
        <v>7</v>
      </c>
      <c r="I47" s="136"/>
      <c r="J47" s="136"/>
      <c r="K47" s="136">
        <f>'実質公債費比率（分子）の構造'!N$47</f>
        <v>3</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1585</v>
      </c>
      <c r="C49" s="136"/>
      <c r="D49" s="136"/>
      <c r="E49" s="136">
        <f>'実質公債費比率（分子）の構造'!L$45</f>
        <v>1587</v>
      </c>
      <c r="F49" s="136"/>
      <c r="G49" s="136"/>
      <c r="H49" s="136">
        <f>'実質公債費比率（分子）の構造'!M$45</f>
        <v>1606</v>
      </c>
      <c r="I49" s="136"/>
      <c r="J49" s="136"/>
      <c r="K49" s="136">
        <f>'実質公債費比率（分子）の構造'!N$45</f>
        <v>1638</v>
      </c>
      <c r="L49" s="136"/>
      <c r="M49" s="136"/>
      <c r="N49" s="136">
        <f>'実質公債費比率（分子）の構造'!O$45</f>
        <v>1533</v>
      </c>
      <c r="O49" s="136"/>
      <c r="P49" s="136"/>
    </row>
    <row r="50" spans="1:16" x14ac:dyDescent="0.15">
      <c r="A50" s="136" t="s">
        <v>58</v>
      </c>
      <c r="B50" s="136" t="e">
        <f>NA()</f>
        <v>#N/A</v>
      </c>
      <c r="C50" s="136">
        <f>IF(ISNUMBER('実質公債費比率（分子）の構造'!K$53),'実質公債費比率（分子）の構造'!K$53,NA())</f>
        <v>798</v>
      </c>
      <c r="D50" s="136" t="e">
        <f>NA()</f>
        <v>#N/A</v>
      </c>
      <c r="E50" s="136" t="e">
        <f>NA()</f>
        <v>#N/A</v>
      </c>
      <c r="F50" s="136">
        <f>IF(ISNUMBER('実質公債費比率（分子）の構造'!L$53),'実質公債費比率（分子）の構造'!L$53,NA())</f>
        <v>857</v>
      </c>
      <c r="G50" s="136" t="e">
        <f>NA()</f>
        <v>#N/A</v>
      </c>
      <c r="H50" s="136" t="e">
        <f>NA()</f>
        <v>#N/A</v>
      </c>
      <c r="I50" s="136">
        <f>IF(ISNUMBER('実質公債費比率（分子）の構造'!M$53),'実質公債費比率（分子）の構造'!M$53,NA())</f>
        <v>856</v>
      </c>
      <c r="J50" s="136" t="e">
        <f>NA()</f>
        <v>#N/A</v>
      </c>
      <c r="K50" s="136" t="e">
        <f>NA()</f>
        <v>#N/A</v>
      </c>
      <c r="L50" s="136">
        <f>IF(ISNUMBER('実質公債費比率（分子）の構造'!N$53),'実質公債費比率（分子）の構造'!N$53,NA())</f>
        <v>889</v>
      </c>
      <c r="M50" s="136" t="e">
        <f>NA()</f>
        <v>#N/A</v>
      </c>
      <c r="N50" s="136" t="e">
        <f>NA()</f>
        <v>#N/A</v>
      </c>
      <c r="O50" s="136">
        <f>IF(ISNUMBER('実質公債費比率（分子）の構造'!O$53),'実質公債費比率（分子）の構造'!O$53,NA())</f>
        <v>850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16723</v>
      </c>
      <c r="E56" s="135"/>
      <c r="F56" s="135"/>
      <c r="G56" s="135">
        <f>'将来負担比率（分子）の構造'!J$51</f>
        <v>16383</v>
      </c>
      <c r="H56" s="135"/>
      <c r="I56" s="135"/>
      <c r="J56" s="135">
        <f>'将来負担比率（分子）の構造'!K$51</f>
        <v>16536</v>
      </c>
      <c r="K56" s="135"/>
      <c r="L56" s="135"/>
      <c r="M56" s="135">
        <f>'将来負担比率（分子）の構造'!L$51</f>
        <v>16778</v>
      </c>
      <c r="N56" s="135"/>
      <c r="O56" s="135"/>
      <c r="P56" s="135">
        <f>'将来負担比率（分子）の構造'!M$51</f>
        <v>16614</v>
      </c>
    </row>
    <row r="57" spans="1:16" x14ac:dyDescent="0.15">
      <c r="A57" s="135" t="s">
        <v>34</v>
      </c>
      <c r="B57" s="135"/>
      <c r="C57" s="135"/>
      <c r="D57" s="135">
        <f>'将来負担比率（分子）の構造'!I$50</f>
        <v>3840</v>
      </c>
      <c r="E57" s="135"/>
      <c r="F57" s="135"/>
      <c r="G57" s="135">
        <f>'将来負担比率（分子）の構造'!J$50</f>
        <v>3293</v>
      </c>
      <c r="H57" s="135"/>
      <c r="I57" s="135"/>
      <c r="J57" s="135">
        <f>'将来負担比率（分子）の構造'!K$50</f>
        <v>2961</v>
      </c>
      <c r="K57" s="135"/>
      <c r="L57" s="135"/>
      <c r="M57" s="135">
        <f>'将来負担比率（分子）の構造'!L$50</f>
        <v>2522</v>
      </c>
      <c r="N57" s="135"/>
      <c r="O57" s="135"/>
      <c r="P57" s="135">
        <f>'将来負担比率（分子）の構造'!M$50</f>
        <v>2360</v>
      </c>
    </row>
    <row r="58" spans="1:16" x14ac:dyDescent="0.15">
      <c r="A58" s="135" t="s">
        <v>33</v>
      </c>
      <c r="B58" s="135"/>
      <c r="C58" s="135"/>
      <c r="D58" s="135">
        <f>'将来負担比率（分子）の構造'!I$49</f>
        <v>10674</v>
      </c>
      <c r="E58" s="135"/>
      <c r="F58" s="135"/>
      <c r="G58" s="135">
        <f>'将来負担比率（分子）の構造'!J$49</f>
        <v>10693</v>
      </c>
      <c r="H58" s="135"/>
      <c r="I58" s="135"/>
      <c r="J58" s="135">
        <f>'将来負担比率（分子）の構造'!K$49</f>
        <v>9766</v>
      </c>
      <c r="K58" s="135"/>
      <c r="L58" s="135"/>
      <c r="M58" s="135">
        <f>'将来負担比率（分子）の構造'!L$49</f>
        <v>8993</v>
      </c>
      <c r="N58" s="135"/>
      <c r="O58" s="135"/>
      <c r="P58" s="135">
        <f>'将来負担比率（分子）の構造'!M$49</f>
        <v>8242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319</v>
      </c>
      <c r="C61" s="135"/>
      <c r="D61" s="135"/>
      <c r="E61" s="135">
        <f>'将来負担比率（分子）の構造'!J$46</f>
        <v>321</v>
      </c>
      <c r="F61" s="135"/>
      <c r="G61" s="135"/>
      <c r="H61" s="135">
        <f>'将来負担比率（分子）の構造'!K$46</f>
        <v>317</v>
      </c>
      <c r="I61" s="135"/>
      <c r="J61" s="135"/>
      <c r="K61" s="135">
        <f>'将来負担比率（分子）の構造'!L$46</f>
        <v>308</v>
      </c>
      <c r="L61" s="135"/>
      <c r="M61" s="135"/>
      <c r="N61" s="135">
        <f>'将来負担比率（分子）の構造'!M$46</f>
        <v>308</v>
      </c>
      <c r="O61" s="135"/>
      <c r="P61" s="135"/>
    </row>
    <row r="62" spans="1:16" x14ac:dyDescent="0.15">
      <c r="A62" s="135" t="s">
        <v>28</v>
      </c>
      <c r="B62" s="135">
        <f>'将来負担比率（分子）の構造'!I$45</f>
        <v>3089</v>
      </c>
      <c r="C62" s="135"/>
      <c r="D62" s="135"/>
      <c r="E62" s="135">
        <f>'将来負担比率（分子）の構造'!J$45</f>
        <v>2977</v>
      </c>
      <c r="F62" s="135"/>
      <c r="G62" s="135"/>
      <c r="H62" s="135">
        <f>'将来負担比率（分子）の構造'!K$45</f>
        <v>2965</v>
      </c>
      <c r="I62" s="135"/>
      <c r="J62" s="135"/>
      <c r="K62" s="135">
        <f>'将来負担比率（分子）の構造'!L$45</f>
        <v>2775</v>
      </c>
      <c r="L62" s="135"/>
      <c r="M62" s="135"/>
      <c r="N62" s="135">
        <f>'将来負担比率（分子）の構造'!M$45</f>
        <v>2568</v>
      </c>
      <c r="O62" s="135"/>
      <c r="P62" s="135"/>
    </row>
    <row r="63" spans="1:16" x14ac:dyDescent="0.15">
      <c r="A63" s="135" t="s">
        <v>27</v>
      </c>
      <c r="B63" s="135">
        <f>'将来負担比率（分子）の構造'!I$44</f>
        <v>875</v>
      </c>
      <c r="C63" s="135"/>
      <c r="D63" s="135"/>
      <c r="E63" s="135">
        <f>'将来負担比率（分子）の構造'!J$44</f>
        <v>763</v>
      </c>
      <c r="F63" s="135"/>
      <c r="G63" s="135"/>
      <c r="H63" s="135">
        <f>'将来負担比率（分子）の構造'!K$44</f>
        <v>654</v>
      </c>
      <c r="I63" s="135"/>
      <c r="J63" s="135"/>
      <c r="K63" s="135">
        <f>'将来負担比率（分子）の構造'!L$44</f>
        <v>652</v>
      </c>
      <c r="L63" s="135"/>
      <c r="M63" s="135"/>
      <c r="N63" s="135">
        <f>'将来負担比率（分子）の構造'!M$44</f>
        <v>504</v>
      </c>
      <c r="O63" s="135"/>
      <c r="P63" s="135"/>
    </row>
    <row r="64" spans="1:16" x14ac:dyDescent="0.15">
      <c r="A64" s="135" t="s">
        <v>26</v>
      </c>
      <c r="B64" s="135">
        <f>'将来負担比率（分子）の構造'!I$43</f>
        <v>11739</v>
      </c>
      <c r="C64" s="135"/>
      <c r="D64" s="135"/>
      <c r="E64" s="135">
        <f>'将来負担比率（分子）の構造'!J$43</f>
        <v>10821</v>
      </c>
      <c r="F64" s="135"/>
      <c r="G64" s="135"/>
      <c r="H64" s="135">
        <f>'将来負担比率（分子）の構造'!K$43</f>
        <v>10192</v>
      </c>
      <c r="I64" s="135"/>
      <c r="J64" s="135"/>
      <c r="K64" s="135">
        <f>'将来負担比率（分子）の構造'!L$43</f>
        <v>9618</v>
      </c>
      <c r="L64" s="135"/>
      <c r="M64" s="135"/>
      <c r="N64" s="135">
        <f>'将来負担比率（分子）の構造'!M$43</f>
        <v>9613</v>
      </c>
      <c r="O64" s="135"/>
      <c r="P64" s="135"/>
    </row>
    <row r="65" spans="1:16" x14ac:dyDescent="0.15">
      <c r="A65" s="135" t="s">
        <v>25</v>
      </c>
      <c r="B65" s="135">
        <f>'将来負担比率（分子）の構造'!I$42</f>
        <v>6</v>
      </c>
      <c r="C65" s="135"/>
      <c r="D65" s="135"/>
      <c r="E65" s="135">
        <f>'将来負担比率（分子）の構造'!J$42</f>
        <v>1</v>
      </c>
      <c r="F65" s="135"/>
      <c r="G65" s="135"/>
      <c r="H65" s="135">
        <f>'将来負担比率（分子）の構造'!K$42</f>
        <v>0</v>
      </c>
      <c r="I65" s="135"/>
      <c r="J65" s="135"/>
      <c r="K65" s="135">
        <f>'将来負担比率（分子）の構造'!L$42</f>
        <v>7</v>
      </c>
      <c r="L65" s="135"/>
      <c r="M65" s="135"/>
      <c r="N65" s="135">
        <f>'将来負担比率（分子）の構造'!M$42</f>
        <v>5</v>
      </c>
      <c r="O65" s="135"/>
      <c r="P65" s="135"/>
    </row>
    <row r="66" spans="1:16" x14ac:dyDescent="0.15">
      <c r="A66" s="135" t="s">
        <v>24</v>
      </c>
      <c r="B66" s="135">
        <f>'将来負担比率（分子）の構造'!I$41</f>
        <v>14234</v>
      </c>
      <c r="C66" s="135"/>
      <c r="D66" s="135"/>
      <c r="E66" s="135">
        <f>'将来負担比率（分子）の構造'!J$41</f>
        <v>14157</v>
      </c>
      <c r="F66" s="135"/>
      <c r="G66" s="135"/>
      <c r="H66" s="135">
        <f>'将来負担比率（分子）の構造'!K$41</f>
        <v>13984</v>
      </c>
      <c r="I66" s="135"/>
      <c r="J66" s="135"/>
      <c r="K66" s="135">
        <f>'将来負担比率（分子）の構造'!L$41</f>
        <v>15265</v>
      </c>
      <c r="L66" s="135"/>
      <c r="M66" s="135"/>
      <c r="N66" s="135">
        <f>'将来負担比率（分子）の構造'!M$41</f>
        <v>17347</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332</v>
      </c>
      <c r="M67" s="135" t="e">
        <f>NA()</f>
        <v>#N/A</v>
      </c>
      <c r="N67" s="135" t="e">
        <f>NA()</f>
        <v>#N/A</v>
      </c>
      <c r="O67" s="135">
        <f>IF(ISNUMBER('将来負担比率（分子）の構造'!M$52), IF('将来負担比率（分子）の構造'!M$52 &lt; 0, 0, '将来負担比率（分子）の構造'!M$52), NA())</f>
        <v>3130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5246244</v>
      </c>
      <c r="S5" s="613"/>
      <c r="T5" s="613"/>
      <c r="U5" s="613"/>
      <c r="V5" s="613"/>
      <c r="W5" s="613"/>
      <c r="X5" s="613"/>
      <c r="Y5" s="614"/>
      <c r="Z5" s="615">
        <v>24.3</v>
      </c>
      <c r="AA5" s="615"/>
      <c r="AB5" s="615"/>
      <c r="AC5" s="615"/>
      <c r="AD5" s="616">
        <v>4979550</v>
      </c>
      <c r="AE5" s="616"/>
      <c r="AF5" s="616"/>
      <c r="AG5" s="616"/>
      <c r="AH5" s="616"/>
      <c r="AI5" s="616"/>
      <c r="AJ5" s="616"/>
      <c r="AK5" s="616"/>
      <c r="AL5" s="617">
        <v>50.2</v>
      </c>
      <c r="AM5" s="618"/>
      <c r="AN5" s="618"/>
      <c r="AO5" s="619"/>
      <c r="AP5" s="609" t="s">
        <v>205</v>
      </c>
      <c r="AQ5" s="610"/>
      <c r="AR5" s="610"/>
      <c r="AS5" s="610"/>
      <c r="AT5" s="610"/>
      <c r="AU5" s="610"/>
      <c r="AV5" s="610"/>
      <c r="AW5" s="610"/>
      <c r="AX5" s="610"/>
      <c r="AY5" s="610"/>
      <c r="AZ5" s="610"/>
      <c r="BA5" s="610"/>
      <c r="BB5" s="610"/>
      <c r="BC5" s="610"/>
      <c r="BD5" s="610"/>
      <c r="BE5" s="610"/>
      <c r="BF5" s="611"/>
      <c r="BG5" s="623">
        <v>4929991</v>
      </c>
      <c r="BH5" s="624"/>
      <c r="BI5" s="624"/>
      <c r="BJ5" s="624"/>
      <c r="BK5" s="624"/>
      <c r="BL5" s="624"/>
      <c r="BM5" s="624"/>
      <c r="BN5" s="625"/>
      <c r="BO5" s="626">
        <v>94</v>
      </c>
      <c r="BP5" s="626"/>
      <c r="BQ5" s="626"/>
      <c r="BR5" s="626"/>
      <c r="BS5" s="627">
        <v>57201</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220511</v>
      </c>
      <c r="S6" s="624"/>
      <c r="T6" s="624"/>
      <c r="U6" s="624"/>
      <c r="V6" s="624"/>
      <c r="W6" s="624"/>
      <c r="X6" s="624"/>
      <c r="Y6" s="625"/>
      <c r="Z6" s="626">
        <v>1</v>
      </c>
      <c r="AA6" s="626"/>
      <c r="AB6" s="626"/>
      <c r="AC6" s="626"/>
      <c r="AD6" s="627">
        <v>220511</v>
      </c>
      <c r="AE6" s="627"/>
      <c r="AF6" s="627"/>
      <c r="AG6" s="627"/>
      <c r="AH6" s="627"/>
      <c r="AI6" s="627"/>
      <c r="AJ6" s="627"/>
      <c r="AK6" s="627"/>
      <c r="AL6" s="628">
        <v>2.2000000000000002</v>
      </c>
      <c r="AM6" s="629"/>
      <c r="AN6" s="629"/>
      <c r="AO6" s="630"/>
      <c r="AP6" s="620" t="s">
        <v>210</v>
      </c>
      <c r="AQ6" s="621"/>
      <c r="AR6" s="621"/>
      <c r="AS6" s="621"/>
      <c r="AT6" s="621"/>
      <c r="AU6" s="621"/>
      <c r="AV6" s="621"/>
      <c r="AW6" s="621"/>
      <c r="AX6" s="621"/>
      <c r="AY6" s="621"/>
      <c r="AZ6" s="621"/>
      <c r="BA6" s="621"/>
      <c r="BB6" s="621"/>
      <c r="BC6" s="621"/>
      <c r="BD6" s="621"/>
      <c r="BE6" s="621"/>
      <c r="BF6" s="622"/>
      <c r="BG6" s="623">
        <v>4929991</v>
      </c>
      <c r="BH6" s="624"/>
      <c r="BI6" s="624"/>
      <c r="BJ6" s="624"/>
      <c r="BK6" s="624"/>
      <c r="BL6" s="624"/>
      <c r="BM6" s="624"/>
      <c r="BN6" s="625"/>
      <c r="BO6" s="626">
        <v>94</v>
      </c>
      <c r="BP6" s="626"/>
      <c r="BQ6" s="626"/>
      <c r="BR6" s="626"/>
      <c r="BS6" s="627">
        <v>57201</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203394</v>
      </c>
      <c r="CS6" s="624"/>
      <c r="CT6" s="624"/>
      <c r="CU6" s="624"/>
      <c r="CV6" s="624"/>
      <c r="CW6" s="624"/>
      <c r="CX6" s="624"/>
      <c r="CY6" s="625"/>
      <c r="CZ6" s="626">
        <v>1</v>
      </c>
      <c r="DA6" s="626"/>
      <c r="DB6" s="626"/>
      <c r="DC6" s="626"/>
      <c r="DD6" s="632" t="s">
        <v>212</v>
      </c>
      <c r="DE6" s="624"/>
      <c r="DF6" s="624"/>
      <c r="DG6" s="624"/>
      <c r="DH6" s="624"/>
      <c r="DI6" s="624"/>
      <c r="DJ6" s="624"/>
      <c r="DK6" s="624"/>
      <c r="DL6" s="624"/>
      <c r="DM6" s="624"/>
      <c r="DN6" s="624"/>
      <c r="DO6" s="624"/>
      <c r="DP6" s="625"/>
      <c r="DQ6" s="632">
        <v>203298</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7310</v>
      </c>
      <c r="S7" s="624"/>
      <c r="T7" s="624"/>
      <c r="U7" s="624"/>
      <c r="V7" s="624"/>
      <c r="W7" s="624"/>
      <c r="X7" s="624"/>
      <c r="Y7" s="625"/>
      <c r="Z7" s="626">
        <v>0</v>
      </c>
      <c r="AA7" s="626"/>
      <c r="AB7" s="626"/>
      <c r="AC7" s="626"/>
      <c r="AD7" s="627">
        <v>7310</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2464129</v>
      </c>
      <c r="BH7" s="624"/>
      <c r="BI7" s="624"/>
      <c r="BJ7" s="624"/>
      <c r="BK7" s="624"/>
      <c r="BL7" s="624"/>
      <c r="BM7" s="624"/>
      <c r="BN7" s="625"/>
      <c r="BO7" s="626">
        <v>47</v>
      </c>
      <c r="BP7" s="626"/>
      <c r="BQ7" s="626"/>
      <c r="BR7" s="626"/>
      <c r="BS7" s="627">
        <v>57201</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2972919</v>
      </c>
      <c r="CS7" s="624"/>
      <c r="CT7" s="624"/>
      <c r="CU7" s="624"/>
      <c r="CV7" s="624"/>
      <c r="CW7" s="624"/>
      <c r="CX7" s="624"/>
      <c r="CY7" s="625"/>
      <c r="CZ7" s="626">
        <v>14.4</v>
      </c>
      <c r="DA7" s="626"/>
      <c r="DB7" s="626"/>
      <c r="DC7" s="626"/>
      <c r="DD7" s="632">
        <v>1392311</v>
      </c>
      <c r="DE7" s="624"/>
      <c r="DF7" s="624"/>
      <c r="DG7" s="624"/>
      <c r="DH7" s="624"/>
      <c r="DI7" s="624"/>
      <c r="DJ7" s="624"/>
      <c r="DK7" s="624"/>
      <c r="DL7" s="624"/>
      <c r="DM7" s="624"/>
      <c r="DN7" s="624"/>
      <c r="DO7" s="624"/>
      <c r="DP7" s="625"/>
      <c r="DQ7" s="632">
        <v>1447467</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20357</v>
      </c>
      <c r="S8" s="624"/>
      <c r="T8" s="624"/>
      <c r="U8" s="624"/>
      <c r="V8" s="624"/>
      <c r="W8" s="624"/>
      <c r="X8" s="624"/>
      <c r="Y8" s="625"/>
      <c r="Z8" s="626">
        <v>0.1</v>
      </c>
      <c r="AA8" s="626"/>
      <c r="AB8" s="626"/>
      <c r="AC8" s="626"/>
      <c r="AD8" s="627">
        <v>20357</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72937</v>
      </c>
      <c r="BH8" s="624"/>
      <c r="BI8" s="624"/>
      <c r="BJ8" s="624"/>
      <c r="BK8" s="624"/>
      <c r="BL8" s="624"/>
      <c r="BM8" s="624"/>
      <c r="BN8" s="625"/>
      <c r="BO8" s="626">
        <v>1.4</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5293365</v>
      </c>
      <c r="CS8" s="624"/>
      <c r="CT8" s="624"/>
      <c r="CU8" s="624"/>
      <c r="CV8" s="624"/>
      <c r="CW8" s="624"/>
      <c r="CX8" s="624"/>
      <c r="CY8" s="625"/>
      <c r="CZ8" s="626">
        <v>25.7</v>
      </c>
      <c r="DA8" s="626"/>
      <c r="DB8" s="626"/>
      <c r="DC8" s="626"/>
      <c r="DD8" s="632">
        <v>52173</v>
      </c>
      <c r="DE8" s="624"/>
      <c r="DF8" s="624"/>
      <c r="DG8" s="624"/>
      <c r="DH8" s="624"/>
      <c r="DI8" s="624"/>
      <c r="DJ8" s="624"/>
      <c r="DK8" s="624"/>
      <c r="DL8" s="624"/>
      <c r="DM8" s="624"/>
      <c r="DN8" s="624"/>
      <c r="DO8" s="624"/>
      <c r="DP8" s="625"/>
      <c r="DQ8" s="632">
        <v>2775024</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20857</v>
      </c>
      <c r="S9" s="624"/>
      <c r="T9" s="624"/>
      <c r="U9" s="624"/>
      <c r="V9" s="624"/>
      <c r="W9" s="624"/>
      <c r="X9" s="624"/>
      <c r="Y9" s="625"/>
      <c r="Z9" s="626">
        <v>0.1</v>
      </c>
      <c r="AA9" s="626"/>
      <c r="AB9" s="626"/>
      <c r="AC9" s="626"/>
      <c r="AD9" s="627">
        <v>20857</v>
      </c>
      <c r="AE9" s="627"/>
      <c r="AF9" s="627"/>
      <c r="AG9" s="627"/>
      <c r="AH9" s="627"/>
      <c r="AI9" s="627"/>
      <c r="AJ9" s="627"/>
      <c r="AK9" s="627"/>
      <c r="AL9" s="628">
        <v>0.2</v>
      </c>
      <c r="AM9" s="629"/>
      <c r="AN9" s="629"/>
      <c r="AO9" s="630"/>
      <c r="AP9" s="620" t="s">
        <v>220</v>
      </c>
      <c r="AQ9" s="621"/>
      <c r="AR9" s="621"/>
      <c r="AS9" s="621"/>
      <c r="AT9" s="621"/>
      <c r="AU9" s="621"/>
      <c r="AV9" s="621"/>
      <c r="AW9" s="621"/>
      <c r="AX9" s="621"/>
      <c r="AY9" s="621"/>
      <c r="AZ9" s="621"/>
      <c r="BA9" s="621"/>
      <c r="BB9" s="621"/>
      <c r="BC9" s="621"/>
      <c r="BD9" s="621"/>
      <c r="BE9" s="621"/>
      <c r="BF9" s="622"/>
      <c r="BG9" s="623">
        <v>1648904</v>
      </c>
      <c r="BH9" s="624"/>
      <c r="BI9" s="624"/>
      <c r="BJ9" s="624"/>
      <c r="BK9" s="624"/>
      <c r="BL9" s="624"/>
      <c r="BM9" s="624"/>
      <c r="BN9" s="625"/>
      <c r="BO9" s="626">
        <v>31.4</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3583849</v>
      </c>
      <c r="CS9" s="624"/>
      <c r="CT9" s="624"/>
      <c r="CU9" s="624"/>
      <c r="CV9" s="624"/>
      <c r="CW9" s="624"/>
      <c r="CX9" s="624"/>
      <c r="CY9" s="625"/>
      <c r="CZ9" s="626">
        <v>17.399999999999999</v>
      </c>
      <c r="DA9" s="626"/>
      <c r="DB9" s="626"/>
      <c r="DC9" s="626"/>
      <c r="DD9" s="632">
        <v>2359003</v>
      </c>
      <c r="DE9" s="624"/>
      <c r="DF9" s="624"/>
      <c r="DG9" s="624"/>
      <c r="DH9" s="624"/>
      <c r="DI9" s="624"/>
      <c r="DJ9" s="624"/>
      <c r="DK9" s="624"/>
      <c r="DL9" s="624"/>
      <c r="DM9" s="624"/>
      <c r="DN9" s="624"/>
      <c r="DO9" s="624"/>
      <c r="DP9" s="625"/>
      <c r="DQ9" s="632">
        <v>1313085</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867839</v>
      </c>
      <c r="S10" s="624"/>
      <c r="T10" s="624"/>
      <c r="U10" s="624"/>
      <c r="V10" s="624"/>
      <c r="W10" s="624"/>
      <c r="X10" s="624"/>
      <c r="Y10" s="625"/>
      <c r="Z10" s="626">
        <v>4</v>
      </c>
      <c r="AA10" s="626"/>
      <c r="AB10" s="626"/>
      <c r="AC10" s="626"/>
      <c r="AD10" s="627">
        <v>867839</v>
      </c>
      <c r="AE10" s="627"/>
      <c r="AF10" s="627"/>
      <c r="AG10" s="627"/>
      <c r="AH10" s="627"/>
      <c r="AI10" s="627"/>
      <c r="AJ10" s="627"/>
      <c r="AK10" s="627"/>
      <c r="AL10" s="628">
        <v>8.8000000000000007</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117580</v>
      </c>
      <c r="BH10" s="624"/>
      <c r="BI10" s="624"/>
      <c r="BJ10" s="624"/>
      <c r="BK10" s="624"/>
      <c r="BL10" s="624"/>
      <c r="BM10" s="624"/>
      <c r="BN10" s="625"/>
      <c r="BO10" s="626">
        <v>2.2000000000000002</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111717</v>
      </c>
      <c r="CS10" s="624"/>
      <c r="CT10" s="624"/>
      <c r="CU10" s="624"/>
      <c r="CV10" s="624"/>
      <c r="CW10" s="624"/>
      <c r="CX10" s="624"/>
      <c r="CY10" s="625"/>
      <c r="CZ10" s="626">
        <v>0.5</v>
      </c>
      <c r="DA10" s="626"/>
      <c r="DB10" s="626"/>
      <c r="DC10" s="626"/>
      <c r="DD10" s="632" t="s">
        <v>108</v>
      </c>
      <c r="DE10" s="624"/>
      <c r="DF10" s="624"/>
      <c r="DG10" s="624"/>
      <c r="DH10" s="624"/>
      <c r="DI10" s="624"/>
      <c r="DJ10" s="624"/>
      <c r="DK10" s="624"/>
      <c r="DL10" s="624"/>
      <c r="DM10" s="624"/>
      <c r="DN10" s="624"/>
      <c r="DO10" s="624"/>
      <c r="DP10" s="625"/>
      <c r="DQ10" s="632">
        <v>11177</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8485</v>
      </c>
      <c r="S11" s="624"/>
      <c r="T11" s="624"/>
      <c r="U11" s="624"/>
      <c r="V11" s="624"/>
      <c r="W11" s="624"/>
      <c r="X11" s="624"/>
      <c r="Y11" s="625"/>
      <c r="Z11" s="626">
        <v>0</v>
      </c>
      <c r="AA11" s="626"/>
      <c r="AB11" s="626"/>
      <c r="AC11" s="626"/>
      <c r="AD11" s="627">
        <v>8485</v>
      </c>
      <c r="AE11" s="627"/>
      <c r="AF11" s="627"/>
      <c r="AG11" s="627"/>
      <c r="AH11" s="627"/>
      <c r="AI11" s="627"/>
      <c r="AJ11" s="627"/>
      <c r="AK11" s="627"/>
      <c r="AL11" s="628">
        <v>0.1</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624708</v>
      </c>
      <c r="BH11" s="624"/>
      <c r="BI11" s="624"/>
      <c r="BJ11" s="624"/>
      <c r="BK11" s="624"/>
      <c r="BL11" s="624"/>
      <c r="BM11" s="624"/>
      <c r="BN11" s="625"/>
      <c r="BO11" s="626">
        <v>11.9</v>
      </c>
      <c r="BP11" s="626"/>
      <c r="BQ11" s="626"/>
      <c r="BR11" s="626"/>
      <c r="BS11" s="632">
        <v>57201</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718295</v>
      </c>
      <c r="CS11" s="624"/>
      <c r="CT11" s="624"/>
      <c r="CU11" s="624"/>
      <c r="CV11" s="624"/>
      <c r="CW11" s="624"/>
      <c r="CX11" s="624"/>
      <c r="CY11" s="625"/>
      <c r="CZ11" s="626">
        <v>3.5</v>
      </c>
      <c r="DA11" s="626"/>
      <c r="DB11" s="626"/>
      <c r="DC11" s="626"/>
      <c r="DD11" s="632">
        <v>81830</v>
      </c>
      <c r="DE11" s="624"/>
      <c r="DF11" s="624"/>
      <c r="DG11" s="624"/>
      <c r="DH11" s="624"/>
      <c r="DI11" s="624"/>
      <c r="DJ11" s="624"/>
      <c r="DK11" s="624"/>
      <c r="DL11" s="624"/>
      <c r="DM11" s="624"/>
      <c r="DN11" s="624"/>
      <c r="DO11" s="624"/>
      <c r="DP11" s="625"/>
      <c r="DQ11" s="632">
        <v>461164</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2052899</v>
      </c>
      <c r="BH12" s="624"/>
      <c r="BI12" s="624"/>
      <c r="BJ12" s="624"/>
      <c r="BK12" s="624"/>
      <c r="BL12" s="624"/>
      <c r="BM12" s="624"/>
      <c r="BN12" s="625"/>
      <c r="BO12" s="626">
        <v>39.1</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1095856</v>
      </c>
      <c r="CS12" s="624"/>
      <c r="CT12" s="624"/>
      <c r="CU12" s="624"/>
      <c r="CV12" s="624"/>
      <c r="CW12" s="624"/>
      <c r="CX12" s="624"/>
      <c r="CY12" s="625"/>
      <c r="CZ12" s="626">
        <v>5.3</v>
      </c>
      <c r="DA12" s="626"/>
      <c r="DB12" s="626"/>
      <c r="DC12" s="626"/>
      <c r="DD12" s="632">
        <v>97532</v>
      </c>
      <c r="DE12" s="624"/>
      <c r="DF12" s="624"/>
      <c r="DG12" s="624"/>
      <c r="DH12" s="624"/>
      <c r="DI12" s="624"/>
      <c r="DJ12" s="624"/>
      <c r="DK12" s="624"/>
      <c r="DL12" s="624"/>
      <c r="DM12" s="624"/>
      <c r="DN12" s="624"/>
      <c r="DO12" s="624"/>
      <c r="DP12" s="625"/>
      <c r="DQ12" s="632">
        <v>339294</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40943</v>
      </c>
      <c r="S13" s="624"/>
      <c r="T13" s="624"/>
      <c r="U13" s="624"/>
      <c r="V13" s="624"/>
      <c r="W13" s="624"/>
      <c r="X13" s="624"/>
      <c r="Y13" s="625"/>
      <c r="Z13" s="626">
        <v>0.2</v>
      </c>
      <c r="AA13" s="626"/>
      <c r="AB13" s="626"/>
      <c r="AC13" s="626"/>
      <c r="AD13" s="627">
        <v>40943</v>
      </c>
      <c r="AE13" s="627"/>
      <c r="AF13" s="627"/>
      <c r="AG13" s="627"/>
      <c r="AH13" s="627"/>
      <c r="AI13" s="627"/>
      <c r="AJ13" s="627"/>
      <c r="AK13" s="627"/>
      <c r="AL13" s="628">
        <v>0.4</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2035576</v>
      </c>
      <c r="BH13" s="624"/>
      <c r="BI13" s="624"/>
      <c r="BJ13" s="624"/>
      <c r="BK13" s="624"/>
      <c r="BL13" s="624"/>
      <c r="BM13" s="624"/>
      <c r="BN13" s="625"/>
      <c r="BO13" s="626">
        <v>38.799999999999997</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2157747</v>
      </c>
      <c r="CS13" s="624"/>
      <c r="CT13" s="624"/>
      <c r="CU13" s="624"/>
      <c r="CV13" s="624"/>
      <c r="CW13" s="624"/>
      <c r="CX13" s="624"/>
      <c r="CY13" s="625"/>
      <c r="CZ13" s="626">
        <v>10.5</v>
      </c>
      <c r="DA13" s="626"/>
      <c r="DB13" s="626"/>
      <c r="DC13" s="626"/>
      <c r="DD13" s="632">
        <v>887980</v>
      </c>
      <c r="DE13" s="624"/>
      <c r="DF13" s="624"/>
      <c r="DG13" s="624"/>
      <c r="DH13" s="624"/>
      <c r="DI13" s="624"/>
      <c r="DJ13" s="624"/>
      <c r="DK13" s="624"/>
      <c r="DL13" s="624"/>
      <c r="DM13" s="624"/>
      <c r="DN13" s="624"/>
      <c r="DO13" s="624"/>
      <c r="DP13" s="625"/>
      <c r="DQ13" s="632">
        <v>1466013</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118756</v>
      </c>
      <c r="BH14" s="624"/>
      <c r="BI14" s="624"/>
      <c r="BJ14" s="624"/>
      <c r="BK14" s="624"/>
      <c r="BL14" s="624"/>
      <c r="BM14" s="624"/>
      <c r="BN14" s="625"/>
      <c r="BO14" s="626">
        <v>2.2999999999999998</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548465</v>
      </c>
      <c r="CS14" s="624"/>
      <c r="CT14" s="624"/>
      <c r="CU14" s="624"/>
      <c r="CV14" s="624"/>
      <c r="CW14" s="624"/>
      <c r="CX14" s="624"/>
      <c r="CY14" s="625"/>
      <c r="CZ14" s="626">
        <v>2.7</v>
      </c>
      <c r="DA14" s="626"/>
      <c r="DB14" s="626"/>
      <c r="DC14" s="626"/>
      <c r="DD14" s="632">
        <v>97870</v>
      </c>
      <c r="DE14" s="624"/>
      <c r="DF14" s="624"/>
      <c r="DG14" s="624"/>
      <c r="DH14" s="624"/>
      <c r="DI14" s="624"/>
      <c r="DJ14" s="624"/>
      <c r="DK14" s="624"/>
      <c r="DL14" s="624"/>
      <c r="DM14" s="624"/>
      <c r="DN14" s="624"/>
      <c r="DO14" s="624"/>
      <c r="DP14" s="625"/>
      <c r="DQ14" s="632">
        <v>449940</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16988</v>
      </c>
      <c r="S15" s="624"/>
      <c r="T15" s="624"/>
      <c r="U15" s="624"/>
      <c r="V15" s="624"/>
      <c r="W15" s="624"/>
      <c r="X15" s="624"/>
      <c r="Y15" s="625"/>
      <c r="Z15" s="626">
        <v>0.1</v>
      </c>
      <c r="AA15" s="626"/>
      <c r="AB15" s="626"/>
      <c r="AC15" s="626"/>
      <c r="AD15" s="627">
        <v>16988</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294207</v>
      </c>
      <c r="BH15" s="624"/>
      <c r="BI15" s="624"/>
      <c r="BJ15" s="624"/>
      <c r="BK15" s="624"/>
      <c r="BL15" s="624"/>
      <c r="BM15" s="624"/>
      <c r="BN15" s="625"/>
      <c r="BO15" s="626">
        <v>5.6</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2399640</v>
      </c>
      <c r="CS15" s="624"/>
      <c r="CT15" s="624"/>
      <c r="CU15" s="624"/>
      <c r="CV15" s="624"/>
      <c r="CW15" s="624"/>
      <c r="CX15" s="624"/>
      <c r="CY15" s="625"/>
      <c r="CZ15" s="626">
        <v>11.6</v>
      </c>
      <c r="DA15" s="626"/>
      <c r="DB15" s="626"/>
      <c r="DC15" s="626"/>
      <c r="DD15" s="632">
        <v>1257642</v>
      </c>
      <c r="DE15" s="624"/>
      <c r="DF15" s="624"/>
      <c r="DG15" s="624"/>
      <c r="DH15" s="624"/>
      <c r="DI15" s="624"/>
      <c r="DJ15" s="624"/>
      <c r="DK15" s="624"/>
      <c r="DL15" s="624"/>
      <c r="DM15" s="624"/>
      <c r="DN15" s="624"/>
      <c r="DO15" s="624"/>
      <c r="DP15" s="625"/>
      <c r="DQ15" s="632">
        <v>1248070</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4441353</v>
      </c>
      <c r="S16" s="624"/>
      <c r="T16" s="624"/>
      <c r="U16" s="624"/>
      <c r="V16" s="624"/>
      <c r="W16" s="624"/>
      <c r="X16" s="624"/>
      <c r="Y16" s="625"/>
      <c r="Z16" s="626">
        <v>20.6</v>
      </c>
      <c r="AA16" s="626"/>
      <c r="AB16" s="626"/>
      <c r="AC16" s="626"/>
      <c r="AD16" s="627">
        <v>3699417</v>
      </c>
      <c r="AE16" s="627"/>
      <c r="AF16" s="627"/>
      <c r="AG16" s="627"/>
      <c r="AH16" s="627"/>
      <c r="AI16" s="627"/>
      <c r="AJ16" s="627"/>
      <c r="AK16" s="627"/>
      <c r="AL16" s="628">
        <v>37.299999999999997</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3699417</v>
      </c>
      <c r="S17" s="624"/>
      <c r="T17" s="624"/>
      <c r="U17" s="624"/>
      <c r="V17" s="624"/>
      <c r="W17" s="624"/>
      <c r="X17" s="624"/>
      <c r="Y17" s="625"/>
      <c r="Z17" s="626">
        <v>17.100000000000001</v>
      </c>
      <c r="AA17" s="626"/>
      <c r="AB17" s="626"/>
      <c r="AC17" s="626"/>
      <c r="AD17" s="627">
        <v>3699417</v>
      </c>
      <c r="AE17" s="627"/>
      <c r="AF17" s="627"/>
      <c r="AG17" s="627"/>
      <c r="AH17" s="627"/>
      <c r="AI17" s="627"/>
      <c r="AJ17" s="627"/>
      <c r="AK17" s="627"/>
      <c r="AL17" s="628">
        <v>37.299999999999997</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1532927</v>
      </c>
      <c r="CS17" s="624"/>
      <c r="CT17" s="624"/>
      <c r="CU17" s="624"/>
      <c r="CV17" s="624"/>
      <c r="CW17" s="624"/>
      <c r="CX17" s="624"/>
      <c r="CY17" s="625"/>
      <c r="CZ17" s="626">
        <v>7.4</v>
      </c>
      <c r="DA17" s="626"/>
      <c r="DB17" s="626"/>
      <c r="DC17" s="626"/>
      <c r="DD17" s="632" t="s">
        <v>108</v>
      </c>
      <c r="DE17" s="624"/>
      <c r="DF17" s="624"/>
      <c r="DG17" s="624"/>
      <c r="DH17" s="624"/>
      <c r="DI17" s="624"/>
      <c r="DJ17" s="624"/>
      <c r="DK17" s="624"/>
      <c r="DL17" s="624"/>
      <c r="DM17" s="624"/>
      <c r="DN17" s="624"/>
      <c r="DO17" s="624"/>
      <c r="DP17" s="625"/>
      <c r="DQ17" s="632">
        <v>1498795</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741935</v>
      </c>
      <c r="S18" s="624"/>
      <c r="T18" s="624"/>
      <c r="U18" s="624"/>
      <c r="V18" s="624"/>
      <c r="W18" s="624"/>
      <c r="X18" s="624"/>
      <c r="Y18" s="625"/>
      <c r="Z18" s="626">
        <v>3.4</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316253</v>
      </c>
      <c r="BH19" s="624"/>
      <c r="BI19" s="624"/>
      <c r="BJ19" s="624"/>
      <c r="BK19" s="624"/>
      <c r="BL19" s="624"/>
      <c r="BM19" s="624"/>
      <c r="BN19" s="625"/>
      <c r="BO19" s="626">
        <v>6</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10890887</v>
      </c>
      <c r="S20" s="624"/>
      <c r="T20" s="624"/>
      <c r="U20" s="624"/>
      <c r="V20" s="624"/>
      <c r="W20" s="624"/>
      <c r="X20" s="624"/>
      <c r="Y20" s="625"/>
      <c r="Z20" s="626">
        <v>50.5</v>
      </c>
      <c r="AA20" s="626"/>
      <c r="AB20" s="626"/>
      <c r="AC20" s="626"/>
      <c r="AD20" s="627">
        <v>9882257</v>
      </c>
      <c r="AE20" s="627"/>
      <c r="AF20" s="627"/>
      <c r="AG20" s="627"/>
      <c r="AH20" s="627"/>
      <c r="AI20" s="627"/>
      <c r="AJ20" s="627"/>
      <c r="AK20" s="627"/>
      <c r="AL20" s="628">
        <v>99.6</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316253</v>
      </c>
      <c r="BH20" s="624"/>
      <c r="BI20" s="624"/>
      <c r="BJ20" s="624"/>
      <c r="BK20" s="624"/>
      <c r="BL20" s="624"/>
      <c r="BM20" s="624"/>
      <c r="BN20" s="625"/>
      <c r="BO20" s="626">
        <v>6</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20618174</v>
      </c>
      <c r="CS20" s="624"/>
      <c r="CT20" s="624"/>
      <c r="CU20" s="624"/>
      <c r="CV20" s="624"/>
      <c r="CW20" s="624"/>
      <c r="CX20" s="624"/>
      <c r="CY20" s="625"/>
      <c r="CZ20" s="626">
        <v>100</v>
      </c>
      <c r="DA20" s="626"/>
      <c r="DB20" s="626"/>
      <c r="DC20" s="626"/>
      <c r="DD20" s="632">
        <v>6226341</v>
      </c>
      <c r="DE20" s="624"/>
      <c r="DF20" s="624"/>
      <c r="DG20" s="624"/>
      <c r="DH20" s="624"/>
      <c r="DI20" s="624"/>
      <c r="DJ20" s="624"/>
      <c r="DK20" s="624"/>
      <c r="DL20" s="624"/>
      <c r="DM20" s="624"/>
      <c r="DN20" s="624"/>
      <c r="DO20" s="624"/>
      <c r="DP20" s="625"/>
      <c r="DQ20" s="632">
        <v>11213327</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6891</v>
      </c>
      <c r="S21" s="624"/>
      <c r="T21" s="624"/>
      <c r="U21" s="624"/>
      <c r="V21" s="624"/>
      <c r="W21" s="624"/>
      <c r="X21" s="624"/>
      <c r="Y21" s="625"/>
      <c r="Z21" s="626">
        <v>0</v>
      </c>
      <c r="AA21" s="626"/>
      <c r="AB21" s="626"/>
      <c r="AC21" s="626"/>
      <c r="AD21" s="627">
        <v>6891</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49559</v>
      </c>
      <c r="BH21" s="624"/>
      <c r="BI21" s="624"/>
      <c r="BJ21" s="624"/>
      <c r="BK21" s="624"/>
      <c r="BL21" s="624"/>
      <c r="BM21" s="624"/>
      <c r="BN21" s="625"/>
      <c r="BO21" s="626">
        <v>0.9</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207610</v>
      </c>
      <c r="S22" s="624"/>
      <c r="T22" s="624"/>
      <c r="U22" s="624"/>
      <c r="V22" s="624"/>
      <c r="W22" s="624"/>
      <c r="X22" s="624"/>
      <c r="Y22" s="625"/>
      <c r="Z22" s="626">
        <v>1</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239987</v>
      </c>
      <c r="S23" s="624"/>
      <c r="T23" s="624"/>
      <c r="U23" s="624"/>
      <c r="V23" s="624"/>
      <c r="W23" s="624"/>
      <c r="X23" s="624"/>
      <c r="Y23" s="625"/>
      <c r="Z23" s="626">
        <v>1.1000000000000001</v>
      </c>
      <c r="AA23" s="626"/>
      <c r="AB23" s="626"/>
      <c r="AC23" s="626"/>
      <c r="AD23" s="627">
        <v>19328</v>
      </c>
      <c r="AE23" s="627"/>
      <c r="AF23" s="627"/>
      <c r="AG23" s="627"/>
      <c r="AH23" s="627"/>
      <c r="AI23" s="627"/>
      <c r="AJ23" s="627"/>
      <c r="AK23" s="627"/>
      <c r="AL23" s="628">
        <v>0.2</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266694</v>
      </c>
      <c r="BH23" s="624"/>
      <c r="BI23" s="624"/>
      <c r="BJ23" s="624"/>
      <c r="BK23" s="624"/>
      <c r="BL23" s="624"/>
      <c r="BM23" s="624"/>
      <c r="BN23" s="625"/>
      <c r="BO23" s="626">
        <v>5.0999999999999996</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132737</v>
      </c>
      <c r="S24" s="624"/>
      <c r="T24" s="624"/>
      <c r="U24" s="624"/>
      <c r="V24" s="624"/>
      <c r="W24" s="624"/>
      <c r="X24" s="624"/>
      <c r="Y24" s="625"/>
      <c r="Z24" s="626">
        <v>0.6</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7036737</v>
      </c>
      <c r="CS24" s="613"/>
      <c r="CT24" s="613"/>
      <c r="CU24" s="613"/>
      <c r="CV24" s="613"/>
      <c r="CW24" s="613"/>
      <c r="CX24" s="613"/>
      <c r="CY24" s="614"/>
      <c r="CZ24" s="650">
        <v>34.1</v>
      </c>
      <c r="DA24" s="651"/>
      <c r="DB24" s="651"/>
      <c r="DC24" s="652"/>
      <c r="DD24" s="649">
        <v>4700445</v>
      </c>
      <c r="DE24" s="613"/>
      <c r="DF24" s="613"/>
      <c r="DG24" s="613"/>
      <c r="DH24" s="613"/>
      <c r="DI24" s="613"/>
      <c r="DJ24" s="613"/>
      <c r="DK24" s="614"/>
      <c r="DL24" s="649">
        <v>4491479</v>
      </c>
      <c r="DM24" s="613"/>
      <c r="DN24" s="613"/>
      <c r="DO24" s="613"/>
      <c r="DP24" s="613"/>
      <c r="DQ24" s="613"/>
      <c r="DR24" s="613"/>
      <c r="DS24" s="613"/>
      <c r="DT24" s="613"/>
      <c r="DU24" s="613"/>
      <c r="DV24" s="614"/>
      <c r="DW24" s="617">
        <v>42.3</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2740532</v>
      </c>
      <c r="S25" s="624"/>
      <c r="T25" s="624"/>
      <c r="U25" s="624"/>
      <c r="V25" s="624"/>
      <c r="W25" s="624"/>
      <c r="X25" s="624"/>
      <c r="Y25" s="625"/>
      <c r="Z25" s="626">
        <v>12.7</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2440313</v>
      </c>
      <c r="CS25" s="655"/>
      <c r="CT25" s="655"/>
      <c r="CU25" s="655"/>
      <c r="CV25" s="655"/>
      <c r="CW25" s="655"/>
      <c r="CX25" s="655"/>
      <c r="CY25" s="656"/>
      <c r="CZ25" s="657">
        <v>11.8</v>
      </c>
      <c r="DA25" s="658"/>
      <c r="DB25" s="658"/>
      <c r="DC25" s="659"/>
      <c r="DD25" s="632">
        <v>2166317</v>
      </c>
      <c r="DE25" s="655"/>
      <c r="DF25" s="655"/>
      <c r="DG25" s="655"/>
      <c r="DH25" s="655"/>
      <c r="DI25" s="655"/>
      <c r="DJ25" s="655"/>
      <c r="DK25" s="656"/>
      <c r="DL25" s="632">
        <v>2072466</v>
      </c>
      <c r="DM25" s="655"/>
      <c r="DN25" s="655"/>
      <c r="DO25" s="655"/>
      <c r="DP25" s="655"/>
      <c r="DQ25" s="655"/>
      <c r="DR25" s="655"/>
      <c r="DS25" s="655"/>
      <c r="DT25" s="655"/>
      <c r="DU25" s="655"/>
      <c r="DV25" s="656"/>
      <c r="DW25" s="628">
        <v>19.5</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1480938</v>
      </c>
      <c r="CS26" s="624"/>
      <c r="CT26" s="624"/>
      <c r="CU26" s="624"/>
      <c r="CV26" s="624"/>
      <c r="CW26" s="624"/>
      <c r="CX26" s="624"/>
      <c r="CY26" s="625"/>
      <c r="CZ26" s="657">
        <v>7.2</v>
      </c>
      <c r="DA26" s="658"/>
      <c r="DB26" s="658"/>
      <c r="DC26" s="659"/>
      <c r="DD26" s="632">
        <v>1311044</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1042751</v>
      </c>
      <c r="S27" s="624"/>
      <c r="T27" s="624"/>
      <c r="U27" s="624"/>
      <c r="V27" s="624"/>
      <c r="W27" s="624"/>
      <c r="X27" s="624"/>
      <c r="Y27" s="625"/>
      <c r="Z27" s="626">
        <v>4.8</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5246244</v>
      </c>
      <c r="BH27" s="624"/>
      <c r="BI27" s="624"/>
      <c r="BJ27" s="624"/>
      <c r="BK27" s="624"/>
      <c r="BL27" s="624"/>
      <c r="BM27" s="624"/>
      <c r="BN27" s="625"/>
      <c r="BO27" s="626">
        <v>100</v>
      </c>
      <c r="BP27" s="626"/>
      <c r="BQ27" s="626"/>
      <c r="BR27" s="626"/>
      <c r="BS27" s="632">
        <v>57201</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3063497</v>
      </c>
      <c r="CS27" s="655"/>
      <c r="CT27" s="655"/>
      <c r="CU27" s="655"/>
      <c r="CV27" s="655"/>
      <c r="CW27" s="655"/>
      <c r="CX27" s="655"/>
      <c r="CY27" s="656"/>
      <c r="CZ27" s="657">
        <v>14.9</v>
      </c>
      <c r="DA27" s="658"/>
      <c r="DB27" s="658"/>
      <c r="DC27" s="659"/>
      <c r="DD27" s="632">
        <v>1035333</v>
      </c>
      <c r="DE27" s="655"/>
      <c r="DF27" s="655"/>
      <c r="DG27" s="655"/>
      <c r="DH27" s="655"/>
      <c r="DI27" s="655"/>
      <c r="DJ27" s="655"/>
      <c r="DK27" s="656"/>
      <c r="DL27" s="632">
        <v>920218</v>
      </c>
      <c r="DM27" s="655"/>
      <c r="DN27" s="655"/>
      <c r="DO27" s="655"/>
      <c r="DP27" s="655"/>
      <c r="DQ27" s="655"/>
      <c r="DR27" s="655"/>
      <c r="DS27" s="655"/>
      <c r="DT27" s="655"/>
      <c r="DU27" s="655"/>
      <c r="DV27" s="656"/>
      <c r="DW27" s="628">
        <v>8.6999999999999993</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40375</v>
      </c>
      <c r="S28" s="624"/>
      <c r="T28" s="624"/>
      <c r="U28" s="624"/>
      <c r="V28" s="624"/>
      <c r="W28" s="624"/>
      <c r="X28" s="624"/>
      <c r="Y28" s="625"/>
      <c r="Z28" s="626">
        <v>0.2</v>
      </c>
      <c r="AA28" s="626"/>
      <c r="AB28" s="626"/>
      <c r="AC28" s="626"/>
      <c r="AD28" s="627">
        <v>240</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1532927</v>
      </c>
      <c r="CS28" s="624"/>
      <c r="CT28" s="624"/>
      <c r="CU28" s="624"/>
      <c r="CV28" s="624"/>
      <c r="CW28" s="624"/>
      <c r="CX28" s="624"/>
      <c r="CY28" s="625"/>
      <c r="CZ28" s="657">
        <v>7.4</v>
      </c>
      <c r="DA28" s="658"/>
      <c r="DB28" s="658"/>
      <c r="DC28" s="659"/>
      <c r="DD28" s="632">
        <v>1498795</v>
      </c>
      <c r="DE28" s="624"/>
      <c r="DF28" s="624"/>
      <c r="DG28" s="624"/>
      <c r="DH28" s="624"/>
      <c r="DI28" s="624"/>
      <c r="DJ28" s="624"/>
      <c r="DK28" s="625"/>
      <c r="DL28" s="632">
        <v>1498795</v>
      </c>
      <c r="DM28" s="624"/>
      <c r="DN28" s="624"/>
      <c r="DO28" s="624"/>
      <c r="DP28" s="624"/>
      <c r="DQ28" s="624"/>
      <c r="DR28" s="624"/>
      <c r="DS28" s="624"/>
      <c r="DT28" s="624"/>
      <c r="DU28" s="624"/>
      <c r="DV28" s="625"/>
      <c r="DW28" s="628">
        <v>14.1</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19211</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1532927</v>
      </c>
      <c r="CS29" s="655"/>
      <c r="CT29" s="655"/>
      <c r="CU29" s="655"/>
      <c r="CV29" s="655"/>
      <c r="CW29" s="655"/>
      <c r="CX29" s="655"/>
      <c r="CY29" s="656"/>
      <c r="CZ29" s="657">
        <v>7.4</v>
      </c>
      <c r="DA29" s="658"/>
      <c r="DB29" s="658"/>
      <c r="DC29" s="659"/>
      <c r="DD29" s="632">
        <v>1498795</v>
      </c>
      <c r="DE29" s="655"/>
      <c r="DF29" s="655"/>
      <c r="DG29" s="655"/>
      <c r="DH29" s="655"/>
      <c r="DI29" s="655"/>
      <c r="DJ29" s="655"/>
      <c r="DK29" s="656"/>
      <c r="DL29" s="632">
        <v>1498795</v>
      </c>
      <c r="DM29" s="655"/>
      <c r="DN29" s="655"/>
      <c r="DO29" s="655"/>
      <c r="DP29" s="655"/>
      <c r="DQ29" s="655"/>
      <c r="DR29" s="655"/>
      <c r="DS29" s="655"/>
      <c r="DT29" s="655"/>
      <c r="DU29" s="655"/>
      <c r="DV29" s="656"/>
      <c r="DW29" s="628">
        <v>14.1</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881729</v>
      </c>
      <c r="S30" s="624"/>
      <c r="T30" s="624"/>
      <c r="U30" s="624"/>
      <c r="V30" s="624"/>
      <c r="W30" s="624"/>
      <c r="X30" s="624"/>
      <c r="Y30" s="625"/>
      <c r="Z30" s="626">
        <v>4.0999999999999996</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98.9</v>
      </c>
      <c r="BH30" s="682"/>
      <c r="BI30" s="682"/>
      <c r="BJ30" s="682"/>
      <c r="BK30" s="682"/>
      <c r="BL30" s="682"/>
      <c r="BM30" s="618">
        <v>96.3</v>
      </c>
      <c r="BN30" s="682"/>
      <c r="BO30" s="682"/>
      <c r="BP30" s="682"/>
      <c r="BQ30" s="683"/>
      <c r="BR30" s="681">
        <v>98.7</v>
      </c>
      <c r="BS30" s="682"/>
      <c r="BT30" s="682"/>
      <c r="BU30" s="682"/>
      <c r="BV30" s="682"/>
      <c r="BW30" s="682"/>
      <c r="BX30" s="618">
        <v>95.7</v>
      </c>
      <c r="BY30" s="682"/>
      <c r="BZ30" s="682"/>
      <c r="CA30" s="682"/>
      <c r="CB30" s="683"/>
      <c r="CD30" s="686"/>
      <c r="CE30" s="687"/>
      <c r="CF30" s="637" t="s">
        <v>289</v>
      </c>
      <c r="CG30" s="638"/>
      <c r="CH30" s="638"/>
      <c r="CI30" s="638"/>
      <c r="CJ30" s="638"/>
      <c r="CK30" s="638"/>
      <c r="CL30" s="638"/>
      <c r="CM30" s="638"/>
      <c r="CN30" s="638"/>
      <c r="CO30" s="638"/>
      <c r="CP30" s="638"/>
      <c r="CQ30" s="639"/>
      <c r="CR30" s="623">
        <v>1382029</v>
      </c>
      <c r="CS30" s="624"/>
      <c r="CT30" s="624"/>
      <c r="CU30" s="624"/>
      <c r="CV30" s="624"/>
      <c r="CW30" s="624"/>
      <c r="CX30" s="624"/>
      <c r="CY30" s="625"/>
      <c r="CZ30" s="657">
        <v>6.7</v>
      </c>
      <c r="DA30" s="658"/>
      <c r="DB30" s="658"/>
      <c r="DC30" s="659"/>
      <c r="DD30" s="632">
        <v>1351942</v>
      </c>
      <c r="DE30" s="624"/>
      <c r="DF30" s="624"/>
      <c r="DG30" s="624"/>
      <c r="DH30" s="624"/>
      <c r="DI30" s="624"/>
      <c r="DJ30" s="624"/>
      <c r="DK30" s="625"/>
      <c r="DL30" s="632">
        <v>1351942</v>
      </c>
      <c r="DM30" s="624"/>
      <c r="DN30" s="624"/>
      <c r="DO30" s="624"/>
      <c r="DP30" s="624"/>
      <c r="DQ30" s="624"/>
      <c r="DR30" s="624"/>
      <c r="DS30" s="624"/>
      <c r="DT30" s="624"/>
      <c r="DU30" s="624"/>
      <c r="DV30" s="625"/>
      <c r="DW30" s="628">
        <v>12.7</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903013</v>
      </c>
      <c r="S31" s="624"/>
      <c r="T31" s="624"/>
      <c r="U31" s="624"/>
      <c r="V31" s="624"/>
      <c r="W31" s="624"/>
      <c r="X31" s="624"/>
      <c r="Y31" s="625"/>
      <c r="Z31" s="626">
        <v>4.2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99.1</v>
      </c>
      <c r="BH31" s="655"/>
      <c r="BI31" s="655"/>
      <c r="BJ31" s="655"/>
      <c r="BK31" s="655"/>
      <c r="BL31" s="655"/>
      <c r="BM31" s="629">
        <v>97.1</v>
      </c>
      <c r="BN31" s="679"/>
      <c r="BO31" s="679"/>
      <c r="BP31" s="679"/>
      <c r="BQ31" s="680"/>
      <c r="BR31" s="678">
        <v>98.9</v>
      </c>
      <c r="BS31" s="655"/>
      <c r="BT31" s="655"/>
      <c r="BU31" s="655"/>
      <c r="BV31" s="655"/>
      <c r="BW31" s="655"/>
      <c r="BX31" s="629">
        <v>96.7</v>
      </c>
      <c r="BY31" s="679"/>
      <c r="BZ31" s="679"/>
      <c r="CA31" s="679"/>
      <c r="CB31" s="680"/>
      <c r="CD31" s="686"/>
      <c r="CE31" s="687"/>
      <c r="CF31" s="637" t="s">
        <v>293</v>
      </c>
      <c r="CG31" s="638"/>
      <c r="CH31" s="638"/>
      <c r="CI31" s="638"/>
      <c r="CJ31" s="638"/>
      <c r="CK31" s="638"/>
      <c r="CL31" s="638"/>
      <c r="CM31" s="638"/>
      <c r="CN31" s="638"/>
      <c r="CO31" s="638"/>
      <c r="CP31" s="638"/>
      <c r="CQ31" s="639"/>
      <c r="CR31" s="623">
        <v>150898</v>
      </c>
      <c r="CS31" s="655"/>
      <c r="CT31" s="655"/>
      <c r="CU31" s="655"/>
      <c r="CV31" s="655"/>
      <c r="CW31" s="655"/>
      <c r="CX31" s="655"/>
      <c r="CY31" s="656"/>
      <c r="CZ31" s="657">
        <v>0.7</v>
      </c>
      <c r="DA31" s="658"/>
      <c r="DB31" s="658"/>
      <c r="DC31" s="659"/>
      <c r="DD31" s="632">
        <v>146853</v>
      </c>
      <c r="DE31" s="655"/>
      <c r="DF31" s="655"/>
      <c r="DG31" s="655"/>
      <c r="DH31" s="655"/>
      <c r="DI31" s="655"/>
      <c r="DJ31" s="655"/>
      <c r="DK31" s="656"/>
      <c r="DL31" s="632">
        <v>146853</v>
      </c>
      <c r="DM31" s="655"/>
      <c r="DN31" s="655"/>
      <c r="DO31" s="655"/>
      <c r="DP31" s="655"/>
      <c r="DQ31" s="655"/>
      <c r="DR31" s="655"/>
      <c r="DS31" s="655"/>
      <c r="DT31" s="655"/>
      <c r="DU31" s="655"/>
      <c r="DV31" s="656"/>
      <c r="DW31" s="628">
        <v>1.4</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1015448</v>
      </c>
      <c r="S32" s="624"/>
      <c r="T32" s="624"/>
      <c r="U32" s="624"/>
      <c r="V32" s="624"/>
      <c r="W32" s="624"/>
      <c r="X32" s="624"/>
      <c r="Y32" s="625"/>
      <c r="Z32" s="626">
        <v>4.7</v>
      </c>
      <c r="AA32" s="626"/>
      <c r="AB32" s="626"/>
      <c r="AC32" s="626"/>
      <c r="AD32" s="627">
        <v>9220</v>
      </c>
      <c r="AE32" s="627"/>
      <c r="AF32" s="627"/>
      <c r="AG32" s="627"/>
      <c r="AH32" s="627"/>
      <c r="AI32" s="627"/>
      <c r="AJ32" s="627"/>
      <c r="AK32" s="627"/>
      <c r="AL32" s="628">
        <v>0.1</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98.6</v>
      </c>
      <c r="BH32" s="691"/>
      <c r="BI32" s="691"/>
      <c r="BJ32" s="691"/>
      <c r="BK32" s="691"/>
      <c r="BL32" s="691"/>
      <c r="BM32" s="692">
        <v>94.9</v>
      </c>
      <c r="BN32" s="691"/>
      <c r="BO32" s="691"/>
      <c r="BP32" s="691"/>
      <c r="BQ32" s="693"/>
      <c r="BR32" s="690">
        <v>98.4</v>
      </c>
      <c r="BS32" s="691"/>
      <c r="BT32" s="691"/>
      <c r="BU32" s="691"/>
      <c r="BV32" s="691"/>
      <c r="BW32" s="691"/>
      <c r="BX32" s="692">
        <v>94.2</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3463499</v>
      </c>
      <c r="S33" s="624"/>
      <c r="T33" s="624"/>
      <c r="U33" s="624"/>
      <c r="V33" s="624"/>
      <c r="W33" s="624"/>
      <c r="X33" s="624"/>
      <c r="Y33" s="625"/>
      <c r="Z33" s="626">
        <v>16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7355096</v>
      </c>
      <c r="CS33" s="655"/>
      <c r="CT33" s="655"/>
      <c r="CU33" s="655"/>
      <c r="CV33" s="655"/>
      <c r="CW33" s="655"/>
      <c r="CX33" s="655"/>
      <c r="CY33" s="656"/>
      <c r="CZ33" s="657">
        <v>35.700000000000003</v>
      </c>
      <c r="DA33" s="658"/>
      <c r="DB33" s="658"/>
      <c r="DC33" s="659"/>
      <c r="DD33" s="632">
        <v>5455585</v>
      </c>
      <c r="DE33" s="655"/>
      <c r="DF33" s="655"/>
      <c r="DG33" s="655"/>
      <c r="DH33" s="655"/>
      <c r="DI33" s="655"/>
      <c r="DJ33" s="655"/>
      <c r="DK33" s="656"/>
      <c r="DL33" s="632">
        <v>4284258</v>
      </c>
      <c r="DM33" s="655"/>
      <c r="DN33" s="655"/>
      <c r="DO33" s="655"/>
      <c r="DP33" s="655"/>
      <c r="DQ33" s="655"/>
      <c r="DR33" s="655"/>
      <c r="DS33" s="655"/>
      <c r="DT33" s="655"/>
      <c r="DU33" s="655"/>
      <c r="DV33" s="656"/>
      <c r="DW33" s="628">
        <v>40.299999999999997</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2221058</v>
      </c>
      <c r="CS34" s="624"/>
      <c r="CT34" s="624"/>
      <c r="CU34" s="624"/>
      <c r="CV34" s="624"/>
      <c r="CW34" s="624"/>
      <c r="CX34" s="624"/>
      <c r="CY34" s="625"/>
      <c r="CZ34" s="657">
        <v>10.8</v>
      </c>
      <c r="DA34" s="658"/>
      <c r="DB34" s="658"/>
      <c r="DC34" s="659"/>
      <c r="DD34" s="632">
        <v>1813055</v>
      </c>
      <c r="DE34" s="624"/>
      <c r="DF34" s="624"/>
      <c r="DG34" s="624"/>
      <c r="DH34" s="624"/>
      <c r="DI34" s="624"/>
      <c r="DJ34" s="624"/>
      <c r="DK34" s="625"/>
      <c r="DL34" s="632">
        <v>1202816</v>
      </c>
      <c r="DM34" s="624"/>
      <c r="DN34" s="624"/>
      <c r="DO34" s="624"/>
      <c r="DP34" s="624"/>
      <c r="DQ34" s="624"/>
      <c r="DR34" s="624"/>
      <c r="DS34" s="624"/>
      <c r="DT34" s="624"/>
      <c r="DU34" s="624"/>
      <c r="DV34" s="625"/>
      <c r="DW34" s="628">
        <v>11.3</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700799</v>
      </c>
      <c r="S35" s="624"/>
      <c r="T35" s="624"/>
      <c r="U35" s="624"/>
      <c r="V35" s="624"/>
      <c r="W35" s="624"/>
      <c r="X35" s="624"/>
      <c r="Y35" s="625"/>
      <c r="Z35" s="626">
        <v>3.2</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2431043</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74386</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157639</v>
      </c>
      <c r="CS35" s="655"/>
      <c r="CT35" s="655"/>
      <c r="CU35" s="655"/>
      <c r="CV35" s="655"/>
      <c r="CW35" s="655"/>
      <c r="CX35" s="655"/>
      <c r="CY35" s="656"/>
      <c r="CZ35" s="657">
        <v>0.8</v>
      </c>
      <c r="DA35" s="658"/>
      <c r="DB35" s="658"/>
      <c r="DC35" s="659"/>
      <c r="DD35" s="632">
        <v>133288</v>
      </c>
      <c r="DE35" s="655"/>
      <c r="DF35" s="655"/>
      <c r="DG35" s="655"/>
      <c r="DH35" s="655"/>
      <c r="DI35" s="655"/>
      <c r="DJ35" s="655"/>
      <c r="DK35" s="656"/>
      <c r="DL35" s="632">
        <v>72033</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21584670</v>
      </c>
      <c r="S36" s="696"/>
      <c r="T36" s="696"/>
      <c r="U36" s="696"/>
      <c r="V36" s="696"/>
      <c r="W36" s="696"/>
      <c r="X36" s="696"/>
      <c r="Y36" s="697"/>
      <c r="Z36" s="698">
        <v>100</v>
      </c>
      <c r="AA36" s="698"/>
      <c r="AB36" s="698"/>
      <c r="AC36" s="698"/>
      <c r="AD36" s="699">
        <v>9917936</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988697</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-17526</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2526130</v>
      </c>
      <c r="CS36" s="624"/>
      <c r="CT36" s="624"/>
      <c r="CU36" s="624"/>
      <c r="CV36" s="624"/>
      <c r="CW36" s="624"/>
      <c r="CX36" s="624"/>
      <c r="CY36" s="625"/>
      <c r="CZ36" s="657">
        <v>12.3</v>
      </c>
      <c r="DA36" s="658"/>
      <c r="DB36" s="658"/>
      <c r="DC36" s="659"/>
      <c r="DD36" s="632">
        <v>2204067</v>
      </c>
      <c r="DE36" s="624"/>
      <c r="DF36" s="624"/>
      <c r="DG36" s="624"/>
      <c r="DH36" s="624"/>
      <c r="DI36" s="624"/>
      <c r="DJ36" s="624"/>
      <c r="DK36" s="625"/>
      <c r="DL36" s="632">
        <v>1790456</v>
      </c>
      <c r="DM36" s="624"/>
      <c r="DN36" s="624"/>
      <c r="DO36" s="624"/>
      <c r="DP36" s="624"/>
      <c r="DQ36" s="624"/>
      <c r="DR36" s="624"/>
      <c r="DS36" s="624"/>
      <c r="DT36" s="624"/>
      <c r="DU36" s="624"/>
      <c r="DV36" s="625"/>
      <c r="DW36" s="628">
        <v>16.899999999999999</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17641</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7099</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702815</v>
      </c>
      <c r="CS37" s="655"/>
      <c r="CT37" s="655"/>
      <c r="CU37" s="655"/>
      <c r="CV37" s="655"/>
      <c r="CW37" s="655"/>
      <c r="CX37" s="655"/>
      <c r="CY37" s="656"/>
      <c r="CZ37" s="657">
        <v>3.4</v>
      </c>
      <c r="DA37" s="658"/>
      <c r="DB37" s="658"/>
      <c r="DC37" s="659"/>
      <c r="DD37" s="632">
        <v>691103</v>
      </c>
      <c r="DE37" s="655"/>
      <c r="DF37" s="655"/>
      <c r="DG37" s="655"/>
      <c r="DH37" s="655"/>
      <c r="DI37" s="655"/>
      <c r="DJ37" s="655"/>
      <c r="DK37" s="656"/>
      <c r="DL37" s="632">
        <v>644287</v>
      </c>
      <c r="DM37" s="655"/>
      <c r="DN37" s="655"/>
      <c r="DO37" s="655"/>
      <c r="DP37" s="655"/>
      <c r="DQ37" s="655"/>
      <c r="DR37" s="655"/>
      <c r="DS37" s="655"/>
      <c r="DT37" s="655"/>
      <c r="DU37" s="655"/>
      <c r="DV37" s="656"/>
      <c r="DW37" s="628">
        <v>6.1</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15565</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11981</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1573328</v>
      </c>
      <c r="CS38" s="624"/>
      <c r="CT38" s="624"/>
      <c r="CU38" s="624"/>
      <c r="CV38" s="624"/>
      <c r="CW38" s="624"/>
      <c r="CX38" s="624"/>
      <c r="CY38" s="625"/>
      <c r="CZ38" s="657">
        <v>7.6</v>
      </c>
      <c r="DA38" s="658"/>
      <c r="DB38" s="658"/>
      <c r="DC38" s="659"/>
      <c r="DD38" s="632">
        <v>1290775</v>
      </c>
      <c r="DE38" s="624"/>
      <c r="DF38" s="624"/>
      <c r="DG38" s="624"/>
      <c r="DH38" s="624"/>
      <c r="DI38" s="624"/>
      <c r="DJ38" s="624"/>
      <c r="DK38" s="625"/>
      <c r="DL38" s="632">
        <v>1218953</v>
      </c>
      <c r="DM38" s="624"/>
      <c r="DN38" s="624"/>
      <c r="DO38" s="624"/>
      <c r="DP38" s="624"/>
      <c r="DQ38" s="624"/>
      <c r="DR38" s="624"/>
      <c r="DS38" s="624"/>
      <c r="DT38" s="624"/>
      <c r="DU38" s="624"/>
      <c r="DV38" s="625"/>
      <c r="DW38" s="628">
        <v>11.5</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82</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4799</v>
      </c>
      <c r="CS39" s="655"/>
      <c r="CT39" s="655"/>
      <c r="CU39" s="655"/>
      <c r="CV39" s="655"/>
      <c r="CW39" s="655"/>
      <c r="CX39" s="655"/>
      <c r="CY39" s="656"/>
      <c r="CZ39" s="657">
        <v>0</v>
      </c>
      <c r="DA39" s="658"/>
      <c r="DB39" s="658"/>
      <c r="DC39" s="659"/>
      <c r="DD39" s="632" t="s">
        <v>108</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369492</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113</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872142</v>
      </c>
      <c r="CS40" s="624"/>
      <c r="CT40" s="624"/>
      <c r="CU40" s="624"/>
      <c r="CV40" s="624"/>
      <c r="CW40" s="624"/>
      <c r="CX40" s="624"/>
      <c r="CY40" s="625"/>
      <c r="CZ40" s="657">
        <v>4.2</v>
      </c>
      <c r="DA40" s="658"/>
      <c r="DB40" s="658"/>
      <c r="DC40" s="659"/>
      <c r="DD40" s="632">
        <v>14400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1039648</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280</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6226341</v>
      </c>
      <c r="CS42" s="624"/>
      <c r="CT42" s="624"/>
      <c r="CU42" s="624"/>
      <c r="CV42" s="624"/>
      <c r="CW42" s="624"/>
      <c r="CX42" s="624"/>
      <c r="CY42" s="625"/>
      <c r="CZ42" s="657">
        <v>30.2</v>
      </c>
      <c r="DA42" s="706"/>
      <c r="DB42" s="706"/>
      <c r="DC42" s="707"/>
      <c r="DD42" s="632">
        <v>1057297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119531</v>
      </c>
      <c r="CS43" s="655"/>
      <c r="CT43" s="655"/>
      <c r="CU43" s="655"/>
      <c r="CV43" s="655"/>
      <c r="CW43" s="655"/>
      <c r="CX43" s="655"/>
      <c r="CY43" s="656"/>
      <c r="CZ43" s="657">
        <v>0.6</v>
      </c>
      <c r="DA43" s="658"/>
      <c r="DB43" s="658"/>
      <c r="DC43" s="659"/>
      <c r="DD43" s="632">
        <v>119531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6226341</v>
      </c>
      <c r="CS44" s="624"/>
      <c r="CT44" s="624"/>
      <c r="CU44" s="624"/>
      <c r="CV44" s="624"/>
      <c r="CW44" s="624"/>
      <c r="CX44" s="624"/>
      <c r="CY44" s="625"/>
      <c r="CZ44" s="657">
        <v>30.2</v>
      </c>
      <c r="DA44" s="706"/>
      <c r="DB44" s="706"/>
      <c r="DC44" s="707"/>
      <c r="DD44" s="632">
        <v>1057297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2707618</v>
      </c>
      <c r="CS45" s="655"/>
      <c r="CT45" s="655"/>
      <c r="CU45" s="655"/>
      <c r="CV45" s="655"/>
      <c r="CW45" s="655"/>
      <c r="CX45" s="655"/>
      <c r="CY45" s="656"/>
      <c r="CZ45" s="657">
        <v>13.1</v>
      </c>
      <c r="DA45" s="658"/>
      <c r="DB45" s="658"/>
      <c r="DC45" s="659"/>
      <c r="DD45" s="632">
        <v>123552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3486500</v>
      </c>
      <c r="CS46" s="624"/>
      <c r="CT46" s="624"/>
      <c r="CU46" s="624"/>
      <c r="CV46" s="624"/>
      <c r="CW46" s="624"/>
      <c r="CX46" s="624"/>
      <c r="CY46" s="625"/>
      <c r="CZ46" s="657">
        <v>16.899999999999999</v>
      </c>
      <c r="DA46" s="706"/>
      <c r="DB46" s="706"/>
      <c r="DC46" s="707"/>
      <c r="DD46" s="632">
        <v>917633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20618174</v>
      </c>
      <c r="CS49" s="691"/>
      <c r="CT49" s="691"/>
      <c r="CU49" s="691"/>
      <c r="CV49" s="691"/>
      <c r="CW49" s="691"/>
      <c r="CX49" s="691"/>
      <c r="CY49" s="718"/>
      <c r="CZ49" s="719">
        <v>100</v>
      </c>
      <c r="DA49" s="720"/>
      <c r="DB49" s="720"/>
      <c r="DC49" s="721"/>
      <c r="DD49" s="722">
        <v>11213327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21524</v>
      </c>
      <c r="R7" s="753"/>
      <c r="S7" s="753"/>
      <c r="T7" s="753"/>
      <c r="U7" s="753"/>
      <c r="V7" s="753">
        <v>20617</v>
      </c>
      <c r="W7" s="753"/>
      <c r="X7" s="753"/>
      <c r="Y7" s="753"/>
      <c r="Z7" s="753"/>
      <c r="AA7" s="753">
        <v>908</v>
      </c>
      <c r="AB7" s="753"/>
      <c r="AC7" s="753"/>
      <c r="AD7" s="753"/>
      <c r="AE7" s="754"/>
      <c r="AF7" s="755">
        <v>503</v>
      </c>
      <c r="AG7" s="756"/>
      <c r="AH7" s="756"/>
      <c r="AI7" s="756"/>
      <c r="AJ7" s="757"/>
      <c r="AK7" s="792">
        <v>1030</v>
      </c>
      <c r="AL7" s="793"/>
      <c r="AM7" s="793"/>
      <c r="AN7" s="793"/>
      <c r="AO7" s="793"/>
      <c r="AP7" s="793">
        <v>17334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540</v>
      </c>
      <c r="BS7" s="796" t="s">
        <v>541</v>
      </c>
      <c r="BT7" s="797"/>
      <c r="BU7" s="797"/>
      <c r="BV7" s="797"/>
      <c r="BW7" s="797"/>
      <c r="BX7" s="797"/>
      <c r="BY7" s="797"/>
      <c r="BZ7" s="797"/>
      <c r="CA7" s="797"/>
      <c r="CB7" s="797"/>
      <c r="CC7" s="797"/>
      <c r="CD7" s="797"/>
      <c r="CE7" s="797"/>
      <c r="CF7" s="797"/>
      <c r="CG7" s="798"/>
      <c r="CH7" s="789">
        <v>-1</v>
      </c>
      <c r="CI7" s="790"/>
      <c r="CJ7" s="790"/>
      <c r="CK7" s="790"/>
      <c r="CL7" s="791"/>
      <c r="CM7" s="789">
        <v>-308</v>
      </c>
      <c r="CN7" s="790"/>
      <c r="CO7" s="790"/>
      <c r="CP7" s="790"/>
      <c r="CQ7" s="791"/>
      <c r="CR7" s="789">
        <v>3</v>
      </c>
      <c r="CS7" s="790"/>
      <c r="CT7" s="790"/>
      <c r="CU7" s="790"/>
      <c r="CV7" s="791"/>
      <c r="CW7" s="789" t="s">
        <v>542</v>
      </c>
      <c r="CX7" s="790"/>
      <c r="CY7" s="790"/>
      <c r="CZ7" s="790"/>
      <c r="DA7" s="791"/>
      <c r="DB7" s="789" t="s">
        <v>542</v>
      </c>
      <c r="DC7" s="790"/>
      <c r="DD7" s="790"/>
      <c r="DE7" s="790"/>
      <c r="DF7" s="791"/>
      <c r="DG7" s="789">
        <v>675</v>
      </c>
      <c r="DH7" s="790"/>
      <c r="DI7" s="790"/>
      <c r="DJ7" s="790"/>
      <c r="DK7" s="791"/>
      <c r="DL7" s="789" t="s">
        <v>542</v>
      </c>
      <c r="DM7" s="790"/>
      <c r="DN7" s="790"/>
      <c r="DO7" s="790"/>
      <c r="DP7" s="791"/>
      <c r="DQ7" s="789">
        <v>308</v>
      </c>
      <c r="DR7" s="790"/>
      <c r="DS7" s="790"/>
      <c r="DT7" s="790"/>
      <c r="DU7" s="791"/>
      <c r="DV7" s="770"/>
      <c r="DW7" s="771"/>
      <c r="DX7" s="771"/>
      <c r="DY7" s="771"/>
      <c r="DZ7" s="772"/>
      <c r="EA7" s="205"/>
    </row>
    <row r="8" spans="1:131" s="206" customFormat="1" ht="26.25" customHeight="1" x14ac:dyDescent="0.15">
      <c r="A8" s="212">
        <v>2</v>
      </c>
      <c r="B8" s="773" t="s">
        <v>361</v>
      </c>
      <c r="C8" s="774"/>
      <c r="D8" s="774"/>
      <c r="E8" s="774"/>
      <c r="F8" s="774"/>
      <c r="G8" s="774"/>
      <c r="H8" s="774"/>
      <c r="I8" s="774"/>
      <c r="J8" s="774"/>
      <c r="K8" s="774"/>
      <c r="L8" s="774"/>
      <c r="M8" s="774"/>
      <c r="N8" s="774"/>
      <c r="O8" s="774"/>
      <c r="P8" s="775"/>
      <c r="Q8" s="776">
        <v>0</v>
      </c>
      <c r="R8" s="777"/>
      <c r="S8" s="777"/>
      <c r="T8" s="777"/>
      <c r="U8" s="777"/>
      <c r="V8" s="777">
        <v>0</v>
      </c>
      <c r="W8" s="777"/>
      <c r="X8" s="777"/>
      <c r="Y8" s="777"/>
      <c r="Z8" s="777"/>
      <c r="AA8" s="777">
        <v>0</v>
      </c>
      <c r="AB8" s="777"/>
      <c r="AC8" s="777"/>
      <c r="AD8" s="777"/>
      <c r="AE8" s="778"/>
      <c r="AF8" s="779">
        <v>0</v>
      </c>
      <c r="AG8" s="780"/>
      <c r="AH8" s="780"/>
      <c r="AI8" s="780"/>
      <c r="AJ8" s="781"/>
      <c r="AK8" s="782">
        <v>0</v>
      </c>
      <c r="AL8" s="783"/>
      <c r="AM8" s="783"/>
      <c r="AN8" s="783"/>
      <c r="AO8" s="783"/>
      <c r="AP8" s="783" t="s">
        <v>538</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543</v>
      </c>
      <c r="BT8" s="787"/>
      <c r="BU8" s="787"/>
      <c r="BV8" s="787"/>
      <c r="BW8" s="787"/>
      <c r="BX8" s="787"/>
      <c r="BY8" s="787"/>
      <c r="BZ8" s="787"/>
      <c r="CA8" s="787"/>
      <c r="CB8" s="787"/>
      <c r="CC8" s="787"/>
      <c r="CD8" s="787"/>
      <c r="CE8" s="787"/>
      <c r="CF8" s="787"/>
      <c r="CG8" s="788"/>
      <c r="CH8" s="799" t="s">
        <v>542</v>
      </c>
      <c r="CI8" s="800"/>
      <c r="CJ8" s="800"/>
      <c r="CK8" s="800"/>
      <c r="CL8" s="801"/>
      <c r="CM8" s="799" t="s">
        <v>542</v>
      </c>
      <c r="CN8" s="800"/>
      <c r="CO8" s="800"/>
      <c r="CP8" s="800"/>
      <c r="CQ8" s="801"/>
      <c r="CR8" s="799">
        <v>30</v>
      </c>
      <c r="CS8" s="800"/>
      <c r="CT8" s="800"/>
      <c r="CU8" s="800"/>
      <c r="CV8" s="801"/>
      <c r="CW8" s="799" t="s">
        <v>542</v>
      </c>
      <c r="CX8" s="800"/>
      <c r="CY8" s="800"/>
      <c r="CZ8" s="800"/>
      <c r="DA8" s="801"/>
      <c r="DB8" s="799" t="s">
        <v>542</v>
      </c>
      <c r="DC8" s="800"/>
      <c r="DD8" s="800"/>
      <c r="DE8" s="800"/>
      <c r="DF8" s="801"/>
      <c r="DG8" s="799" t="s">
        <v>542</v>
      </c>
      <c r="DH8" s="800"/>
      <c r="DI8" s="800"/>
      <c r="DJ8" s="800"/>
      <c r="DK8" s="801"/>
      <c r="DL8" s="799" t="s">
        <v>542</v>
      </c>
      <c r="DM8" s="800"/>
      <c r="DN8" s="800"/>
      <c r="DO8" s="800"/>
      <c r="DP8" s="801"/>
      <c r="DQ8" s="799" t="s">
        <v>542</v>
      </c>
      <c r="DR8" s="800"/>
      <c r="DS8" s="800"/>
      <c r="DT8" s="800"/>
      <c r="DU8" s="801"/>
      <c r="DV8" s="802"/>
      <c r="DW8" s="803"/>
      <c r="DX8" s="803"/>
      <c r="DY8" s="803"/>
      <c r="DZ8" s="804"/>
      <c r="EA8" s="205"/>
    </row>
    <row r="9" spans="1:131" s="206" customFormat="1" ht="26.25" customHeight="1" x14ac:dyDescent="0.15">
      <c r="A9" s="212">
        <v>3</v>
      </c>
      <c r="B9" s="773" t="s">
        <v>362</v>
      </c>
      <c r="C9" s="774"/>
      <c r="D9" s="774"/>
      <c r="E9" s="774"/>
      <c r="F9" s="774"/>
      <c r="G9" s="774"/>
      <c r="H9" s="774"/>
      <c r="I9" s="774"/>
      <c r="J9" s="774"/>
      <c r="K9" s="774"/>
      <c r="L9" s="774"/>
      <c r="M9" s="774"/>
      <c r="N9" s="774"/>
      <c r="O9" s="774"/>
      <c r="P9" s="775"/>
      <c r="Q9" s="776">
        <v>4</v>
      </c>
      <c r="R9" s="777"/>
      <c r="S9" s="777"/>
      <c r="T9" s="777"/>
      <c r="U9" s="777"/>
      <c r="V9" s="777">
        <v>4</v>
      </c>
      <c r="W9" s="777"/>
      <c r="X9" s="777"/>
      <c r="Y9" s="777"/>
      <c r="Z9" s="777"/>
      <c r="AA9" s="777">
        <v>0</v>
      </c>
      <c r="AB9" s="777"/>
      <c r="AC9" s="777"/>
      <c r="AD9" s="777"/>
      <c r="AE9" s="778"/>
      <c r="AF9" s="779" t="s">
        <v>108</v>
      </c>
      <c r="AG9" s="780"/>
      <c r="AH9" s="780"/>
      <c r="AI9" s="780"/>
      <c r="AJ9" s="781"/>
      <c r="AK9" s="782">
        <v>2</v>
      </c>
      <c r="AL9" s="783"/>
      <c r="AM9" s="783"/>
      <c r="AN9" s="783"/>
      <c r="AO9" s="783"/>
      <c r="AP9" s="783" t="s">
        <v>538</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t="s">
        <v>363</v>
      </c>
      <c r="C10" s="774"/>
      <c r="D10" s="774"/>
      <c r="E10" s="774"/>
      <c r="F10" s="774"/>
      <c r="G10" s="774"/>
      <c r="H10" s="774"/>
      <c r="I10" s="774"/>
      <c r="J10" s="774"/>
      <c r="K10" s="774"/>
      <c r="L10" s="774"/>
      <c r="M10" s="774"/>
      <c r="N10" s="774"/>
      <c r="O10" s="774"/>
      <c r="P10" s="775"/>
      <c r="Q10" s="776">
        <v>65</v>
      </c>
      <c r="R10" s="777"/>
      <c r="S10" s="777"/>
      <c r="T10" s="777"/>
      <c r="U10" s="777"/>
      <c r="V10" s="777">
        <v>6</v>
      </c>
      <c r="W10" s="777"/>
      <c r="X10" s="777"/>
      <c r="Y10" s="777"/>
      <c r="Z10" s="777"/>
      <c r="AA10" s="777">
        <v>59</v>
      </c>
      <c r="AB10" s="777"/>
      <c r="AC10" s="777"/>
      <c r="AD10" s="777"/>
      <c r="AE10" s="778"/>
      <c r="AF10" s="779">
        <v>59</v>
      </c>
      <c r="AG10" s="780"/>
      <c r="AH10" s="780"/>
      <c r="AI10" s="780"/>
      <c r="AJ10" s="781"/>
      <c r="AK10" s="782" t="s">
        <v>538</v>
      </c>
      <c r="AL10" s="783"/>
      <c r="AM10" s="783"/>
      <c r="AN10" s="783"/>
      <c r="AO10" s="783"/>
      <c r="AP10" s="783">
        <v>13</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21585</v>
      </c>
      <c r="R23" s="812"/>
      <c r="S23" s="812"/>
      <c r="T23" s="812"/>
      <c r="U23" s="812"/>
      <c r="V23" s="812">
        <v>20618</v>
      </c>
      <c r="W23" s="812"/>
      <c r="X23" s="812"/>
      <c r="Y23" s="812"/>
      <c r="Z23" s="812"/>
      <c r="AA23" s="812">
        <v>966</v>
      </c>
      <c r="AB23" s="812"/>
      <c r="AC23" s="812"/>
      <c r="AD23" s="812"/>
      <c r="AE23" s="813"/>
      <c r="AF23" s="814">
        <v>562</v>
      </c>
      <c r="AG23" s="812"/>
      <c r="AH23" s="812"/>
      <c r="AI23" s="812"/>
      <c r="AJ23" s="815"/>
      <c r="AK23" s="816"/>
      <c r="AL23" s="817"/>
      <c r="AM23" s="817"/>
      <c r="AN23" s="817"/>
      <c r="AO23" s="817"/>
      <c r="AP23" s="812">
        <v>17347</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5629</v>
      </c>
      <c r="R28" s="841"/>
      <c r="S28" s="841"/>
      <c r="T28" s="841"/>
      <c r="U28" s="841"/>
      <c r="V28" s="841">
        <v>5555</v>
      </c>
      <c r="W28" s="841"/>
      <c r="X28" s="841"/>
      <c r="Y28" s="841"/>
      <c r="Z28" s="841"/>
      <c r="AA28" s="841">
        <v>74</v>
      </c>
      <c r="AB28" s="841"/>
      <c r="AC28" s="841"/>
      <c r="AD28" s="841"/>
      <c r="AE28" s="842"/>
      <c r="AF28" s="843">
        <v>74</v>
      </c>
      <c r="AG28" s="841"/>
      <c r="AH28" s="841"/>
      <c r="AI28" s="841"/>
      <c r="AJ28" s="844"/>
      <c r="AK28" s="845">
        <v>458</v>
      </c>
      <c r="AL28" s="836"/>
      <c r="AM28" s="836"/>
      <c r="AN28" s="836"/>
      <c r="AO28" s="836"/>
      <c r="AP28" s="836" t="s">
        <v>539</v>
      </c>
      <c r="AQ28" s="836"/>
      <c r="AR28" s="836"/>
      <c r="AS28" s="836"/>
      <c r="AT28" s="836"/>
      <c r="AU28" s="836" t="s">
        <v>539</v>
      </c>
      <c r="AV28" s="836"/>
      <c r="AW28" s="836"/>
      <c r="AX28" s="836"/>
      <c r="AY28" s="836"/>
      <c r="AZ28" s="837" t="s">
        <v>539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410</v>
      </c>
      <c r="R29" s="777"/>
      <c r="S29" s="777"/>
      <c r="T29" s="777"/>
      <c r="U29" s="777"/>
      <c r="V29" s="777">
        <v>408</v>
      </c>
      <c r="W29" s="777"/>
      <c r="X29" s="777"/>
      <c r="Y29" s="777"/>
      <c r="Z29" s="777"/>
      <c r="AA29" s="777">
        <v>2</v>
      </c>
      <c r="AB29" s="777"/>
      <c r="AC29" s="777"/>
      <c r="AD29" s="777"/>
      <c r="AE29" s="778"/>
      <c r="AF29" s="779">
        <v>2</v>
      </c>
      <c r="AG29" s="780"/>
      <c r="AH29" s="780"/>
      <c r="AI29" s="780"/>
      <c r="AJ29" s="781"/>
      <c r="AK29" s="848">
        <v>113</v>
      </c>
      <c r="AL29" s="849"/>
      <c r="AM29" s="849"/>
      <c r="AN29" s="849"/>
      <c r="AO29" s="849"/>
      <c r="AP29" s="849" t="s">
        <v>539</v>
      </c>
      <c r="AQ29" s="849"/>
      <c r="AR29" s="849"/>
      <c r="AS29" s="849"/>
      <c r="AT29" s="849"/>
      <c r="AU29" s="849" t="s">
        <v>539</v>
      </c>
      <c r="AV29" s="849"/>
      <c r="AW29" s="849"/>
      <c r="AX29" s="849"/>
      <c r="AY29" s="849"/>
      <c r="AZ29" s="850" t="s">
        <v>539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3658</v>
      </c>
      <c r="R30" s="777"/>
      <c r="S30" s="777"/>
      <c r="T30" s="777"/>
      <c r="U30" s="777"/>
      <c r="V30" s="777">
        <v>3528</v>
      </c>
      <c r="W30" s="777"/>
      <c r="X30" s="777"/>
      <c r="Y30" s="777"/>
      <c r="Z30" s="777"/>
      <c r="AA30" s="777">
        <v>130</v>
      </c>
      <c r="AB30" s="777"/>
      <c r="AC30" s="777"/>
      <c r="AD30" s="777"/>
      <c r="AE30" s="778"/>
      <c r="AF30" s="779">
        <v>130</v>
      </c>
      <c r="AG30" s="780"/>
      <c r="AH30" s="780"/>
      <c r="AI30" s="780"/>
      <c r="AJ30" s="781"/>
      <c r="AK30" s="848">
        <v>521</v>
      </c>
      <c r="AL30" s="849"/>
      <c r="AM30" s="849"/>
      <c r="AN30" s="849"/>
      <c r="AO30" s="849"/>
      <c r="AP30" s="849" t="s">
        <v>539</v>
      </c>
      <c r="AQ30" s="849"/>
      <c r="AR30" s="849"/>
      <c r="AS30" s="849"/>
      <c r="AT30" s="849"/>
      <c r="AU30" s="849" t="s">
        <v>539</v>
      </c>
      <c r="AV30" s="849"/>
      <c r="AW30" s="849"/>
      <c r="AX30" s="849"/>
      <c r="AY30" s="849"/>
      <c r="AZ30" s="850" t="s">
        <v>539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960</v>
      </c>
      <c r="R31" s="777"/>
      <c r="S31" s="777"/>
      <c r="T31" s="777"/>
      <c r="U31" s="777"/>
      <c r="V31" s="777">
        <v>841</v>
      </c>
      <c r="W31" s="777"/>
      <c r="X31" s="777"/>
      <c r="Y31" s="777"/>
      <c r="Z31" s="777"/>
      <c r="AA31" s="777">
        <v>119</v>
      </c>
      <c r="AB31" s="777"/>
      <c r="AC31" s="777"/>
      <c r="AD31" s="777"/>
      <c r="AE31" s="778"/>
      <c r="AF31" s="779">
        <v>1967</v>
      </c>
      <c r="AG31" s="780"/>
      <c r="AH31" s="780"/>
      <c r="AI31" s="780"/>
      <c r="AJ31" s="781"/>
      <c r="AK31" s="848">
        <v>15</v>
      </c>
      <c r="AL31" s="849"/>
      <c r="AM31" s="849"/>
      <c r="AN31" s="849"/>
      <c r="AO31" s="849"/>
      <c r="AP31" s="849">
        <v>2778</v>
      </c>
      <c r="AQ31" s="849"/>
      <c r="AR31" s="849"/>
      <c r="AS31" s="849"/>
      <c r="AT31" s="849"/>
      <c r="AU31" s="849">
        <v>64</v>
      </c>
      <c r="AV31" s="849"/>
      <c r="AW31" s="849"/>
      <c r="AX31" s="849"/>
      <c r="AY31" s="849"/>
      <c r="AZ31" s="850" t="s">
        <v>538</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1492</v>
      </c>
      <c r="R32" s="777"/>
      <c r="S32" s="777"/>
      <c r="T32" s="777"/>
      <c r="U32" s="777"/>
      <c r="V32" s="777">
        <v>1281</v>
      </c>
      <c r="W32" s="777"/>
      <c r="X32" s="777"/>
      <c r="Y32" s="777"/>
      <c r="Z32" s="777"/>
      <c r="AA32" s="777">
        <v>211</v>
      </c>
      <c r="AB32" s="777"/>
      <c r="AC32" s="777"/>
      <c r="AD32" s="777"/>
      <c r="AE32" s="778"/>
      <c r="AF32" s="779">
        <v>759</v>
      </c>
      <c r="AG32" s="780"/>
      <c r="AH32" s="780"/>
      <c r="AI32" s="780"/>
      <c r="AJ32" s="781"/>
      <c r="AK32" s="848">
        <v>838</v>
      </c>
      <c r="AL32" s="849"/>
      <c r="AM32" s="849"/>
      <c r="AN32" s="849"/>
      <c r="AO32" s="849"/>
      <c r="AP32" s="849">
        <v>10802</v>
      </c>
      <c r="AQ32" s="849"/>
      <c r="AR32" s="849"/>
      <c r="AS32" s="849"/>
      <c r="AT32" s="849"/>
      <c r="AU32" s="849">
        <v>8285</v>
      </c>
      <c r="AV32" s="849"/>
      <c r="AW32" s="849"/>
      <c r="AX32" s="849"/>
      <c r="AY32" s="849"/>
      <c r="AZ32" s="850" t="s">
        <v>538</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271</v>
      </c>
      <c r="R33" s="777"/>
      <c r="S33" s="777"/>
      <c r="T33" s="777"/>
      <c r="U33" s="777"/>
      <c r="V33" s="777">
        <v>262</v>
      </c>
      <c r="W33" s="777"/>
      <c r="X33" s="777"/>
      <c r="Y33" s="777"/>
      <c r="Z33" s="777"/>
      <c r="AA33" s="777">
        <v>9</v>
      </c>
      <c r="AB33" s="777"/>
      <c r="AC33" s="777"/>
      <c r="AD33" s="777"/>
      <c r="AE33" s="778"/>
      <c r="AF33" s="779">
        <v>9</v>
      </c>
      <c r="AG33" s="780"/>
      <c r="AH33" s="780"/>
      <c r="AI33" s="780"/>
      <c r="AJ33" s="781"/>
      <c r="AK33" s="848">
        <v>177</v>
      </c>
      <c r="AL33" s="849"/>
      <c r="AM33" s="849"/>
      <c r="AN33" s="849"/>
      <c r="AO33" s="849"/>
      <c r="AP33" s="849">
        <v>1567</v>
      </c>
      <c r="AQ33" s="849"/>
      <c r="AR33" s="849"/>
      <c r="AS33" s="849"/>
      <c r="AT33" s="849"/>
      <c r="AU33" s="849">
        <v>1265</v>
      </c>
      <c r="AV33" s="849"/>
      <c r="AW33" s="849"/>
      <c r="AX33" s="849"/>
      <c r="AY33" s="849"/>
      <c r="AZ33" s="850" t="s">
        <v>538</v>
      </c>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385</v>
      </c>
      <c r="C34" s="774"/>
      <c r="D34" s="774"/>
      <c r="E34" s="774"/>
      <c r="F34" s="774"/>
      <c r="G34" s="774"/>
      <c r="H34" s="774"/>
      <c r="I34" s="774"/>
      <c r="J34" s="774"/>
      <c r="K34" s="774"/>
      <c r="L34" s="774"/>
      <c r="M34" s="774"/>
      <c r="N34" s="774"/>
      <c r="O34" s="774"/>
      <c r="P34" s="775"/>
      <c r="Q34" s="776">
        <v>142</v>
      </c>
      <c r="R34" s="777"/>
      <c r="S34" s="777"/>
      <c r="T34" s="777"/>
      <c r="U34" s="777"/>
      <c r="V34" s="777">
        <v>123</v>
      </c>
      <c r="W34" s="777"/>
      <c r="X34" s="777"/>
      <c r="Y34" s="777"/>
      <c r="Z34" s="777"/>
      <c r="AA34" s="777">
        <v>19</v>
      </c>
      <c r="AB34" s="777"/>
      <c r="AC34" s="777"/>
      <c r="AD34" s="777"/>
      <c r="AE34" s="778"/>
      <c r="AF34" s="779">
        <v>19</v>
      </c>
      <c r="AG34" s="780"/>
      <c r="AH34" s="780"/>
      <c r="AI34" s="780"/>
      <c r="AJ34" s="781"/>
      <c r="AK34" s="848" t="s">
        <v>538</v>
      </c>
      <c r="AL34" s="849"/>
      <c r="AM34" s="849"/>
      <c r="AN34" s="849"/>
      <c r="AO34" s="849"/>
      <c r="AP34" s="849" t="s">
        <v>538</v>
      </c>
      <c r="AQ34" s="849"/>
      <c r="AR34" s="849"/>
      <c r="AS34" s="849"/>
      <c r="AT34" s="849"/>
      <c r="AU34" s="849" t="s">
        <v>538</v>
      </c>
      <c r="AV34" s="849"/>
      <c r="AW34" s="849"/>
      <c r="AX34" s="849"/>
      <c r="AY34" s="849"/>
      <c r="AZ34" s="850" t="s">
        <v>538</v>
      </c>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2960</v>
      </c>
      <c r="AG63" s="860"/>
      <c r="AH63" s="860"/>
      <c r="AI63" s="860"/>
      <c r="AJ63" s="861"/>
      <c r="AK63" s="862"/>
      <c r="AL63" s="857"/>
      <c r="AM63" s="857"/>
      <c r="AN63" s="857"/>
      <c r="AO63" s="857"/>
      <c r="AP63" s="860">
        <v>15147</v>
      </c>
      <c r="AQ63" s="860"/>
      <c r="AR63" s="860"/>
      <c r="AS63" s="860"/>
      <c r="AT63" s="860"/>
      <c r="AU63" s="860">
        <v>9614</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389</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390</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544</v>
      </c>
      <c r="C68" s="888"/>
      <c r="D68" s="888"/>
      <c r="E68" s="888"/>
      <c r="F68" s="888"/>
      <c r="G68" s="888"/>
      <c r="H68" s="888"/>
      <c r="I68" s="888"/>
      <c r="J68" s="888"/>
      <c r="K68" s="888"/>
      <c r="L68" s="888"/>
      <c r="M68" s="888"/>
      <c r="N68" s="888"/>
      <c r="O68" s="888"/>
      <c r="P68" s="889"/>
      <c r="Q68" s="890">
        <v>495</v>
      </c>
      <c r="R68" s="884"/>
      <c r="S68" s="884"/>
      <c r="T68" s="884"/>
      <c r="U68" s="884"/>
      <c r="V68" s="884">
        <v>494</v>
      </c>
      <c r="W68" s="884"/>
      <c r="X68" s="884"/>
      <c r="Y68" s="884"/>
      <c r="Z68" s="884"/>
      <c r="AA68" s="884">
        <v>1</v>
      </c>
      <c r="AB68" s="884"/>
      <c r="AC68" s="884"/>
      <c r="AD68" s="884"/>
      <c r="AE68" s="884"/>
      <c r="AF68" s="884">
        <v>1</v>
      </c>
      <c r="AG68" s="884"/>
      <c r="AH68" s="884"/>
      <c r="AI68" s="884"/>
      <c r="AJ68" s="884"/>
      <c r="AK68" s="884" t="s">
        <v>558</v>
      </c>
      <c r="AL68" s="884"/>
      <c r="AM68" s="884"/>
      <c r="AN68" s="884"/>
      <c r="AO68" s="884"/>
      <c r="AP68" s="884" t="s">
        <v>561</v>
      </c>
      <c r="AQ68" s="884"/>
      <c r="AR68" s="884"/>
      <c r="AS68" s="884"/>
      <c r="AT68" s="884"/>
      <c r="AU68" s="884" t="s">
        <v>561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545</v>
      </c>
      <c r="C69" s="892"/>
      <c r="D69" s="892"/>
      <c r="E69" s="892"/>
      <c r="F69" s="892"/>
      <c r="G69" s="892"/>
      <c r="H69" s="892"/>
      <c r="I69" s="892"/>
      <c r="J69" s="892"/>
      <c r="K69" s="892"/>
      <c r="L69" s="892"/>
      <c r="M69" s="892"/>
      <c r="N69" s="892"/>
      <c r="O69" s="892"/>
      <c r="P69" s="893"/>
      <c r="Q69" s="894">
        <v>2156</v>
      </c>
      <c r="R69" s="849"/>
      <c r="S69" s="849"/>
      <c r="T69" s="849"/>
      <c r="U69" s="849"/>
      <c r="V69" s="849">
        <v>2153</v>
      </c>
      <c r="W69" s="849"/>
      <c r="X69" s="849"/>
      <c r="Y69" s="849"/>
      <c r="Z69" s="849"/>
      <c r="AA69" s="849">
        <v>3</v>
      </c>
      <c r="AB69" s="849"/>
      <c r="AC69" s="849"/>
      <c r="AD69" s="849"/>
      <c r="AE69" s="849"/>
      <c r="AF69" s="849">
        <v>3</v>
      </c>
      <c r="AG69" s="849"/>
      <c r="AH69" s="849"/>
      <c r="AI69" s="849"/>
      <c r="AJ69" s="849"/>
      <c r="AK69" s="849" t="s">
        <v>558</v>
      </c>
      <c r="AL69" s="849"/>
      <c r="AM69" s="849"/>
      <c r="AN69" s="849"/>
      <c r="AO69" s="849"/>
      <c r="AP69" s="849">
        <v>586</v>
      </c>
      <c r="AQ69" s="849"/>
      <c r="AR69" s="849"/>
      <c r="AS69" s="849"/>
      <c r="AT69" s="849"/>
      <c r="AU69" s="849">
        <v>111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546</v>
      </c>
      <c r="C70" s="892"/>
      <c r="D70" s="892"/>
      <c r="E70" s="892"/>
      <c r="F70" s="892"/>
      <c r="G70" s="892"/>
      <c r="H70" s="892"/>
      <c r="I70" s="892"/>
      <c r="J70" s="892"/>
      <c r="K70" s="892"/>
      <c r="L70" s="892"/>
      <c r="M70" s="892"/>
      <c r="N70" s="892"/>
      <c r="O70" s="892"/>
      <c r="P70" s="893"/>
      <c r="Q70" s="894">
        <v>227</v>
      </c>
      <c r="R70" s="849"/>
      <c r="S70" s="849"/>
      <c r="T70" s="849"/>
      <c r="U70" s="849"/>
      <c r="V70" s="849">
        <v>226</v>
      </c>
      <c r="W70" s="849"/>
      <c r="X70" s="849"/>
      <c r="Y70" s="849"/>
      <c r="Z70" s="849"/>
      <c r="AA70" s="849">
        <v>1</v>
      </c>
      <c r="AB70" s="849"/>
      <c r="AC70" s="849"/>
      <c r="AD70" s="849"/>
      <c r="AE70" s="849"/>
      <c r="AF70" s="849">
        <v>1</v>
      </c>
      <c r="AG70" s="849"/>
      <c r="AH70" s="849"/>
      <c r="AI70" s="849"/>
      <c r="AJ70" s="849"/>
      <c r="AK70" s="849" t="s">
        <v>558</v>
      </c>
      <c r="AL70" s="849"/>
      <c r="AM70" s="849"/>
      <c r="AN70" s="849"/>
      <c r="AO70" s="849"/>
      <c r="AP70" s="849" t="s">
        <v>561</v>
      </c>
      <c r="AQ70" s="849"/>
      <c r="AR70" s="849"/>
      <c r="AS70" s="849"/>
      <c r="AT70" s="849"/>
      <c r="AU70" s="849" t="s">
        <v>561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547</v>
      </c>
      <c r="C71" s="892"/>
      <c r="D71" s="892"/>
      <c r="E71" s="892"/>
      <c r="F71" s="892"/>
      <c r="G71" s="892"/>
      <c r="H71" s="892"/>
      <c r="I71" s="892"/>
      <c r="J71" s="892"/>
      <c r="K71" s="892"/>
      <c r="L71" s="892"/>
      <c r="M71" s="892"/>
      <c r="N71" s="892"/>
      <c r="O71" s="892"/>
      <c r="P71" s="893"/>
      <c r="Q71" s="894">
        <v>902</v>
      </c>
      <c r="R71" s="849"/>
      <c r="S71" s="849"/>
      <c r="T71" s="849"/>
      <c r="U71" s="849"/>
      <c r="V71" s="849">
        <v>897</v>
      </c>
      <c r="W71" s="849"/>
      <c r="X71" s="849"/>
      <c r="Y71" s="849"/>
      <c r="Z71" s="849"/>
      <c r="AA71" s="849">
        <v>4</v>
      </c>
      <c r="AB71" s="849"/>
      <c r="AC71" s="849"/>
      <c r="AD71" s="849"/>
      <c r="AE71" s="849"/>
      <c r="AF71" s="849">
        <v>4</v>
      </c>
      <c r="AG71" s="849"/>
      <c r="AH71" s="849"/>
      <c r="AI71" s="849"/>
      <c r="AJ71" s="849"/>
      <c r="AK71" s="849" t="s">
        <v>558</v>
      </c>
      <c r="AL71" s="849"/>
      <c r="AM71" s="849"/>
      <c r="AN71" s="849"/>
      <c r="AO71" s="849"/>
      <c r="AP71" s="849" t="s">
        <v>561</v>
      </c>
      <c r="AQ71" s="849"/>
      <c r="AR71" s="849"/>
      <c r="AS71" s="849"/>
      <c r="AT71" s="849"/>
      <c r="AU71" s="849" t="s">
        <v>561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548</v>
      </c>
      <c r="C72" s="892"/>
      <c r="D72" s="892"/>
      <c r="E72" s="892"/>
      <c r="F72" s="892"/>
      <c r="G72" s="892"/>
      <c r="H72" s="892"/>
      <c r="I72" s="892"/>
      <c r="J72" s="892"/>
      <c r="K72" s="892"/>
      <c r="L72" s="892"/>
      <c r="M72" s="892"/>
      <c r="N72" s="892"/>
      <c r="O72" s="892"/>
      <c r="P72" s="893"/>
      <c r="Q72" s="894">
        <v>220</v>
      </c>
      <c r="R72" s="849"/>
      <c r="S72" s="849"/>
      <c r="T72" s="849"/>
      <c r="U72" s="849"/>
      <c r="V72" s="849">
        <v>219</v>
      </c>
      <c r="W72" s="849"/>
      <c r="X72" s="849"/>
      <c r="Y72" s="849"/>
      <c r="Z72" s="849"/>
      <c r="AA72" s="849">
        <v>1</v>
      </c>
      <c r="AB72" s="849"/>
      <c r="AC72" s="849"/>
      <c r="AD72" s="849"/>
      <c r="AE72" s="849"/>
      <c r="AF72" s="849">
        <v>1</v>
      </c>
      <c r="AG72" s="849"/>
      <c r="AH72" s="849"/>
      <c r="AI72" s="849"/>
      <c r="AJ72" s="849"/>
      <c r="AK72" s="849" t="s">
        <v>558</v>
      </c>
      <c r="AL72" s="849"/>
      <c r="AM72" s="849"/>
      <c r="AN72" s="849"/>
      <c r="AO72" s="849"/>
      <c r="AP72" s="849" t="s">
        <v>561</v>
      </c>
      <c r="AQ72" s="849"/>
      <c r="AR72" s="849"/>
      <c r="AS72" s="849"/>
      <c r="AT72" s="849"/>
      <c r="AU72" s="849" t="s">
        <v>561</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549</v>
      </c>
      <c r="C73" s="892"/>
      <c r="D73" s="892"/>
      <c r="E73" s="892"/>
      <c r="F73" s="892"/>
      <c r="G73" s="892"/>
      <c r="H73" s="892"/>
      <c r="I73" s="892"/>
      <c r="J73" s="892"/>
      <c r="K73" s="892"/>
      <c r="L73" s="892"/>
      <c r="M73" s="892"/>
      <c r="N73" s="892"/>
      <c r="O73" s="892"/>
      <c r="P73" s="893"/>
      <c r="Q73" s="894">
        <v>135</v>
      </c>
      <c r="R73" s="849"/>
      <c r="S73" s="849"/>
      <c r="T73" s="849"/>
      <c r="U73" s="849"/>
      <c r="V73" s="849">
        <v>135</v>
      </c>
      <c r="W73" s="849"/>
      <c r="X73" s="849"/>
      <c r="Y73" s="849"/>
      <c r="Z73" s="849"/>
      <c r="AA73" s="849">
        <v>0</v>
      </c>
      <c r="AB73" s="849"/>
      <c r="AC73" s="849"/>
      <c r="AD73" s="849"/>
      <c r="AE73" s="849"/>
      <c r="AF73" s="849">
        <v>0</v>
      </c>
      <c r="AG73" s="849"/>
      <c r="AH73" s="849"/>
      <c r="AI73" s="849"/>
      <c r="AJ73" s="849"/>
      <c r="AK73" s="849">
        <v>76</v>
      </c>
      <c r="AL73" s="849"/>
      <c r="AM73" s="849"/>
      <c r="AN73" s="849"/>
      <c r="AO73" s="849"/>
      <c r="AP73" s="849">
        <v>113</v>
      </c>
      <c r="AQ73" s="849"/>
      <c r="AR73" s="849"/>
      <c r="AS73" s="849"/>
      <c r="AT73" s="849"/>
      <c r="AU73" s="849">
        <v>23</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550</v>
      </c>
      <c r="C74" s="892"/>
      <c r="D74" s="892"/>
      <c r="E74" s="892"/>
      <c r="F74" s="892"/>
      <c r="G74" s="892"/>
      <c r="H74" s="892"/>
      <c r="I74" s="892"/>
      <c r="J74" s="892"/>
      <c r="K74" s="892"/>
      <c r="L74" s="892"/>
      <c r="M74" s="892"/>
      <c r="N74" s="892"/>
      <c r="O74" s="892"/>
      <c r="P74" s="893"/>
      <c r="Q74" s="894">
        <v>843</v>
      </c>
      <c r="R74" s="849"/>
      <c r="S74" s="849"/>
      <c r="T74" s="849"/>
      <c r="U74" s="849"/>
      <c r="V74" s="849">
        <v>798</v>
      </c>
      <c r="W74" s="849"/>
      <c r="X74" s="849"/>
      <c r="Y74" s="849"/>
      <c r="Z74" s="849"/>
      <c r="AA74" s="849">
        <v>44</v>
      </c>
      <c r="AB74" s="849"/>
      <c r="AC74" s="849"/>
      <c r="AD74" s="849"/>
      <c r="AE74" s="849"/>
      <c r="AF74" s="849">
        <v>44</v>
      </c>
      <c r="AG74" s="849"/>
      <c r="AH74" s="849"/>
      <c r="AI74" s="849"/>
      <c r="AJ74" s="849"/>
      <c r="AK74" s="849" t="s">
        <v>558</v>
      </c>
      <c r="AL74" s="849"/>
      <c r="AM74" s="849"/>
      <c r="AN74" s="849"/>
      <c r="AO74" s="849"/>
      <c r="AP74" s="849">
        <v>736</v>
      </c>
      <c r="AQ74" s="849"/>
      <c r="AR74" s="849"/>
      <c r="AS74" s="849"/>
      <c r="AT74" s="849"/>
      <c r="AU74" s="849" t="s">
        <v>561</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551</v>
      </c>
      <c r="C75" s="892"/>
      <c r="D75" s="892"/>
      <c r="E75" s="892"/>
      <c r="F75" s="892"/>
      <c r="G75" s="892"/>
      <c r="H75" s="892"/>
      <c r="I75" s="892"/>
      <c r="J75" s="892"/>
      <c r="K75" s="892"/>
      <c r="L75" s="892"/>
      <c r="M75" s="892"/>
      <c r="N75" s="892"/>
      <c r="O75" s="892"/>
      <c r="P75" s="893"/>
      <c r="Q75" s="897" t="s">
        <v>558</v>
      </c>
      <c r="R75" s="898"/>
      <c r="S75" s="898"/>
      <c r="T75" s="898"/>
      <c r="U75" s="848"/>
      <c r="V75" s="899" t="s">
        <v>558</v>
      </c>
      <c r="W75" s="898"/>
      <c r="X75" s="898"/>
      <c r="Y75" s="898"/>
      <c r="Z75" s="848"/>
      <c r="AA75" s="899" t="s">
        <v>558</v>
      </c>
      <c r="AB75" s="898"/>
      <c r="AC75" s="898"/>
      <c r="AD75" s="898"/>
      <c r="AE75" s="848"/>
      <c r="AF75" s="899" t="s">
        <v>562</v>
      </c>
      <c r="AG75" s="898"/>
      <c r="AH75" s="898"/>
      <c r="AI75" s="898"/>
      <c r="AJ75" s="848"/>
      <c r="AK75" s="899" t="s">
        <v>558</v>
      </c>
      <c r="AL75" s="898"/>
      <c r="AM75" s="898"/>
      <c r="AN75" s="898"/>
      <c r="AO75" s="848"/>
      <c r="AP75" s="899" t="s">
        <v>561</v>
      </c>
      <c r="AQ75" s="898"/>
      <c r="AR75" s="898"/>
      <c r="AS75" s="898"/>
      <c r="AT75" s="848"/>
      <c r="AU75" s="899" t="s">
        <v>561</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552</v>
      </c>
      <c r="C76" s="892"/>
      <c r="D76" s="892"/>
      <c r="E76" s="892"/>
      <c r="F76" s="892"/>
      <c r="G76" s="892"/>
      <c r="H76" s="892"/>
      <c r="I76" s="892"/>
      <c r="J76" s="892"/>
      <c r="K76" s="892"/>
      <c r="L76" s="892"/>
      <c r="M76" s="892"/>
      <c r="N76" s="892"/>
      <c r="O76" s="892"/>
      <c r="P76" s="893"/>
      <c r="Q76" s="897">
        <v>341</v>
      </c>
      <c r="R76" s="898"/>
      <c r="S76" s="898"/>
      <c r="T76" s="898"/>
      <c r="U76" s="848"/>
      <c r="V76" s="899">
        <v>216</v>
      </c>
      <c r="W76" s="898"/>
      <c r="X76" s="898"/>
      <c r="Y76" s="898"/>
      <c r="Z76" s="848"/>
      <c r="AA76" s="899">
        <v>125</v>
      </c>
      <c r="AB76" s="898"/>
      <c r="AC76" s="898"/>
      <c r="AD76" s="898"/>
      <c r="AE76" s="848"/>
      <c r="AF76" s="899">
        <v>568</v>
      </c>
      <c r="AG76" s="898"/>
      <c r="AH76" s="898"/>
      <c r="AI76" s="898"/>
      <c r="AJ76" s="848"/>
      <c r="AK76" s="899" t="s">
        <v>560</v>
      </c>
      <c r="AL76" s="898"/>
      <c r="AM76" s="898"/>
      <c r="AN76" s="898"/>
      <c r="AO76" s="848"/>
      <c r="AP76" s="899">
        <v>647</v>
      </c>
      <c r="AQ76" s="898"/>
      <c r="AR76" s="898"/>
      <c r="AS76" s="898"/>
      <c r="AT76" s="848"/>
      <c r="AU76" s="899" t="s">
        <v>561</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553</v>
      </c>
      <c r="C77" s="892"/>
      <c r="D77" s="892"/>
      <c r="E77" s="892"/>
      <c r="F77" s="892"/>
      <c r="G77" s="892"/>
      <c r="H77" s="892"/>
      <c r="I77" s="892"/>
      <c r="J77" s="892"/>
      <c r="K77" s="892"/>
      <c r="L77" s="892"/>
      <c r="M77" s="892"/>
      <c r="N77" s="892"/>
      <c r="O77" s="892"/>
      <c r="P77" s="893"/>
      <c r="Q77" s="897">
        <v>304</v>
      </c>
      <c r="R77" s="898"/>
      <c r="S77" s="898"/>
      <c r="T77" s="898"/>
      <c r="U77" s="848"/>
      <c r="V77" s="899">
        <v>292</v>
      </c>
      <c r="W77" s="898"/>
      <c r="X77" s="898"/>
      <c r="Y77" s="898"/>
      <c r="Z77" s="848"/>
      <c r="AA77" s="899">
        <v>12</v>
      </c>
      <c r="AB77" s="898"/>
      <c r="AC77" s="898"/>
      <c r="AD77" s="898"/>
      <c r="AE77" s="848"/>
      <c r="AF77" s="899">
        <v>12</v>
      </c>
      <c r="AG77" s="898"/>
      <c r="AH77" s="898"/>
      <c r="AI77" s="898"/>
      <c r="AJ77" s="848"/>
      <c r="AK77" s="899" t="s">
        <v>559</v>
      </c>
      <c r="AL77" s="898"/>
      <c r="AM77" s="898"/>
      <c r="AN77" s="898"/>
      <c r="AO77" s="848"/>
      <c r="AP77" s="899" t="s">
        <v>561</v>
      </c>
      <c r="AQ77" s="898"/>
      <c r="AR77" s="898"/>
      <c r="AS77" s="898"/>
      <c r="AT77" s="848"/>
      <c r="AU77" s="899" t="s">
        <v>561</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554</v>
      </c>
      <c r="C78" s="892"/>
      <c r="D78" s="892"/>
      <c r="E78" s="892"/>
      <c r="F78" s="892"/>
      <c r="G78" s="892"/>
      <c r="H78" s="892"/>
      <c r="I78" s="892"/>
      <c r="J78" s="892"/>
      <c r="K78" s="892"/>
      <c r="L78" s="892"/>
      <c r="M78" s="892"/>
      <c r="N78" s="892"/>
      <c r="O78" s="892"/>
      <c r="P78" s="893"/>
      <c r="Q78" s="894">
        <v>1844</v>
      </c>
      <c r="R78" s="849"/>
      <c r="S78" s="849"/>
      <c r="T78" s="849"/>
      <c r="U78" s="849"/>
      <c r="V78" s="849">
        <v>1770</v>
      </c>
      <c r="W78" s="849"/>
      <c r="X78" s="849"/>
      <c r="Y78" s="849"/>
      <c r="Z78" s="849"/>
      <c r="AA78" s="849">
        <v>74</v>
      </c>
      <c r="AB78" s="849"/>
      <c r="AC78" s="849"/>
      <c r="AD78" s="849"/>
      <c r="AE78" s="849"/>
      <c r="AF78" s="849">
        <v>74</v>
      </c>
      <c r="AG78" s="849"/>
      <c r="AH78" s="849"/>
      <c r="AI78" s="849"/>
      <c r="AJ78" s="849"/>
      <c r="AK78" s="849">
        <v>131</v>
      </c>
      <c r="AL78" s="849"/>
      <c r="AM78" s="849"/>
      <c r="AN78" s="849"/>
      <c r="AO78" s="849"/>
      <c r="AP78" s="849" t="s">
        <v>563</v>
      </c>
      <c r="AQ78" s="849"/>
      <c r="AR78" s="849"/>
      <c r="AS78" s="849"/>
      <c r="AT78" s="849"/>
      <c r="AU78" s="849" t="s">
        <v>563</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555</v>
      </c>
      <c r="C79" s="892"/>
      <c r="D79" s="892"/>
      <c r="E79" s="892"/>
      <c r="F79" s="892"/>
      <c r="G79" s="892"/>
      <c r="H79" s="892"/>
      <c r="I79" s="892"/>
      <c r="J79" s="892"/>
      <c r="K79" s="892"/>
      <c r="L79" s="892"/>
      <c r="M79" s="892"/>
      <c r="N79" s="892"/>
      <c r="O79" s="892"/>
      <c r="P79" s="893"/>
      <c r="Q79" s="894">
        <v>271713</v>
      </c>
      <c r="R79" s="849"/>
      <c r="S79" s="849"/>
      <c r="T79" s="849"/>
      <c r="U79" s="849"/>
      <c r="V79" s="849">
        <v>261269</v>
      </c>
      <c r="W79" s="849"/>
      <c r="X79" s="849"/>
      <c r="Y79" s="849"/>
      <c r="Z79" s="849"/>
      <c r="AA79" s="849">
        <v>10444</v>
      </c>
      <c r="AB79" s="849"/>
      <c r="AC79" s="849"/>
      <c r="AD79" s="849"/>
      <c r="AE79" s="849"/>
      <c r="AF79" s="849">
        <v>10444</v>
      </c>
      <c r="AG79" s="849"/>
      <c r="AH79" s="849"/>
      <c r="AI79" s="849"/>
      <c r="AJ79" s="849"/>
      <c r="AK79" s="849">
        <v>1787</v>
      </c>
      <c r="AL79" s="849"/>
      <c r="AM79" s="849"/>
      <c r="AN79" s="849"/>
      <c r="AO79" s="849"/>
      <c r="AP79" s="849" t="s">
        <v>563</v>
      </c>
      <c r="AQ79" s="849"/>
      <c r="AR79" s="849"/>
      <c r="AS79" s="849"/>
      <c r="AT79" s="849"/>
      <c r="AU79" s="849" t="s">
        <v>563</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556</v>
      </c>
      <c r="C80" s="892"/>
      <c r="D80" s="892"/>
      <c r="E80" s="892"/>
      <c r="F80" s="892"/>
      <c r="G80" s="892"/>
      <c r="H80" s="892"/>
      <c r="I80" s="892"/>
      <c r="J80" s="892"/>
      <c r="K80" s="892"/>
      <c r="L80" s="892"/>
      <c r="M80" s="892"/>
      <c r="N80" s="892"/>
      <c r="O80" s="892"/>
      <c r="P80" s="893"/>
      <c r="Q80" s="894">
        <v>359</v>
      </c>
      <c r="R80" s="849"/>
      <c r="S80" s="849"/>
      <c r="T80" s="849"/>
      <c r="U80" s="849"/>
      <c r="V80" s="849">
        <v>223</v>
      </c>
      <c r="W80" s="849"/>
      <c r="X80" s="849"/>
      <c r="Y80" s="849"/>
      <c r="Z80" s="849"/>
      <c r="AA80" s="849">
        <v>136</v>
      </c>
      <c r="AB80" s="849"/>
      <c r="AC80" s="849"/>
      <c r="AD80" s="849"/>
      <c r="AE80" s="849"/>
      <c r="AF80" s="849">
        <v>136</v>
      </c>
      <c r="AG80" s="849"/>
      <c r="AH80" s="849"/>
      <c r="AI80" s="849"/>
      <c r="AJ80" s="849"/>
      <c r="AK80" s="849">
        <v>4</v>
      </c>
      <c r="AL80" s="849"/>
      <c r="AM80" s="849"/>
      <c r="AN80" s="849"/>
      <c r="AO80" s="849"/>
      <c r="AP80" s="849" t="s">
        <v>561</v>
      </c>
      <c r="AQ80" s="849"/>
      <c r="AR80" s="849"/>
      <c r="AS80" s="849"/>
      <c r="AT80" s="849"/>
      <c r="AU80" s="849" t="s">
        <v>561</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t="s">
        <v>557</v>
      </c>
      <c r="C81" s="892"/>
      <c r="D81" s="892"/>
      <c r="E81" s="892"/>
      <c r="F81" s="892"/>
      <c r="G81" s="892"/>
      <c r="H81" s="892"/>
      <c r="I81" s="892"/>
      <c r="J81" s="892"/>
      <c r="K81" s="892"/>
      <c r="L81" s="892"/>
      <c r="M81" s="892"/>
      <c r="N81" s="892"/>
      <c r="O81" s="892"/>
      <c r="P81" s="893"/>
      <c r="Q81" s="894">
        <v>197</v>
      </c>
      <c r="R81" s="849"/>
      <c r="S81" s="849"/>
      <c r="T81" s="849"/>
      <c r="U81" s="849"/>
      <c r="V81" s="849">
        <v>189</v>
      </c>
      <c r="W81" s="849"/>
      <c r="X81" s="849"/>
      <c r="Y81" s="849"/>
      <c r="Z81" s="849"/>
      <c r="AA81" s="849">
        <v>8</v>
      </c>
      <c r="AB81" s="849"/>
      <c r="AC81" s="849"/>
      <c r="AD81" s="849"/>
      <c r="AE81" s="849"/>
      <c r="AF81" s="849">
        <v>8</v>
      </c>
      <c r="AG81" s="849"/>
      <c r="AH81" s="849"/>
      <c r="AI81" s="849"/>
      <c r="AJ81" s="849"/>
      <c r="AK81" s="849" t="s">
        <v>559</v>
      </c>
      <c r="AL81" s="849"/>
      <c r="AM81" s="849"/>
      <c r="AN81" s="849"/>
      <c r="AO81" s="849"/>
      <c r="AP81" s="849" t="s">
        <v>561</v>
      </c>
      <c r="AQ81" s="849"/>
      <c r="AR81" s="849"/>
      <c r="AS81" s="849"/>
      <c r="AT81" s="849"/>
      <c r="AU81" s="849" t="s">
        <v>561</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11296</v>
      </c>
      <c r="AG88" s="860"/>
      <c r="AH88" s="860"/>
      <c r="AI88" s="860"/>
      <c r="AJ88" s="860"/>
      <c r="AK88" s="857"/>
      <c r="AL88" s="857"/>
      <c r="AM88" s="857"/>
      <c r="AN88" s="857"/>
      <c r="AO88" s="857"/>
      <c r="AP88" s="860">
        <v>2082</v>
      </c>
      <c r="AQ88" s="860"/>
      <c r="AR88" s="860"/>
      <c r="AS88" s="860"/>
      <c r="AT88" s="860"/>
      <c r="AU88" s="860">
        <v>134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33</v>
      </c>
      <c r="CS102" s="868"/>
      <c r="CT102" s="868"/>
      <c r="CU102" s="868"/>
      <c r="CV102" s="911"/>
      <c r="CW102" s="910" t="s">
        <v>538</v>
      </c>
      <c r="CX102" s="868"/>
      <c r="CY102" s="868"/>
      <c r="CZ102" s="868"/>
      <c r="DA102" s="911"/>
      <c r="DB102" s="910" t="s">
        <v>538</v>
      </c>
      <c r="DC102" s="868"/>
      <c r="DD102" s="868"/>
      <c r="DE102" s="868"/>
      <c r="DF102" s="911"/>
      <c r="DG102" s="910">
        <v>675</v>
      </c>
      <c r="DH102" s="868"/>
      <c r="DI102" s="868"/>
      <c r="DJ102" s="868"/>
      <c r="DK102" s="911"/>
      <c r="DL102" s="910" t="s">
        <v>538</v>
      </c>
      <c r="DM102" s="868"/>
      <c r="DN102" s="868"/>
      <c r="DO102" s="868"/>
      <c r="DP102" s="911"/>
      <c r="DQ102" s="910">
        <v>308</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283</v>
      </c>
      <c r="AG109" s="913"/>
      <c r="AH109" s="913"/>
      <c r="AI109" s="913"/>
      <c r="AJ109" s="914"/>
      <c r="AK109" s="912" t="s">
        <v>282</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283</v>
      </c>
      <c r="BW109" s="913"/>
      <c r="BX109" s="913"/>
      <c r="BY109" s="913"/>
      <c r="BZ109" s="914"/>
      <c r="CA109" s="912" t="s">
        <v>282</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283</v>
      </c>
      <c r="DM109" s="913"/>
      <c r="DN109" s="913"/>
      <c r="DO109" s="913"/>
      <c r="DP109" s="914"/>
      <c r="DQ109" s="912" t="s">
        <v>282</v>
      </c>
      <c r="DR109" s="913"/>
      <c r="DS109" s="913"/>
      <c r="DT109" s="913"/>
      <c r="DU109" s="914"/>
      <c r="DV109" s="912" t="s">
        <v>401</v>
      </c>
      <c r="DW109" s="913"/>
      <c r="DX109" s="913"/>
      <c r="DY109" s="913"/>
      <c r="DZ109" s="915"/>
    </row>
    <row r="110" spans="1:131" s="197" customFormat="1" ht="26.25" customHeight="1" x14ac:dyDescent="0.15">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1605885</v>
      </c>
      <c r="AB110" s="920"/>
      <c r="AC110" s="920"/>
      <c r="AD110" s="920"/>
      <c r="AE110" s="921"/>
      <c r="AF110" s="922">
        <v>1637647</v>
      </c>
      <c r="AG110" s="920"/>
      <c r="AH110" s="920"/>
      <c r="AI110" s="920"/>
      <c r="AJ110" s="921"/>
      <c r="AK110" s="922">
        <v>1532927</v>
      </c>
      <c r="AL110" s="920"/>
      <c r="AM110" s="920"/>
      <c r="AN110" s="920"/>
      <c r="AO110" s="921"/>
      <c r="AP110" s="923">
        <v>17.899999999999999</v>
      </c>
      <c r="AQ110" s="924"/>
      <c r="AR110" s="924"/>
      <c r="AS110" s="924"/>
      <c r="AT110" s="925"/>
      <c r="AU110" s="926" t="s">
        <v>60</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13983565</v>
      </c>
      <c r="BR110" s="957"/>
      <c r="BS110" s="957"/>
      <c r="BT110" s="957"/>
      <c r="BU110" s="957"/>
      <c r="BV110" s="957">
        <v>15265247</v>
      </c>
      <c r="BW110" s="957"/>
      <c r="BX110" s="957"/>
      <c r="BY110" s="957"/>
      <c r="BZ110" s="957"/>
      <c r="CA110" s="957">
        <v>17346717</v>
      </c>
      <c r="CB110" s="957"/>
      <c r="CC110" s="957"/>
      <c r="CD110" s="957"/>
      <c r="CE110" s="957"/>
      <c r="CF110" s="971">
        <v>202.1</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407</v>
      </c>
      <c r="DH110" s="957"/>
      <c r="DI110" s="957"/>
      <c r="DJ110" s="957"/>
      <c r="DK110" s="957"/>
      <c r="DL110" s="957" t="s">
        <v>407</v>
      </c>
      <c r="DM110" s="957"/>
      <c r="DN110" s="957"/>
      <c r="DO110" s="957"/>
      <c r="DP110" s="957"/>
      <c r="DQ110" s="957" t="s">
        <v>407</v>
      </c>
      <c r="DR110" s="957"/>
      <c r="DS110" s="957"/>
      <c r="DT110" s="957"/>
      <c r="DU110" s="957"/>
      <c r="DV110" s="958" t="s">
        <v>407</v>
      </c>
      <c r="DW110" s="958"/>
      <c r="DX110" s="958"/>
      <c r="DY110" s="958"/>
      <c r="DZ110" s="959"/>
    </row>
    <row r="111" spans="1:131" s="197"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407</v>
      </c>
      <c r="AB111" s="964"/>
      <c r="AC111" s="964"/>
      <c r="AD111" s="964"/>
      <c r="AE111" s="965"/>
      <c r="AF111" s="966" t="s">
        <v>407</v>
      </c>
      <c r="AG111" s="964"/>
      <c r="AH111" s="964"/>
      <c r="AI111" s="964"/>
      <c r="AJ111" s="965"/>
      <c r="AK111" s="966" t="s">
        <v>407</v>
      </c>
      <c r="AL111" s="964"/>
      <c r="AM111" s="964"/>
      <c r="AN111" s="964"/>
      <c r="AO111" s="965"/>
      <c r="AP111" s="967" t="s">
        <v>407</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v>138</v>
      </c>
      <c r="BR111" s="950"/>
      <c r="BS111" s="950"/>
      <c r="BT111" s="950"/>
      <c r="BU111" s="950"/>
      <c r="BV111" s="950">
        <v>7132</v>
      </c>
      <c r="BW111" s="950"/>
      <c r="BX111" s="950"/>
      <c r="BY111" s="950"/>
      <c r="BZ111" s="950"/>
      <c r="CA111" s="950">
        <v>5077</v>
      </c>
      <c r="CB111" s="950"/>
      <c r="CC111" s="950"/>
      <c r="CD111" s="950"/>
      <c r="CE111" s="950"/>
      <c r="CF111" s="944">
        <v>0.1</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411</v>
      </c>
      <c r="DH111" s="950"/>
      <c r="DI111" s="950"/>
      <c r="DJ111" s="950"/>
      <c r="DK111" s="950"/>
      <c r="DL111" s="950" t="s">
        <v>411</v>
      </c>
      <c r="DM111" s="950"/>
      <c r="DN111" s="950"/>
      <c r="DO111" s="950"/>
      <c r="DP111" s="950"/>
      <c r="DQ111" s="950" t="s">
        <v>411</v>
      </c>
      <c r="DR111" s="950"/>
      <c r="DS111" s="950"/>
      <c r="DT111" s="950"/>
      <c r="DU111" s="950"/>
      <c r="DV111" s="951" t="s">
        <v>411</v>
      </c>
      <c r="DW111" s="951"/>
      <c r="DX111" s="951"/>
      <c r="DY111" s="951"/>
      <c r="DZ111" s="952"/>
    </row>
    <row r="112" spans="1:131" s="197"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6667</v>
      </c>
      <c r="AB112" s="989"/>
      <c r="AC112" s="989"/>
      <c r="AD112" s="989"/>
      <c r="AE112" s="990"/>
      <c r="AF112" s="991">
        <v>3333</v>
      </c>
      <c r="AG112" s="989"/>
      <c r="AH112" s="989"/>
      <c r="AI112" s="989"/>
      <c r="AJ112" s="990"/>
      <c r="AK112" s="991" t="s">
        <v>411</v>
      </c>
      <c r="AL112" s="989"/>
      <c r="AM112" s="989"/>
      <c r="AN112" s="989"/>
      <c r="AO112" s="990"/>
      <c r="AP112" s="992" t="s">
        <v>411</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10191971</v>
      </c>
      <c r="BR112" s="950"/>
      <c r="BS112" s="950"/>
      <c r="BT112" s="950"/>
      <c r="BU112" s="950"/>
      <c r="BV112" s="950">
        <v>9618134</v>
      </c>
      <c r="BW112" s="950"/>
      <c r="BX112" s="950"/>
      <c r="BY112" s="950"/>
      <c r="BZ112" s="950"/>
      <c r="CA112" s="950">
        <v>9613428</v>
      </c>
      <c r="CB112" s="950"/>
      <c r="CC112" s="950"/>
      <c r="CD112" s="950"/>
      <c r="CE112" s="950"/>
      <c r="CF112" s="944">
        <v>112</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411</v>
      </c>
      <c r="DH112" s="950"/>
      <c r="DI112" s="950"/>
      <c r="DJ112" s="950"/>
      <c r="DK112" s="950"/>
      <c r="DL112" s="950" t="s">
        <v>411</v>
      </c>
      <c r="DM112" s="950"/>
      <c r="DN112" s="950"/>
      <c r="DO112" s="950"/>
      <c r="DP112" s="950"/>
      <c r="DQ112" s="950" t="s">
        <v>411</v>
      </c>
      <c r="DR112" s="950"/>
      <c r="DS112" s="950"/>
      <c r="DT112" s="950"/>
      <c r="DU112" s="950"/>
      <c r="DV112" s="951" t="s">
        <v>411</v>
      </c>
      <c r="DW112" s="951"/>
      <c r="DX112" s="951"/>
      <c r="DY112" s="951"/>
      <c r="DZ112" s="952"/>
    </row>
    <row r="113" spans="1:130" s="197"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916382</v>
      </c>
      <c r="AB113" s="964"/>
      <c r="AC113" s="964"/>
      <c r="AD113" s="964"/>
      <c r="AE113" s="965"/>
      <c r="AF113" s="966">
        <v>932316</v>
      </c>
      <c r="AG113" s="964"/>
      <c r="AH113" s="964"/>
      <c r="AI113" s="964"/>
      <c r="AJ113" s="965"/>
      <c r="AK113" s="966">
        <v>937028</v>
      </c>
      <c r="AL113" s="964"/>
      <c r="AM113" s="964"/>
      <c r="AN113" s="964"/>
      <c r="AO113" s="965"/>
      <c r="AP113" s="967">
        <v>10.9</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653675</v>
      </c>
      <c r="BR113" s="950"/>
      <c r="BS113" s="950"/>
      <c r="BT113" s="950"/>
      <c r="BU113" s="950"/>
      <c r="BV113" s="950">
        <v>651743</v>
      </c>
      <c r="BW113" s="950"/>
      <c r="BX113" s="950"/>
      <c r="BY113" s="950"/>
      <c r="BZ113" s="950"/>
      <c r="CA113" s="950">
        <v>503902</v>
      </c>
      <c r="CB113" s="950"/>
      <c r="CC113" s="950"/>
      <c r="CD113" s="950"/>
      <c r="CE113" s="950"/>
      <c r="CF113" s="944">
        <v>5.9</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411</v>
      </c>
      <c r="DH113" s="989"/>
      <c r="DI113" s="989"/>
      <c r="DJ113" s="989"/>
      <c r="DK113" s="990"/>
      <c r="DL113" s="991" t="s">
        <v>411</v>
      </c>
      <c r="DM113" s="989"/>
      <c r="DN113" s="989"/>
      <c r="DO113" s="989"/>
      <c r="DP113" s="990"/>
      <c r="DQ113" s="991" t="s">
        <v>411</v>
      </c>
      <c r="DR113" s="989"/>
      <c r="DS113" s="989"/>
      <c r="DT113" s="989"/>
      <c r="DU113" s="990"/>
      <c r="DV113" s="992" t="s">
        <v>411</v>
      </c>
      <c r="DW113" s="993"/>
      <c r="DX113" s="993"/>
      <c r="DY113" s="993"/>
      <c r="DZ113" s="994"/>
    </row>
    <row r="114" spans="1:130" s="197"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116250</v>
      </c>
      <c r="AB114" s="989"/>
      <c r="AC114" s="989"/>
      <c r="AD114" s="989"/>
      <c r="AE114" s="990"/>
      <c r="AF114" s="991">
        <v>116202</v>
      </c>
      <c r="AG114" s="989"/>
      <c r="AH114" s="989"/>
      <c r="AI114" s="989"/>
      <c r="AJ114" s="990"/>
      <c r="AK114" s="991">
        <v>112583</v>
      </c>
      <c r="AL114" s="989"/>
      <c r="AM114" s="989"/>
      <c r="AN114" s="989"/>
      <c r="AO114" s="990"/>
      <c r="AP114" s="992">
        <v>1.3</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2964684</v>
      </c>
      <c r="BR114" s="950"/>
      <c r="BS114" s="950"/>
      <c r="BT114" s="950"/>
      <c r="BU114" s="950"/>
      <c r="BV114" s="950">
        <v>2774596</v>
      </c>
      <c r="BW114" s="950"/>
      <c r="BX114" s="950"/>
      <c r="BY114" s="950"/>
      <c r="BZ114" s="950"/>
      <c r="CA114" s="950">
        <v>2568309</v>
      </c>
      <c r="CB114" s="950"/>
      <c r="CC114" s="950"/>
      <c r="CD114" s="950"/>
      <c r="CE114" s="950"/>
      <c r="CF114" s="944">
        <v>29.9</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411</v>
      </c>
      <c r="DH114" s="989"/>
      <c r="DI114" s="989"/>
      <c r="DJ114" s="989"/>
      <c r="DK114" s="990"/>
      <c r="DL114" s="991" t="s">
        <v>411</v>
      </c>
      <c r="DM114" s="989"/>
      <c r="DN114" s="989"/>
      <c r="DO114" s="989"/>
      <c r="DP114" s="990"/>
      <c r="DQ114" s="991" t="s">
        <v>411</v>
      </c>
      <c r="DR114" s="989"/>
      <c r="DS114" s="989"/>
      <c r="DT114" s="989"/>
      <c r="DU114" s="990"/>
      <c r="DV114" s="992" t="s">
        <v>411</v>
      </c>
      <c r="DW114" s="993"/>
      <c r="DX114" s="993"/>
      <c r="DY114" s="993"/>
      <c r="DZ114" s="994"/>
    </row>
    <row r="115" spans="1:130" s="197"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5791</v>
      </c>
      <c r="AB115" s="964"/>
      <c r="AC115" s="964"/>
      <c r="AD115" s="964"/>
      <c r="AE115" s="965"/>
      <c r="AF115" s="966">
        <v>1952</v>
      </c>
      <c r="AG115" s="964"/>
      <c r="AH115" s="964"/>
      <c r="AI115" s="964"/>
      <c r="AJ115" s="965"/>
      <c r="AK115" s="966">
        <v>1467</v>
      </c>
      <c r="AL115" s="964"/>
      <c r="AM115" s="964"/>
      <c r="AN115" s="964"/>
      <c r="AO115" s="965"/>
      <c r="AP115" s="967">
        <v>0</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v>316927</v>
      </c>
      <c r="BR115" s="950"/>
      <c r="BS115" s="950"/>
      <c r="BT115" s="950"/>
      <c r="BU115" s="950"/>
      <c r="BV115" s="950">
        <v>308439</v>
      </c>
      <c r="BW115" s="950"/>
      <c r="BX115" s="950"/>
      <c r="BY115" s="950"/>
      <c r="BZ115" s="950"/>
      <c r="CA115" s="950">
        <v>308106</v>
      </c>
      <c r="CB115" s="950"/>
      <c r="CC115" s="950"/>
      <c r="CD115" s="950"/>
      <c r="CE115" s="950"/>
      <c r="CF115" s="944">
        <v>3.6</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411</v>
      </c>
      <c r="DH115" s="989"/>
      <c r="DI115" s="989"/>
      <c r="DJ115" s="989"/>
      <c r="DK115" s="990"/>
      <c r="DL115" s="991" t="s">
        <v>411</v>
      </c>
      <c r="DM115" s="989"/>
      <c r="DN115" s="989"/>
      <c r="DO115" s="989"/>
      <c r="DP115" s="990"/>
      <c r="DQ115" s="991" t="s">
        <v>411</v>
      </c>
      <c r="DR115" s="989"/>
      <c r="DS115" s="989"/>
      <c r="DT115" s="989"/>
      <c r="DU115" s="990"/>
      <c r="DV115" s="992" t="s">
        <v>411</v>
      </c>
      <c r="DW115" s="993"/>
      <c r="DX115" s="993"/>
      <c r="DY115" s="993"/>
      <c r="DZ115" s="994"/>
    </row>
    <row r="116" spans="1:130" s="197" customFormat="1" ht="26.25" customHeight="1" x14ac:dyDescent="0.15">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411</v>
      </c>
      <c r="AB116" s="989"/>
      <c r="AC116" s="989"/>
      <c r="AD116" s="989"/>
      <c r="AE116" s="990"/>
      <c r="AF116" s="991" t="s">
        <v>411</v>
      </c>
      <c r="AG116" s="989"/>
      <c r="AH116" s="989"/>
      <c r="AI116" s="989"/>
      <c r="AJ116" s="990"/>
      <c r="AK116" s="991" t="s">
        <v>411</v>
      </c>
      <c r="AL116" s="989"/>
      <c r="AM116" s="989"/>
      <c r="AN116" s="989"/>
      <c r="AO116" s="990"/>
      <c r="AP116" s="992" t="s">
        <v>411</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411</v>
      </c>
      <c r="BR116" s="950"/>
      <c r="BS116" s="950"/>
      <c r="BT116" s="950"/>
      <c r="BU116" s="950"/>
      <c r="BV116" s="950" t="s">
        <v>411</v>
      </c>
      <c r="BW116" s="950"/>
      <c r="BX116" s="950"/>
      <c r="BY116" s="950"/>
      <c r="BZ116" s="950"/>
      <c r="CA116" s="950" t="s">
        <v>411</v>
      </c>
      <c r="CB116" s="950"/>
      <c r="CC116" s="950"/>
      <c r="CD116" s="950"/>
      <c r="CE116" s="950"/>
      <c r="CF116" s="944" t="s">
        <v>411</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411</v>
      </c>
      <c r="DH116" s="989"/>
      <c r="DI116" s="989"/>
      <c r="DJ116" s="989"/>
      <c r="DK116" s="990"/>
      <c r="DL116" s="991" t="s">
        <v>411</v>
      </c>
      <c r="DM116" s="989"/>
      <c r="DN116" s="989"/>
      <c r="DO116" s="989"/>
      <c r="DP116" s="990"/>
      <c r="DQ116" s="991" t="s">
        <v>411</v>
      </c>
      <c r="DR116" s="989"/>
      <c r="DS116" s="989"/>
      <c r="DT116" s="989"/>
      <c r="DU116" s="990"/>
      <c r="DV116" s="992" t="s">
        <v>411</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2650975</v>
      </c>
      <c r="AB117" s="996"/>
      <c r="AC117" s="996"/>
      <c r="AD117" s="996"/>
      <c r="AE117" s="997"/>
      <c r="AF117" s="995">
        <v>2691450</v>
      </c>
      <c r="AG117" s="996"/>
      <c r="AH117" s="996"/>
      <c r="AI117" s="996"/>
      <c r="AJ117" s="997"/>
      <c r="AK117" s="995">
        <v>2584005</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283</v>
      </c>
      <c r="AG118" s="913"/>
      <c r="AH118" s="913"/>
      <c r="AI118" s="913"/>
      <c r="AJ118" s="914"/>
      <c r="AK118" s="912" t="s">
        <v>282</v>
      </c>
      <c r="AL118" s="913"/>
      <c r="AM118" s="913"/>
      <c r="AN118" s="913"/>
      <c r="AO118" s="914"/>
      <c r="AP118" s="1020" t="s">
        <v>401</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431</v>
      </c>
      <c r="BP118" s="1024"/>
      <c r="BQ118" s="1015">
        <v>28110960</v>
      </c>
      <c r="BR118" s="1016"/>
      <c r="BS118" s="1016"/>
      <c r="BT118" s="1016"/>
      <c r="BU118" s="1016"/>
      <c r="BV118" s="1016">
        <v>28625291</v>
      </c>
      <c r="BW118" s="1016"/>
      <c r="BX118" s="1016"/>
      <c r="BY118" s="1016"/>
      <c r="BZ118" s="1016"/>
      <c r="CA118" s="1016">
        <v>30345539</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9766239</v>
      </c>
      <c r="BR119" s="957"/>
      <c r="BS119" s="957"/>
      <c r="BT119" s="957"/>
      <c r="BU119" s="957"/>
      <c r="BV119" s="957">
        <v>8993207</v>
      </c>
      <c r="BW119" s="957"/>
      <c r="BX119" s="957"/>
      <c r="BY119" s="957"/>
      <c r="BZ119" s="957"/>
      <c r="CA119" s="957">
        <v>8242079</v>
      </c>
      <c r="CB119" s="957"/>
      <c r="CC119" s="957"/>
      <c r="CD119" s="957"/>
      <c r="CE119" s="957"/>
      <c r="CF119" s="971">
        <v>96</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138</v>
      </c>
      <c r="DH119" s="1028"/>
      <c r="DI119" s="1028"/>
      <c r="DJ119" s="1028"/>
      <c r="DK119" s="1029"/>
      <c r="DL119" s="1030">
        <v>7132</v>
      </c>
      <c r="DM119" s="1028"/>
      <c r="DN119" s="1028"/>
      <c r="DO119" s="1028"/>
      <c r="DP119" s="1029"/>
      <c r="DQ119" s="1030">
        <v>5077</v>
      </c>
      <c r="DR119" s="1028"/>
      <c r="DS119" s="1028"/>
      <c r="DT119" s="1028"/>
      <c r="DU119" s="1029"/>
      <c r="DV119" s="1031">
        <v>0.1</v>
      </c>
      <c r="DW119" s="1032"/>
      <c r="DX119" s="1032"/>
      <c r="DY119" s="1032"/>
      <c r="DZ119" s="1033"/>
    </row>
    <row r="120" spans="1:130" s="197" customFormat="1" ht="26.25" customHeight="1" x14ac:dyDescent="0.15">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2961187</v>
      </c>
      <c r="BR120" s="950"/>
      <c r="BS120" s="950"/>
      <c r="BT120" s="950"/>
      <c r="BU120" s="950"/>
      <c r="BV120" s="950">
        <v>2521826</v>
      </c>
      <c r="BW120" s="950"/>
      <c r="BX120" s="950"/>
      <c r="BY120" s="950"/>
      <c r="BZ120" s="950"/>
      <c r="CA120" s="950">
        <v>2360018</v>
      </c>
      <c r="CB120" s="950"/>
      <c r="CC120" s="950"/>
      <c r="CD120" s="950"/>
      <c r="CE120" s="950"/>
      <c r="CF120" s="944">
        <v>27.5</v>
      </c>
      <c r="CG120" s="945"/>
      <c r="CH120" s="945"/>
      <c r="CI120" s="945"/>
      <c r="CJ120" s="945"/>
      <c r="CK120" s="1043" t="s">
        <v>437</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8739966</v>
      </c>
      <c r="DH120" s="957"/>
      <c r="DI120" s="957"/>
      <c r="DJ120" s="957"/>
      <c r="DK120" s="957"/>
      <c r="DL120" s="957">
        <v>8258524</v>
      </c>
      <c r="DM120" s="957"/>
      <c r="DN120" s="957"/>
      <c r="DO120" s="957"/>
      <c r="DP120" s="957"/>
      <c r="DQ120" s="957">
        <v>8284752</v>
      </c>
      <c r="DR120" s="957"/>
      <c r="DS120" s="957"/>
      <c r="DT120" s="957"/>
      <c r="DU120" s="957"/>
      <c r="DV120" s="958">
        <v>96.5</v>
      </c>
      <c r="DW120" s="958"/>
      <c r="DX120" s="958"/>
      <c r="DY120" s="958"/>
      <c r="DZ120" s="959"/>
    </row>
    <row r="121" spans="1:130" s="197" customFormat="1" ht="26.25" customHeight="1" x14ac:dyDescent="0.15">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16536440</v>
      </c>
      <c r="BR121" s="1016"/>
      <c r="BS121" s="1016"/>
      <c r="BT121" s="1016"/>
      <c r="BU121" s="1016"/>
      <c r="BV121" s="1016">
        <v>16777761</v>
      </c>
      <c r="BW121" s="1016"/>
      <c r="BX121" s="1016"/>
      <c r="BY121" s="1016"/>
      <c r="BZ121" s="1016"/>
      <c r="CA121" s="1016">
        <v>16613764</v>
      </c>
      <c r="CB121" s="1016"/>
      <c r="CC121" s="1016"/>
      <c r="CD121" s="1016"/>
      <c r="CE121" s="1016"/>
      <c r="CF121" s="1054">
        <v>193.5</v>
      </c>
      <c r="CG121" s="1055"/>
      <c r="CH121" s="1055"/>
      <c r="CI121" s="1055"/>
      <c r="CJ121" s="1055"/>
      <c r="CK121" s="1046"/>
      <c r="CL121" s="1047"/>
      <c r="CM121" s="1047"/>
      <c r="CN121" s="1047"/>
      <c r="CO121" s="1048"/>
      <c r="CP121" s="1037" t="s">
        <v>383</v>
      </c>
      <c r="CQ121" s="1038"/>
      <c r="CR121" s="1038"/>
      <c r="CS121" s="1038"/>
      <c r="CT121" s="1038"/>
      <c r="CU121" s="1038"/>
      <c r="CV121" s="1038"/>
      <c r="CW121" s="1038"/>
      <c r="CX121" s="1038"/>
      <c r="CY121" s="1038"/>
      <c r="CZ121" s="1038"/>
      <c r="DA121" s="1038"/>
      <c r="DB121" s="1038"/>
      <c r="DC121" s="1038"/>
      <c r="DD121" s="1038"/>
      <c r="DE121" s="1038"/>
      <c r="DF121" s="1039"/>
      <c r="DG121" s="949">
        <v>1403663</v>
      </c>
      <c r="DH121" s="950"/>
      <c r="DI121" s="950"/>
      <c r="DJ121" s="950"/>
      <c r="DK121" s="950"/>
      <c r="DL121" s="950">
        <v>1310304</v>
      </c>
      <c r="DM121" s="950"/>
      <c r="DN121" s="950"/>
      <c r="DO121" s="950"/>
      <c r="DP121" s="950"/>
      <c r="DQ121" s="950">
        <v>1264778</v>
      </c>
      <c r="DR121" s="950"/>
      <c r="DS121" s="950"/>
      <c r="DT121" s="950"/>
      <c r="DU121" s="950"/>
      <c r="DV121" s="951">
        <v>14.7</v>
      </c>
      <c r="DW121" s="951"/>
      <c r="DX121" s="951"/>
      <c r="DY121" s="951"/>
      <c r="DZ121" s="952"/>
    </row>
    <row r="122" spans="1:130" s="197" customFormat="1" ht="26.25" customHeight="1" x14ac:dyDescent="0.15">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440</v>
      </c>
      <c r="BP122" s="1024"/>
      <c r="BQ122" s="1064">
        <v>29263866</v>
      </c>
      <c r="BR122" s="1065"/>
      <c r="BS122" s="1065"/>
      <c r="BT122" s="1065"/>
      <c r="BU122" s="1065"/>
      <c r="BV122" s="1065">
        <v>28292794</v>
      </c>
      <c r="BW122" s="1065"/>
      <c r="BX122" s="1065"/>
      <c r="BY122" s="1065"/>
      <c r="BZ122" s="1065"/>
      <c r="CA122" s="1065">
        <v>27215861</v>
      </c>
      <c r="CB122" s="1065"/>
      <c r="CC122" s="1065"/>
      <c r="CD122" s="1065"/>
      <c r="CE122" s="1065"/>
      <c r="CF122" s="1017"/>
      <c r="CG122" s="1018"/>
      <c r="CH122" s="1018"/>
      <c r="CI122" s="1018"/>
      <c r="CJ122" s="1019"/>
      <c r="CK122" s="1046"/>
      <c r="CL122" s="1047"/>
      <c r="CM122" s="1047"/>
      <c r="CN122" s="1047"/>
      <c r="CO122" s="1048"/>
      <c r="CP122" s="1037" t="s">
        <v>441</v>
      </c>
      <c r="CQ122" s="1038"/>
      <c r="CR122" s="1038"/>
      <c r="CS122" s="1038"/>
      <c r="CT122" s="1038"/>
      <c r="CU122" s="1038"/>
      <c r="CV122" s="1038"/>
      <c r="CW122" s="1038"/>
      <c r="CX122" s="1038"/>
      <c r="CY122" s="1038"/>
      <c r="CZ122" s="1038"/>
      <c r="DA122" s="1038"/>
      <c r="DB122" s="1038"/>
      <c r="DC122" s="1038"/>
      <c r="DD122" s="1038"/>
      <c r="DE122" s="1038"/>
      <c r="DF122" s="1039"/>
      <c r="DG122" s="949">
        <v>48342</v>
      </c>
      <c r="DH122" s="950"/>
      <c r="DI122" s="950"/>
      <c r="DJ122" s="950"/>
      <c r="DK122" s="950"/>
      <c r="DL122" s="950">
        <v>49306</v>
      </c>
      <c r="DM122" s="950"/>
      <c r="DN122" s="950"/>
      <c r="DO122" s="950"/>
      <c r="DP122" s="950"/>
      <c r="DQ122" s="950">
        <v>63898</v>
      </c>
      <c r="DR122" s="950"/>
      <c r="DS122" s="950"/>
      <c r="DT122" s="950"/>
      <c r="DU122" s="950"/>
      <c r="DV122" s="951">
        <v>0.7</v>
      </c>
      <c r="DW122" s="951"/>
      <c r="DX122" s="951"/>
      <c r="DY122" s="951"/>
      <c r="DZ122" s="952"/>
    </row>
    <row r="123" spans="1:130" s="197" customFormat="1" ht="26.25" customHeight="1" thickBot="1" x14ac:dyDescent="0.2">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442</v>
      </c>
      <c r="AB123" s="989"/>
      <c r="AC123" s="989"/>
      <c r="AD123" s="989"/>
      <c r="AE123" s="990"/>
      <c r="AF123" s="991" t="s">
        <v>442</v>
      </c>
      <c r="AG123" s="989"/>
      <c r="AH123" s="989"/>
      <c r="AI123" s="989"/>
      <c r="AJ123" s="990"/>
      <c r="AK123" s="991" t="s">
        <v>442</v>
      </c>
      <c r="AL123" s="989"/>
      <c r="AM123" s="989"/>
      <c r="AN123" s="989"/>
      <c r="AO123" s="990"/>
      <c r="AP123" s="992" t="s">
        <v>442</v>
      </c>
      <c r="AQ123" s="993"/>
      <c r="AR123" s="993"/>
      <c r="AS123" s="993"/>
      <c r="AT123" s="994"/>
      <c r="AU123" s="1061" t="s">
        <v>443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442</v>
      </c>
      <c r="BR123" s="1057"/>
      <c r="BS123" s="1057"/>
      <c r="BT123" s="1057"/>
      <c r="BU123" s="1057"/>
      <c r="BV123" s="1057">
        <v>3.9</v>
      </c>
      <c r="BW123" s="1057"/>
      <c r="BX123" s="1057"/>
      <c r="BY123" s="1057"/>
      <c r="BZ123" s="1057"/>
      <c r="CA123" s="1057">
        <v>36.4</v>
      </c>
      <c r="CB123" s="1057"/>
      <c r="CC123" s="1057"/>
      <c r="CD123" s="1057"/>
      <c r="CE123" s="1057"/>
      <c r="CF123" s="1058"/>
      <c r="CG123" s="1059"/>
      <c r="CH123" s="1059"/>
      <c r="CI123" s="1059"/>
      <c r="CJ123" s="1060"/>
      <c r="CK123" s="1046"/>
      <c r="CL123" s="1047"/>
      <c r="CM123" s="1047"/>
      <c r="CN123" s="1047"/>
      <c r="CO123" s="1048"/>
      <c r="CP123" s="1037" t="s">
        <v>444</v>
      </c>
      <c r="CQ123" s="1038"/>
      <c r="CR123" s="1038"/>
      <c r="CS123" s="1038"/>
      <c r="CT123" s="1038"/>
      <c r="CU123" s="1038"/>
      <c r="CV123" s="1038"/>
      <c r="CW123" s="1038"/>
      <c r="CX123" s="1038"/>
      <c r="CY123" s="1038"/>
      <c r="CZ123" s="1038"/>
      <c r="DA123" s="1038"/>
      <c r="DB123" s="1038"/>
      <c r="DC123" s="1038"/>
      <c r="DD123" s="1038"/>
      <c r="DE123" s="1038"/>
      <c r="DF123" s="1039"/>
      <c r="DG123" s="988" t="s">
        <v>442</v>
      </c>
      <c r="DH123" s="989"/>
      <c r="DI123" s="989"/>
      <c r="DJ123" s="989"/>
      <c r="DK123" s="990"/>
      <c r="DL123" s="991" t="s">
        <v>442</v>
      </c>
      <c r="DM123" s="989"/>
      <c r="DN123" s="989"/>
      <c r="DO123" s="989"/>
      <c r="DP123" s="990"/>
      <c r="DQ123" s="991" t="s">
        <v>442</v>
      </c>
      <c r="DR123" s="989"/>
      <c r="DS123" s="989"/>
      <c r="DT123" s="989"/>
      <c r="DU123" s="990"/>
      <c r="DV123" s="992" t="s">
        <v>442</v>
      </c>
      <c r="DW123" s="993"/>
      <c r="DX123" s="993"/>
      <c r="DY123" s="993"/>
      <c r="DZ123" s="994"/>
    </row>
    <row r="124" spans="1:130" s="197" customFormat="1" ht="26.25" customHeight="1" x14ac:dyDescent="0.15">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442</v>
      </c>
      <c r="AB124" s="989"/>
      <c r="AC124" s="989"/>
      <c r="AD124" s="989"/>
      <c r="AE124" s="990"/>
      <c r="AF124" s="991" t="s">
        <v>442</v>
      </c>
      <c r="AG124" s="989"/>
      <c r="AH124" s="989"/>
      <c r="AI124" s="989"/>
      <c r="AJ124" s="990"/>
      <c r="AK124" s="991" t="s">
        <v>442</v>
      </c>
      <c r="AL124" s="989"/>
      <c r="AM124" s="989"/>
      <c r="AN124" s="989"/>
      <c r="AO124" s="990"/>
      <c r="AP124" s="992" t="s">
        <v>442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442</v>
      </c>
      <c r="DH124" s="1028"/>
      <c r="DI124" s="1028"/>
      <c r="DJ124" s="1028"/>
      <c r="DK124" s="1029"/>
      <c r="DL124" s="1030" t="s">
        <v>442</v>
      </c>
      <c r="DM124" s="1028"/>
      <c r="DN124" s="1028"/>
      <c r="DO124" s="1028"/>
      <c r="DP124" s="1029"/>
      <c r="DQ124" s="1030" t="s">
        <v>442</v>
      </c>
      <c r="DR124" s="1028"/>
      <c r="DS124" s="1028"/>
      <c r="DT124" s="1028"/>
      <c r="DU124" s="1029"/>
      <c r="DV124" s="1031" t="s">
        <v>442</v>
      </c>
      <c r="DW124" s="1032"/>
      <c r="DX124" s="1032"/>
      <c r="DY124" s="1032"/>
      <c r="DZ124" s="1033"/>
    </row>
    <row r="125" spans="1:130" s="197" customFormat="1" ht="26.25" customHeight="1" thickBot="1" x14ac:dyDescent="0.2">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442</v>
      </c>
      <c r="AB125" s="989"/>
      <c r="AC125" s="989"/>
      <c r="AD125" s="989"/>
      <c r="AE125" s="990"/>
      <c r="AF125" s="991" t="s">
        <v>442</v>
      </c>
      <c r="AG125" s="989"/>
      <c r="AH125" s="989"/>
      <c r="AI125" s="989"/>
      <c r="AJ125" s="990"/>
      <c r="AK125" s="991" t="s">
        <v>442</v>
      </c>
      <c r="AL125" s="989"/>
      <c r="AM125" s="989"/>
      <c r="AN125" s="989"/>
      <c r="AO125" s="990"/>
      <c r="AP125" s="992" t="s">
        <v>442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442</v>
      </c>
      <c r="DH125" s="957"/>
      <c r="DI125" s="957"/>
      <c r="DJ125" s="957"/>
      <c r="DK125" s="957"/>
      <c r="DL125" s="957" t="s">
        <v>442</v>
      </c>
      <c r="DM125" s="957"/>
      <c r="DN125" s="957"/>
      <c r="DO125" s="957"/>
      <c r="DP125" s="957"/>
      <c r="DQ125" s="957" t="s">
        <v>442</v>
      </c>
      <c r="DR125" s="957"/>
      <c r="DS125" s="957"/>
      <c r="DT125" s="957"/>
      <c r="DU125" s="957"/>
      <c r="DV125" s="958" t="s">
        <v>442</v>
      </c>
      <c r="DW125" s="958"/>
      <c r="DX125" s="958"/>
      <c r="DY125" s="958"/>
      <c r="DZ125" s="959"/>
    </row>
    <row r="126" spans="1:130" s="197" customFormat="1" ht="26.25" customHeight="1" x14ac:dyDescent="0.15">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442</v>
      </c>
      <c r="AB126" s="989"/>
      <c r="AC126" s="989"/>
      <c r="AD126" s="989"/>
      <c r="AE126" s="990"/>
      <c r="AF126" s="991" t="s">
        <v>442</v>
      </c>
      <c r="AG126" s="989"/>
      <c r="AH126" s="989"/>
      <c r="AI126" s="989"/>
      <c r="AJ126" s="990"/>
      <c r="AK126" s="991" t="s">
        <v>442</v>
      </c>
      <c r="AL126" s="989"/>
      <c r="AM126" s="989"/>
      <c r="AN126" s="989"/>
      <c r="AO126" s="990"/>
      <c r="AP126" s="992" t="s">
        <v>442</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v>316927</v>
      </c>
      <c r="DH126" s="950"/>
      <c r="DI126" s="950"/>
      <c r="DJ126" s="950"/>
      <c r="DK126" s="950"/>
      <c r="DL126" s="950">
        <v>308439</v>
      </c>
      <c r="DM126" s="950"/>
      <c r="DN126" s="950"/>
      <c r="DO126" s="950"/>
      <c r="DP126" s="950"/>
      <c r="DQ126" s="950">
        <v>308106</v>
      </c>
      <c r="DR126" s="950"/>
      <c r="DS126" s="950"/>
      <c r="DT126" s="950"/>
      <c r="DU126" s="950"/>
      <c r="DV126" s="951">
        <v>3.6</v>
      </c>
      <c r="DW126" s="951"/>
      <c r="DX126" s="951"/>
      <c r="DY126" s="951"/>
      <c r="DZ126" s="952"/>
    </row>
    <row r="127" spans="1:130" s="197" customFormat="1" ht="26.25" customHeight="1" thickBot="1" x14ac:dyDescent="0.2">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5791</v>
      </c>
      <c r="AB127" s="989"/>
      <c r="AC127" s="989"/>
      <c r="AD127" s="989"/>
      <c r="AE127" s="990"/>
      <c r="AF127" s="991">
        <v>1952</v>
      </c>
      <c r="AG127" s="989"/>
      <c r="AH127" s="989"/>
      <c r="AI127" s="989"/>
      <c r="AJ127" s="990"/>
      <c r="AK127" s="991">
        <v>1467</v>
      </c>
      <c r="AL127" s="989"/>
      <c r="AM127" s="989"/>
      <c r="AN127" s="989"/>
      <c r="AO127" s="990"/>
      <c r="AP127" s="992">
        <v>0</v>
      </c>
      <c r="AQ127" s="993"/>
      <c r="AR127" s="993"/>
      <c r="AS127" s="993"/>
      <c r="AT127" s="994"/>
      <c r="AU127" s="233"/>
      <c r="AV127" s="233"/>
      <c r="AW127" s="233"/>
      <c r="AX127" s="916" t="s">
        <v>454</v>
      </c>
      <c r="AY127" s="917"/>
      <c r="AZ127" s="917"/>
      <c r="BA127" s="917"/>
      <c r="BB127" s="917"/>
      <c r="BC127" s="917"/>
      <c r="BD127" s="917"/>
      <c r="BE127" s="918"/>
      <c r="BF127" s="1071" t="s">
        <v>442</v>
      </c>
      <c r="BG127" s="1072"/>
      <c r="BH127" s="1072"/>
      <c r="BI127" s="1072"/>
      <c r="BJ127" s="1072"/>
      <c r="BK127" s="1072"/>
      <c r="BL127" s="1081"/>
      <c r="BM127" s="1071">
        <v>13.33</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t="s">
        <v>456</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x14ac:dyDescent="0.15">
      <c r="A128" s="1101" t="s">
        <v>457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458</v>
      </c>
      <c r="X128" s="1103"/>
      <c r="Y128" s="1103"/>
      <c r="Z128" s="1104"/>
      <c r="AA128" s="1119">
        <v>312757</v>
      </c>
      <c r="AB128" s="1120"/>
      <c r="AC128" s="1120"/>
      <c r="AD128" s="1120"/>
      <c r="AE128" s="1121"/>
      <c r="AF128" s="1122">
        <v>281838</v>
      </c>
      <c r="AG128" s="1120"/>
      <c r="AH128" s="1120"/>
      <c r="AI128" s="1120"/>
      <c r="AJ128" s="1121"/>
      <c r="AK128" s="1122">
        <v>292408</v>
      </c>
      <c r="AL128" s="1120"/>
      <c r="AM128" s="1120"/>
      <c r="AN128" s="1120"/>
      <c r="AO128" s="1121"/>
      <c r="AP128" s="1123"/>
      <c r="AQ128" s="1124"/>
      <c r="AR128" s="1124"/>
      <c r="AS128" s="1124"/>
      <c r="AT128" s="1125"/>
      <c r="AU128" s="235"/>
      <c r="AV128" s="235"/>
      <c r="AW128" s="235"/>
      <c r="AX128" s="1084" t="s">
        <v>459</v>
      </c>
      <c r="AY128" s="980"/>
      <c r="AZ128" s="980"/>
      <c r="BA128" s="980"/>
      <c r="BB128" s="980"/>
      <c r="BC128" s="980"/>
      <c r="BD128" s="980"/>
      <c r="BE128" s="981"/>
      <c r="BF128" s="1096" t="s">
        <v>460</v>
      </c>
      <c r="BG128" s="1097"/>
      <c r="BH128" s="1097"/>
      <c r="BI128" s="1097"/>
      <c r="BJ128" s="1097"/>
      <c r="BK128" s="1097"/>
      <c r="BL128" s="1098"/>
      <c r="BM128" s="1096">
        <v>18.329999999999998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10157005</v>
      </c>
      <c r="AB129" s="989"/>
      <c r="AC129" s="989"/>
      <c r="AD129" s="989"/>
      <c r="AE129" s="990"/>
      <c r="AF129" s="991">
        <v>9999851</v>
      </c>
      <c r="AG129" s="989"/>
      <c r="AH129" s="989"/>
      <c r="AI129" s="989"/>
      <c r="AJ129" s="990"/>
      <c r="AK129" s="991">
        <v>10025135</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10</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1481267</v>
      </c>
      <c r="AB130" s="989"/>
      <c r="AC130" s="989"/>
      <c r="AD130" s="989"/>
      <c r="AE130" s="990"/>
      <c r="AF130" s="991">
        <v>1519234</v>
      </c>
      <c r="AG130" s="989"/>
      <c r="AH130" s="989"/>
      <c r="AI130" s="989"/>
      <c r="AJ130" s="990"/>
      <c r="AK130" s="991">
        <v>1440876</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v>36.4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8675738</v>
      </c>
      <c r="AB131" s="1028"/>
      <c r="AC131" s="1028"/>
      <c r="AD131" s="1028"/>
      <c r="AE131" s="1029"/>
      <c r="AF131" s="1030">
        <v>8480617</v>
      </c>
      <c r="AG131" s="1028"/>
      <c r="AH131" s="1028"/>
      <c r="AI131" s="1028"/>
      <c r="AJ131" s="1029"/>
      <c r="AK131" s="1030">
        <v>8584259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9.8775573909999999</v>
      </c>
      <c r="AB132" s="1134"/>
      <c r="AC132" s="1134"/>
      <c r="AD132" s="1134"/>
      <c r="AE132" s="1135"/>
      <c r="AF132" s="1136">
        <v>10.498976669999999</v>
      </c>
      <c r="AG132" s="1134"/>
      <c r="AH132" s="1134"/>
      <c r="AI132" s="1134"/>
      <c r="AJ132" s="1135"/>
      <c r="AK132" s="1136">
        <v>9.9102438540000009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9.6</v>
      </c>
      <c r="AB133" s="1141"/>
      <c r="AC133" s="1141"/>
      <c r="AD133" s="1141"/>
      <c r="AE133" s="1142"/>
      <c r="AF133" s="1140">
        <v>10.1</v>
      </c>
      <c r="AG133" s="1141"/>
      <c r="AH133" s="1141"/>
      <c r="AI133" s="1141"/>
      <c r="AJ133" s="1142"/>
      <c r="AK133" s="1140">
        <v>10</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47" t="s">
        <v>472</v>
      </c>
      <c r="L7" s="254"/>
      <c r="M7" s="255" t="s">
        <v>473</v>
      </c>
      <c r="N7" s="256"/>
    </row>
    <row r="8" spans="1:16" x14ac:dyDescent="0.15">
      <c r="A8" s="248"/>
      <c r="B8" s="244"/>
      <c r="C8" s="244"/>
      <c r="D8" s="244"/>
      <c r="E8" s="244"/>
      <c r="F8" s="244"/>
      <c r="G8" s="257"/>
      <c r="H8" s="258"/>
      <c r="I8" s="258"/>
      <c r="J8" s="259"/>
      <c r="K8" s="1148"/>
      <c r="L8" s="260" t="s">
        <v>474</v>
      </c>
      <c r="M8" s="261" t="s">
        <v>475</v>
      </c>
      <c r="N8" s="262" t="s">
        <v>476</v>
      </c>
    </row>
    <row r="9" spans="1:16" x14ac:dyDescent="0.15">
      <c r="A9" s="248"/>
      <c r="B9" s="244"/>
      <c r="C9" s="244"/>
      <c r="D9" s="244"/>
      <c r="E9" s="244"/>
      <c r="F9" s="244"/>
      <c r="G9" s="1149" t="s">
        <v>477</v>
      </c>
      <c r="H9" s="1150"/>
      <c r="I9" s="1150"/>
      <c r="J9" s="1151"/>
      <c r="K9" s="263">
        <v>2440313</v>
      </c>
      <c r="L9" s="264">
        <v>56344</v>
      </c>
      <c r="M9" s="265">
        <v>88578</v>
      </c>
      <c r="N9" s="266">
        <v>-36.4</v>
      </c>
    </row>
    <row r="10" spans="1:16" x14ac:dyDescent="0.15">
      <c r="A10" s="248"/>
      <c r="B10" s="244"/>
      <c r="C10" s="244"/>
      <c r="D10" s="244"/>
      <c r="E10" s="244"/>
      <c r="F10" s="244"/>
      <c r="G10" s="1149" t="s">
        <v>478</v>
      </c>
      <c r="H10" s="1150"/>
      <c r="I10" s="1150"/>
      <c r="J10" s="1151"/>
      <c r="K10" s="267">
        <v>335759</v>
      </c>
      <c r="L10" s="268">
        <v>7752</v>
      </c>
      <c r="M10" s="269">
        <v>7040</v>
      </c>
      <c r="N10" s="270">
        <v>10.1</v>
      </c>
    </row>
    <row r="11" spans="1:16" ht="13.5" customHeight="1" x14ac:dyDescent="0.15">
      <c r="A11" s="248"/>
      <c r="B11" s="244"/>
      <c r="C11" s="244"/>
      <c r="D11" s="244"/>
      <c r="E11" s="244"/>
      <c r="F11" s="244"/>
      <c r="G11" s="1149" t="s">
        <v>479</v>
      </c>
      <c r="H11" s="1150"/>
      <c r="I11" s="1150"/>
      <c r="J11" s="1151"/>
      <c r="K11" s="267">
        <v>324618</v>
      </c>
      <c r="L11" s="268">
        <v>7495</v>
      </c>
      <c r="M11" s="269">
        <v>8852</v>
      </c>
      <c r="N11" s="270">
        <v>-15.3</v>
      </c>
    </row>
    <row r="12" spans="1:16" ht="13.5" customHeight="1" x14ac:dyDescent="0.15">
      <c r="A12" s="248"/>
      <c r="B12" s="244"/>
      <c r="C12" s="244"/>
      <c r="D12" s="244"/>
      <c r="E12" s="244"/>
      <c r="F12" s="244"/>
      <c r="G12" s="1149" t="s">
        <v>480</v>
      </c>
      <c r="H12" s="1150"/>
      <c r="I12" s="1150"/>
      <c r="J12" s="1151"/>
      <c r="K12" s="267">
        <v>12563</v>
      </c>
      <c r="L12" s="268">
        <v>290</v>
      </c>
      <c r="M12" s="269">
        <v>853</v>
      </c>
      <c r="N12" s="270">
        <v>-66</v>
      </c>
    </row>
    <row r="13" spans="1:16" ht="13.5" customHeight="1" x14ac:dyDescent="0.15">
      <c r="A13" s="248"/>
      <c r="B13" s="244"/>
      <c r="C13" s="244"/>
      <c r="D13" s="244"/>
      <c r="E13" s="244"/>
      <c r="F13" s="244"/>
      <c r="G13" s="1149" t="s">
        <v>481</v>
      </c>
      <c r="H13" s="1150"/>
      <c r="I13" s="1150"/>
      <c r="J13" s="1151"/>
      <c r="K13" s="267" t="s">
        <v>482</v>
      </c>
      <c r="L13" s="268" t="s">
        <v>482</v>
      </c>
      <c r="M13" s="269">
        <v>12</v>
      </c>
      <c r="N13" s="270" t="s">
        <v>482</v>
      </c>
    </row>
    <row r="14" spans="1:16" ht="13.5" customHeight="1" x14ac:dyDescent="0.15">
      <c r="A14" s="248"/>
      <c r="B14" s="244"/>
      <c r="C14" s="244"/>
      <c r="D14" s="244"/>
      <c r="E14" s="244"/>
      <c r="F14" s="244"/>
      <c r="G14" s="1149" t="s">
        <v>483</v>
      </c>
      <c r="H14" s="1150"/>
      <c r="I14" s="1150"/>
      <c r="J14" s="1151"/>
      <c r="K14" s="267">
        <v>94180</v>
      </c>
      <c r="L14" s="268">
        <v>2175</v>
      </c>
      <c r="M14" s="269">
        <v>4061</v>
      </c>
      <c r="N14" s="270">
        <v>-46.4</v>
      </c>
    </row>
    <row r="15" spans="1:16" ht="13.5" customHeight="1" x14ac:dyDescent="0.15">
      <c r="A15" s="248"/>
      <c r="B15" s="244"/>
      <c r="C15" s="244"/>
      <c r="D15" s="244"/>
      <c r="E15" s="244"/>
      <c r="F15" s="244"/>
      <c r="G15" s="1149" t="s">
        <v>484</v>
      </c>
      <c r="H15" s="1150"/>
      <c r="I15" s="1150"/>
      <c r="J15" s="1151"/>
      <c r="K15" s="267">
        <v>119531</v>
      </c>
      <c r="L15" s="268">
        <v>2760</v>
      </c>
      <c r="M15" s="269">
        <v>2096</v>
      </c>
      <c r="N15" s="270">
        <v>31.7</v>
      </c>
    </row>
    <row r="16" spans="1:16" x14ac:dyDescent="0.15">
      <c r="A16" s="248"/>
      <c r="B16" s="244"/>
      <c r="C16" s="244"/>
      <c r="D16" s="244"/>
      <c r="E16" s="244"/>
      <c r="F16" s="244"/>
      <c r="G16" s="1152" t="s">
        <v>485</v>
      </c>
      <c r="H16" s="1153"/>
      <c r="I16" s="1153"/>
      <c r="J16" s="1154"/>
      <c r="K16" s="268">
        <v>-292078</v>
      </c>
      <c r="L16" s="268">
        <v>-6744</v>
      </c>
      <c r="M16" s="269">
        <v>-9609</v>
      </c>
      <c r="N16" s="270">
        <v>-29.8</v>
      </c>
    </row>
    <row r="17" spans="1:16" x14ac:dyDescent="0.15">
      <c r="A17" s="248"/>
      <c r="B17" s="244"/>
      <c r="C17" s="244"/>
      <c r="D17" s="244"/>
      <c r="E17" s="244"/>
      <c r="F17" s="244"/>
      <c r="G17" s="1152" t="s">
        <v>166</v>
      </c>
      <c r="H17" s="1153"/>
      <c r="I17" s="1153"/>
      <c r="J17" s="1154"/>
      <c r="K17" s="268">
        <v>3034886</v>
      </c>
      <c r="L17" s="268">
        <v>70072</v>
      </c>
      <c r="M17" s="269">
        <v>101883</v>
      </c>
      <c r="N17" s="270">
        <v>-31.2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44" t="s">
        <v>490</v>
      </c>
      <c r="H21" s="1145"/>
      <c r="I21" s="1145"/>
      <c r="J21" s="1146"/>
      <c r="K21" s="280">
        <v>6.6</v>
      </c>
      <c r="L21" s="281">
        <v>9.81</v>
      </c>
      <c r="M21" s="282">
        <v>-3.21</v>
      </c>
      <c r="N21" s="249"/>
      <c r="O21" s="283"/>
      <c r="P21" s="279"/>
    </row>
    <row r="22" spans="1:16" s="284" customFormat="1" x14ac:dyDescent="0.15">
      <c r="A22" s="279"/>
      <c r="B22" s="249"/>
      <c r="C22" s="249"/>
      <c r="D22" s="249"/>
      <c r="E22" s="249"/>
      <c r="F22" s="249"/>
      <c r="G22" s="1144" t="s">
        <v>491</v>
      </c>
      <c r="H22" s="1145"/>
      <c r="I22" s="1145"/>
      <c r="J22" s="1146"/>
      <c r="K22" s="285">
        <v>98.6</v>
      </c>
      <c r="L22" s="286">
        <v>97.8</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47" t="s">
        <v>472</v>
      </c>
      <c r="L30" s="254"/>
      <c r="M30" s="255" t="s">
        <v>473</v>
      </c>
      <c r="N30" s="256"/>
    </row>
    <row r="31" spans="1:16" x14ac:dyDescent="0.15">
      <c r="A31" s="248"/>
      <c r="B31" s="244"/>
      <c r="C31" s="244"/>
      <c r="D31" s="244"/>
      <c r="E31" s="244"/>
      <c r="F31" s="244"/>
      <c r="G31" s="257"/>
      <c r="H31" s="258"/>
      <c r="I31" s="258"/>
      <c r="J31" s="259"/>
      <c r="K31" s="1148"/>
      <c r="L31" s="260" t="s">
        <v>474</v>
      </c>
      <c r="M31" s="261" t="s">
        <v>475</v>
      </c>
      <c r="N31" s="262" t="s">
        <v>476</v>
      </c>
    </row>
    <row r="32" spans="1:16" ht="27" customHeight="1" x14ac:dyDescent="0.15">
      <c r="A32" s="248"/>
      <c r="B32" s="244"/>
      <c r="C32" s="244"/>
      <c r="D32" s="244"/>
      <c r="E32" s="244"/>
      <c r="F32" s="244"/>
      <c r="G32" s="1160" t="s">
        <v>495</v>
      </c>
      <c r="H32" s="1161"/>
      <c r="I32" s="1161"/>
      <c r="J32" s="1162"/>
      <c r="K32" s="294">
        <v>1532927</v>
      </c>
      <c r="L32" s="294">
        <v>35393</v>
      </c>
      <c r="M32" s="295">
        <v>68295</v>
      </c>
      <c r="N32" s="296">
        <v>-48.2</v>
      </c>
    </row>
    <row r="33" spans="1:16" ht="13.5" customHeight="1" x14ac:dyDescent="0.15">
      <c r="A33" s="248"/>
      <c r="B33" s="244"/>
      <c r="C33" s="244"/>
      <c r="D33" s="244"/>
      <c r="E33" s="244"/>
      <c r="F33" s="244"/>
      <c r="G33" s="1160" t="s">
        <v>496</v>
      </c>
      <c r="H33" s="1161"/>
      <c r="I33" s="1161"/>
      <c r="J33" s="1162"/>
      <c r="K33" s="294" t="s">
        <v>482</v>
      </c>
      <c r="L33" s="294" t="s">
        <v>482</v>
      </c>
      <c r="M33" s="295" t="s">
        <v>482</v>
      </c>
      <c r="N33" s="296" t="s">
        <v>482</v>
      </c>
    </row>
    <row r="34" spans="1:16" ht="27" customHeight="1" x14ac:dyDescent="0.15">
      <c r="A34" s="248"/>
      <c r="B34" s="244"/>
      <c r="C34" s="244"/>
      <c r="D34" s="244"/>
      <c r="E34" s="244"/>
      <c r="F34" s="244"/>
      <c r="G34" s="1160" t="s">
        <v>497</v>
      </c>
      <c r="H34" s="1161"/>
      <c r="I34" s="1161"/>
      <c r="J34" s="1162"/>
      <c r="K34" s="294" t="s">
        <v>482</v>
      </c>
      <c r="L34" s="294" t="s">
        <v>482</v>
      </c>
      <c r="M34" s="295">
        <v>20</v>
      </c>
      <c r="N34" s="296" t="s">
        <v>482</v>
      </c>
    </row>
    <row r="35" spans="1:16" ht="27" customHeight="1" x14ac:dyDescent="0.15">
      <c r="A35" s="248"/>
      <c r="B35" s="244"/>
      <c r="C35" s="244"/>
      <c r="D35" s="244"/>
      <c r="E35" s="244"/>
      <c r="F35" s="244"/>
      <c r="G35" s="1160" t="s">
        <v>498</v>
      </c>
      <c r="H35" s="1161"/>
      <c r="I35" s="1161"/>
      <c r="J35" s="1162"/>
      <c r="K35" s="294">
        <v>937028</v>
      </c>
      <c r="L35" s="294">
        <v>21635</v>
      </c>
      <c r="M35" s="295">
        <v>17270</v>
      </c>
      <c r="N35" s="296">
        <v>25.3</v>
      </c>
    </row>
    <row r="36" spans="1:16" ht="27" customHeight="1" x14ac:dyDescent="0.15">
      <c r="A36" s="248"/>
      <c r="B36" s="244"/>
      <c r="C36" s="244"/>
      <c r="D36" s="244"/>
      <c r="E36" s="244"/>
      <c r="F36" s="244"/>
      <c r="G36" s="1160" t="s">
        <v>499</v>
      </c>
      <c r="H36" s="1161"/>
      <c r="I36" s="1161"/>
      <c r="J36" s="1162"/>
      <c r="K36" s="294">
        <v>112583</v>
      </c>
      <c r="L36" s="294">
        <v>2599</v>
      </c>
      <c r="M36" s="295">
        <v>2908</v>
      </c>
      <c r="N36" s="296">
        <v>-10.6</v>
      </c>
    </row>
    <row r="37" spans="1:16" ht="13.5" customHeight="1" x14ac:dyDescent="0.15">
      <c r="A37" s="248"/>
      <c r="B37" s="244"/>
      <c r="C37" s="244"/>
      <c r="D37" s="244"/>
      <c r="E37" s="244"/>
      <c r="F37" s="244"/>
      <c r="G37" s="1160" t="s">
        <v>500</v>
      </c>
      <c r="H37" s="1161"/>
      <c r="I37" s="1161"/>
      <c r="J37" s="1162"/>
      <c r="K37" s="294">
        <v>1467</v>
      </c>
      <c r="L37" s="294">
        <v>34</v>
      </c>
      <c r="M37" s="295">
        <v>1444</v>
      </c>
      <c r="N37" s="296">
        <v>-97.6</v>
      </c>
    </row>
    <row r="38" spans="1:16" ht="27" customHeight="1" x14ac:dyDescent="0.15">
      <c r="A38" s="248"/>
      <c r="B38" s="244"/>
      <c r="C38" s="244"/>
      <c r="D38" s="244"/>
      <c r="E38" s="244"/>
      <c r="F38" s="244"/>
      <c r="G38" s="1163" t="s">
        <v>501</v>
      </c>
      <c r="H38" s="1164"/>
      <c r="I38" s="1164"/>
      <c r="J38" s="1165"/>
      <c r="K38" s="297" t="s">
        <v>482</v>
      </c>
      <c r="L38" s="297" t="s">
        <v>482</v>
      </c>
      <c r="M38" s="298">
        <v>7</v>
      </c>
      <c r="N38" s="299" t="s">
        <v>482</v>
      </c>
      <c r="O38" s="293"/>
    </row>
    <row r="39" spans="1:16" x14ac:dyDescent="0.15">
      <c r="A39" s="248"/>
      <c r="B39" s="244"/>
      <c r="C39" s="244"/>
      <c r="D39" s="244"/>
      <c r="E39" s="244"/>
      <c r="F39" s="244"/>
      <c r="G39" s="1163" t="s">
        <v>502</v>
      </c>
      <c r="H39" s="1164"/>
      <c r="I39" s="1164"/>
      <c r="J39" s="1165"/>
      <c r="K39" s="300">
        <v>-292408</v>
      </c>
      <c r="L39" s="300">
        <v>-6751</v>
      </c>
      <c r="M39" s="301">
        <v>-4412</v>
      </c>
      <c r="N39" s="302">
        <v>53</v>
      </c>
      <c r="O39" s="293"/>
    </row>
    <row r="40" spans="1:16" ht="27" customHeight="1" x14ac:dyDescent="0.15">
      <c r="A40" s="248"/>
      <c r="B40" s="244"/>
      <c r="C40" s="244"/>
      <c r="D40" s="244"/>
      <c r="E40" s="244"/>
      <c r="F40" s="244"/>
      <c r="G40" s="1160" t="s">
        <v>503</v>
      </c>
      <c r="H40" s="1161"/>
      <c r="I40" s="1161"/>
      <c r="J40" s="1162"/>
      <c r="K40" s="300">
        <v>-1440876</v>
      </c>
      <c r="L40" s="300">
        <v>-33268</v>
      </c>
      <c r="M40" s="301">
        <v>-58381</v>
      </c>
      <c r="N40" s="302">
        <v>-43</v>
      </c>
      <c r="O40" s="293"/>
    </row>
    <row r="41" spans="1:16" x14ac:dyDescent="0.15">
      <c r="A41" s="248"/>
      <c r="B41" s="244"/>
      <c r="C41" s="244"/>
      <c r="D41" s="244"/>
      <c r="E41" s="244"/>
      <c r="F41" s="244"/>
      <c r="G41" s="1166" t="s">
        <v>277</v>
      </c>
      <c r="H41" s="1167"/>
      <c r="I41" s="1167"/>
      <c r="J41" s="1168"/>
      <c r="K41" s="294">
        <v>850721</v>
      </c>
      <c r="L41" s="300">
        <v>19642</v>
      </c>
      <c r="M41" s="301">
        <v>27153</v>
      </c>
      <c r="N41" s="302">
        <v>-27.7</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55" t="s">
        <v>472</v>
      </c>
      <c r="J49" s="1157" t="s">
        <v>507</v>
      </c>
      <c r="K49" s="1158"/>
      <c r="L49" s="1158"/>
      <c r="M49" s="1158"/>
      <c r="N49" s="1159"/>
    </row>
    <row r="50" spans="1:14" x14ac:dyDescent="0.15">
      <c r="A50" s="248"/>
      <c r="B50" s="244"/>
      <c r="C50" s="244"/>
      <c r="D50" s="244"/>
      <c r="E50" s="244"/>
      <c r="F50" s="244"/>
      <c r="G50" s="312"/>
      <c r="H50" s="313"/>
      <c r="I50" s="1156"/>
      <c r="J50" s="314" t="s">
        <v>508</v>
      </c>
      <c r="K50" s="315" t="s">
        <v>509</v>
      </c>
      <c r="L50" s="316" t="s">
        <v>510</v>
      </c>
      <c r="M50" s="317" t="s">
        <v>511</v>
      </c>
      <c r="N50" s="318" t="s">
        <v>512</v>
      </c>
    </row>
    <row r="51" spans="1:14" x14ac:dyDescent="0.15">
      <c r="A51" s="248"/>
      <c r="B51" s="244"/>
      <c r="C51" s="244"/>
      <c r="D51" s="244"/>
      <c r="E51" s="244"/>
      <c r="F51" s="244"/>
      <c r="G51" s="310" t="s">
        <v>513</v>
      </c>
      <c r="H51" s="311"/>
      <c r="I51" s="319">
        <v>1879353</v>
      </c>
      <c r="J51" s="320">
        <v>43253</v>
      </c>
      <c r="K51" s="321">
        <v>6.6</v>
      </c>
      <c r="L51" s="322">
        <v>67201</v>
      </c>
      <c r="M51" s="323">
        <v>-14.6</v>
      </c>
      <c r="N51" s="324">
        <v>21.2</v>
      </c>
    </row>
    <row r="52" spans="1:14" x14ac:dyDescent="0.15">
      <c r="A52" s="248"/>
      <c r="B52" s="244"/>
      <c r="C52" s="244"/>
      <c r="D52" s="244"/>
      <c r="E52" s="244"/>
      <c r="F52" s="244"/>
      <c r="G52" s="325"/>
      <c r="H52" s="326" t="s">
        <v>514</v>
      </c>
      <c r="I52" s="327">
        <v>997561</v>
      </c>
      <c r="J52" s="328">
        <v>22959</v>
      </c>
      <c r="K52" s="329">
        <v>14.1</v>
      </c>
      <c r="L52" s="330">
        <v>35210</v>
      </c>
      <c r="M52" s="331">
        <v>-7.6</v>
      </c>
      <c r="N52" s="332">
        <v>21.7</v>
      </c>
    </row>
    <row r="53" spans="1:14" x14ac:dyDescent="0.15">
      <c r="A53" s="248"/>
      <c r="B53" s="244"/>
      <c r="C53" s="244"/>
      <c r="D53" s="244"/>
      <c r="E53" s="244"/>
      <c r="F53" s="244"/>
      <c r="G53" s="310" t="s">
        <v>515</v>
      </c>
      <c r="H53" s="311"/>
      <c r="I53" s="319">
        <v>2098159</v>
      </c>
      <c r="J53" s="320">
        <v>47971</v>
      </c>
      <c r="K53" s="321">
        <v>10.9</v>
      </c>
      <c r="L53" s="322">
        <v>75709</v>
      </c>
      <c r="M53" s="323">
        <v>12.7</v>
      </c>
      <c r="N53" s="324">
        <v>-1.8</v>
      </c>
    </row>
    <row r="54" spans="1:14" x14ac:dyDescent="0.15">
      <c r="A54" s="248"/>
      <c r="B54" s="244"/>
      <c r="C54" s="244"/>
      <c r="D54" s="244"/>
      <c r="E54" s="244"/>
      <c r="F54" s="244"/>
      <c r="G54" s="325"/>
      <c r="H54" s="326" t="s">
        <v>514</v>
      </c>
      <c r="I54" s="327">
        <v>980984</v>
      </c>
      <c r="J54" s="328">
        <v>22429</v>
      </c>
      <c r="K54" s="329">
        <v>-2.2999999999999998</v>
      </c>
      <c r="L54" s="330">
        <v>35212</v>
      </c>
      <c r="M54" s="331">
        <v>0</v>
      </c>
      <c r="N54" s="332">
        <v>-2.2999999999999998</v>
      </c>
    </row>
    <row r="55" spans="1:14" x14ac:dyDescent="0.15">
      <c r="A55" s="248"/>
      <c r="B55" s="244"/>
      <c r="C55" s="244"/>
      <c r="D55" s="244"/>
      <c r="E55" s="244"/>
      <c r="F55" s="244"/>
      <c r="G55" s="310" t="s">
        <v>516</v>
      </c>
      <c r="H55" s="311"/>
      <c r="I55" s="319">
        <v>1986205</v>
      </c>
      <c r="J55" s="320">
        <v>45517</v>
      </c>
      <c r="K55" s="321">
        <v>-5.0999999999999996</v>
      </c>
      <c r="L55" s="322">
        <v>90961</v>
      </c>
      <c r="M55" s="323">
        <v>20.100000000000001</v>
      </c>
      <c r="N55" s="324">
        <v>-25.2</v>
      </c>
    </row>
    <row r="56" spans="1:14" x14ac:dyDescent="0.15">
      <c r="A56" s="248"/>
      <c r="B56" s="244"/>
      <c r="C56" s="244"/>
      <c r="D56" s="244"/>
      <c r="E56" s="244"/>
      <c r="F56" s="244"/>
      <c r="G56" s="325"/>
      <c r="H56" s="326" t="s">
        <v>514</v>
      </c>
      <c r="I56" s="327">
        <v>1203836</v>
      </c>
      <c r="J56" s="328">
        <v>27588</v>
      </c>
      <c r="K56" s="329">
        <v>23</v>
      </c>
      <c r="L56" s="330">
        <v>37720</v>
      </c>
      <c r="M56" s="331">
        <v>7.1</v>
      </c>
      <c r="N56" s="332">
        <v>15.9</v>
      </c>
    </row>
    <row r="57" spans="1:14" x14ac:dyDescent="0.15">
      <c r="A57" s="248"/>
      <c r="B57" s="244"/>
      <c r="C57" s="244"/>
      <c r="D57" s="244"/>
      <c r="E57" s="244"/>
      <c r="F57" s="244"/>
      <c r="G57" s="310" t="s">
        <v>517</v>
      </c>
      <c r="H57" s="311"/>
      <c r="I57" s="319">
        <v>5744271</v>
      </c>
      <c r="J57" s="320">
        <v>132034</v>
      </c>
      <c r="K57" s="321">
        <v>190.1</v>
      </c>
      <c r="L57" s="322">
        <v>106614</v>
      </c>
      <c r="M57" s="323">
        <v>17.2</v>
      </c>
      <c r="N57" s="324">
        <v>172.9</v>
      </c>
    </row>
    <row r="58" spans="1:14" x14ac:dyDescent="0.15">
      <c r="A58" s="248"/>
      <c r="B58" s="244"/>
      <c r="C58" s="244"/>
      <c r="D58" s="244"/>
      <c r="E58" s="244"/>
      <c r="F58" s="244"/>
      <c r="G58" s="325"/>
      <c r="H58" s="326" t="s">
        <v>514</v>
      </c>
      <c r="I58" s="327">
        <v>3571273</v>
      </c>
      <c r="J58" s="328">
        <v>82087</v>
      </c>
      <c r="K58" s="329">
        <v>197.5</v>
      </c>
      <c r="L58" s="330">
        <v>45545</v>
      </c>
      <c r="M58" s="331">
        <v>20.7</v>
      </c>
      <c r="N58" s="332">
        <v>176.8</v>
      </c>
    </row>
    <row r="59" spans="1:14" x14ac:dyDescent="0.15">
      <c r="A59" s="248"/>
      <c r="B59" s="244"/>
      <c r="C59" s="244"/>
      <c r="D59" s="244"/>
      <c r="E59" s="244"/>
      <c r="F59" s="244"/>
      <c r="G59" s="310" t="s">
        <v>518</v>
      </c>
      <c r="H59" s="311"/>
      <c r="I59" s="319">
        <v>6226341</v>
      </c>
      <c r="J59" s="320">
        <v>143759</v>
      </c>
      <c r="K59" s="321">
        <v>8.9</v>
      </c>
      <c r="L59" s="322">
        <v>85459</v>
      </c>
      <c r="M59" s="323">
        <v>-19.8</v>
      </c>
      <c r="N59" s="324">
        <v>28.7</v>
      </c>
    </row>
    <row r="60" spans="1:14" x14ac:dyDescent="0.15">
      <c r="A60" s="248"/>
      <c r="B60" s="244"/>
      <c r="C60" s="244"/>
      <c r="D60" s="244"/>
      <c r="E60" s="244"/>
      <c r="F60" s="244"/>
      <c r="G60" s="325"/>
      <c r="H60" s="326" t="s">
        <v>514</v>
      </c>
      <c r="I60" s="333">
        <v>3486500</v>
      </c>
      <c r="J60" s="328">
        <v>80499</v>
      </c>
      <c r="K60" s="329">
        <v>-1.9</v>
      </c>
      <c r="L60" s="330">
        <v>44378</v>
      </c>
      <c r="M60" s="331">
        <v>-2.6</v>
      </c>
      <c r="N60" s="332">
        <v>0.7</v>
      </c>
    </row>
    <row r="61" spans="1:14" x14ac:dyDescent="0.15">
      <c r="A61" s="248"/>
      <c r="B61" s="244"/>
      <c r="C61" s="244"/>
      <c r="D61" s="244"/>
      <c r="E61" s="244"/>
      <c r="F61" s="244"/>
      <c r="G61" s="310" t="s">
        <v>519</v>
      </c>
      <c r="H61" s="334"/>
      <c r="I61" s="335">
        <v>3586866</v>
      </c>
      <c r="J61" s="336">
        <v>82507</v>
      </c>
      <c r="K61" s="337">
        <v>42.3</v>
      </c>
      <c r="L61" s="338">
        <v>85189</v>
      </c>
      <c r="M61" s="339">
        <v>3.1</v>
      </c>
      <c r="N61" s="324">
        <v>39.200000000000003</v>
      </c>
    </row>
    <row r="62" spans="1:14" x14ac:dyDescent="0.15">
      <c r="A62" s="248"/>
      <c r="B62" s="244"/>
      <c r="C62" s="244"/>
      <c r="D62" s="244"/>
      <c r="E62" s="244"/>
      <c r="F62" s="244"/>
      <c r="G62" s="325"/>
      <c r="H62" s="326" t="s">
        <v>514</v>
      </c>
      <c r="I62" s="327">
        <v>2048031</v>
      </c>
      <c r="J62" s="328">
        <v>47112</v>
      </c>
      <c r="K62" s="329">
        <v>46.1</v>
      </c>
      <c r="L62" s="330">
        <v>39613</v>
      </c>
      <c r="M62" s="331">
        <v>3.5</v>
      </c>
      <c r="N62" s="332">
        <v>42.6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9" t="s">
        <v>3</v>
      </c>
      <c r="D47" s="1169"/>
      <c r="E47" s="1170"/>
      <c r="F47" s="11">
        <v>21.42</v>
      </c>
      <c r="G47" s="12">
        <v>21.51</v>
      </c>
      <c r="H47" s="12">
        <v>21.27</v>
      </c>
      <c r="I47" s="12">
        <v>22.62</v>
      </c>
      <c r="J47" s="13">
        <v>24.96</v>
      </c>
    </row>
    <row r="48" spans="2:10" ht="57.75" customHeight="1" x14ac:dyDescent="0.15">
      <c r="B48" s="14"/>
      <c r="C48" s="1171" t="s">
        <v>4</v>
      </c>
      <c r="D48" s="1171"/>
      <c r="E48" s="1172"/>
      <c r="F48" s="15">
        <v>6.06</v>
      </c>
      <c r="G48" s="16">
        <v>4.7</v>
      </c>
      <c r="H48" s="16">
        <v>5.79</v>
      </c>
      <c r="I48" s="16">
        <v>5.09</v>
      </c>
      <c r="J48" s="17">
        <v>5.6</v>
      </c>
    </row>
    <row r="49" spans="2:10" ht="57.75" customHeight="1" thickBot="1" x14ac:dyDescent="0.2">
      <c r="B49" s="18"/>
      <c r="C49" s="1173" t="s">
        <v>5</v>
      </c>
      <c r="D49" s="1173"/>
      <c r="E49" s="1174"/>
      <c r="F49" s="19">
        <v>4.18</v>
      </c>
      <c r="G49" s="20" t="s">
        <v>526</v>
      </c>
      <c r="H49" s="20">
        <v>1.1399999999999999</v>
      </c>
      <c r="I49" s="20" t="s">
        <v>527</v>
      </c>
      <c r="J49" s="21">
        <v>0.53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2017-04-13T05:35:41Z</cp:lastPrinted>
  <dcterms:created xsi:type="dcterms:W3CDTF">2017-02-15T18:49:55Z</dcterms:created>
  <dcterms:modified xsi:type="dcterms:W3CDTF">2017-05-16T23:37:53Z</dcterms:modified>
  <cp:category/>
</cp:coreProperties>
</file>