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l="1"/>
  <c r="U35" i="9" l="1"/>
  <c r="U36" i="9" l="1"/>
  <c r="AM34" i="9"/>
  <c r="AM35" i="9" s="1"/>
  <c r="BE34" i="9" l="1"/>
  <c r="CO34" i="9" l="1"/>
  <c r="CO35" i="9" s="1"/>
  <c r="CO36" i="9" s="1"/>
  <c r="BW34" i="9"/>
  <c r="BW35" i="9" s="1"/>
  <c r="BW36" i="9" s="1"/>
  <c r="BW37" i="9" s="1"/>
  <c r="BW38" i="9" s="1"/>
  <c r="BW39" i="9" s="1"/>
  <c r="BW40" i="9" s="1"/>
  <c r="BW41" i="9" s="1"/>
  <c r="BW42" i="9" s="1"/>
  <c r="BW43" i="9" s="1"/>
</calcChain>
</file>

<file path=xl/sharedStrings.xml><?xml version="1.0" encoding="utf-8"?>
<sst xmlns="http://schemas.openxmlformats.org/spreadsheetml/2006/main" count="1123" uniqueCount="579">
  <si>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</si>
  <si>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</si>
  <si>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</si>
  <si>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</si>
  <si>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</si>
  <si>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</si>
  <si>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</si>
  <si>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</si>
  <si>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</si>
  <si>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</si>
  <si>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</si>
  <si>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</si>
  <si>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</si>
  <si>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</si>
  <si>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</si>
  <si>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</si>
  <si>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</si>
  <si>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</si>
  <si>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</si>
  <si>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</si>
  <si>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</si>
  <si>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</si>
  <si>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</si>
  <si>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</si>
  <si>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</si>
  <si>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</si>
  <si>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</si>
  <si>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</si>
  <si>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</si>
  <si>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</si>
  <si>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</si>
  <si>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</si>
  <si>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</si>
  <si>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</si>
  <si>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</si>
  <si>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</si>
  <si>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</si>
  <si>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</si>
  <si>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</si>
  <si>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</si>
  <si>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</si>
  <si>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</si>
  <si>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</si>
  <si>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</si>
  <si>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</si>
  <si>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</si>
  <si>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</si>
  <si>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</si>
  <si>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</si>
  <si>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</si>
  <si>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</si>
  <si>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</si>
  <si>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</si>
  <si>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</si>
  <si>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</si>
  <si>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</si>
  <si>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</si>
  <si>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</si>
  <si>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</si>
  <si>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</si>
  <si>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</si>
  <si>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</si>
  <si>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</si>
  <si>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</si>
  <si>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</si>
  <si>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</si>
  <si>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</si>
  <si>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</si>
  <si>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</si>
  <si>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</si>
  <si>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</si>
  <si>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</si>
  <si>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</si>
  <si>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</si>
  <si>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</si>
  <si>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</si>
  <si>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</si>
  <si>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</si>
  <si>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</si>
  <si>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</si>
  <si>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</si>
  <si>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立科町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</si>
  <si>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</si>
  <si>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</si>
  <si>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</si>
  <si>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</si>
  <si>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</si>
  <si>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</si>
  <si>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</si>
  <si>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</si>
  <si>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</si>
  <si>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</si>
  <si>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</si>
  <si>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</si>
  <si>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</si>
  <si>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</si>
  <si>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</si>
  <si>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</si>
  <si>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</si>
  <si>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</si>
  <si>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</si>
  <si>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</si>
  <si>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</si>
  <si>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</si>
  <si>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</si>
  <si>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</si>
  <si>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</si>
  <si>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</si>
  <si>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</si>
  <si>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</si>
  <si>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</si>
  <si>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</si>
  <si>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</si>
  <si>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</si>
  <si>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</si>
  <si>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</si>
  <si>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</si>
  <si>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</si>
  <si>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</si>
  <si>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</si>
  <si>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</si>
  <si>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</si>
  <si>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</si>
  <si>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</si>
  <si>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</si>
  <si>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</si>
  <si>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</si>
  <si>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</si>
  <si>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</si>
  <si>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</si>
  <si>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</si>
  <si>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</si>
  <si>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</si>
  <si>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</si>
  <si>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</si>
  <si>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</si>
  <si>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</si>
  <si>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</si>
  <si>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</si>
  <si>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</si>
  <si>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</si>
  <si>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</si>
  <si>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</si>
  <si>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</si>
  <si>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</si>
  <si>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</si>
  <si>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</si>
  <si>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</si>
  <si>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</si>
  <si>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</si>
  <si>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</si>
  <si>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</si>
  <si>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</si>
  <si>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</si>
  <si>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</si>
  <si>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</si>
  <si>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</si>
  <si>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</si>
  <si>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</si>
  <si>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</si>
  <si>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</si>
  <si>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</si>
  <si>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</si>
  <si>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</si>
  <si>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</si>
  <si>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</si>
  <si>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</si>
  <si>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</si>
  <si>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</si>
  <si>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</si>
  <si>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</si>
  <si>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</si>
  <si>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</si>
  <si>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</si>
  <si>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</si>
  <si>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</si>
  <si>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</si>
  <si>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</si>
  <si>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</si>
  <si>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</si>
  <si>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</si>
  <si>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</si>
  <si>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</si>
  <si>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</si>
  <si>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</si>
  <si>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</si>
  <si>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</si>
  <si>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</si>
  <si>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</si>
  <si>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</si>
  <si>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</si>
  <si>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</si>
  <si>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</si>
  <si>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</si>
  <si>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長野県立科町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</si>
  <si>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</si>
  <si>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</si>
  <si>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</si>
  <si>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</si>
  <si>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</si>
  <si>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</si>
  <si>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</si>
  <si>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</si>
  <si>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</si>
  <si>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</si>
  <si>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</si>
  <si>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</si>
  <si>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</si>
  <si>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</si>
  <si>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</si>
  <si>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</si>
  <si>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</si>
  <si>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</si>
  <si>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</si>
  <si>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</si>
  <si>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</si>
  <si>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</si>
  <si>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</si>
  <si>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</si>
  <si>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</si>
  <si>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</si>
  <si>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</si>
  <si>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</si>
  <si>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</si>
  <si>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</si>
  <si>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</si>
  <si>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</si>
  <si>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</si>
  <si>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</si>
  <si>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</si>
  <si>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</si>
  <si>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</si>
  <si>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</si>
  <si>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</si>
  <si>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</si>
  <si>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</si>
  <si>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</si>
  <si>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</si>
  <si>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</si>
  <si>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</si>
  <si>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</si>
  <si>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</si>
  <si>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</si>
  <si>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</si>
  <si>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</si>
  <si>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</si>
  <si>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</si>
  <si>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</si>
  <si>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</si>
  <si>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</si>
  <si>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</si>
  <si>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</si>
  <si>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</si>
  <si>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</si>
  <si>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</si>
  <si>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</si>
  <si>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</si>
  <si>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</si>
  <si>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</si>
  <si>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</si>
  <si>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</si>
  <si>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</si>
  <si>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</si>
  <si>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</si>
  <si>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</si>
  <si>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</si>
  <si>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</si>
  <si>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</si>
  <si>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</si>
  <si>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</si>
  <si>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</si>
  <si>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</si>
  <si>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</si>
  <si>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</si>
  <si>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</si>
  <si>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</si>
  <si>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</si>
  <si>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</si>
  <si>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</si>
  <si>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</si>
  <si>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</si>
  <si>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</si>
  <si>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</si>
  <si>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</si>
  <si>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</si>
  <si>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</si>
  <si>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</si>
  <si>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</si>
  <si>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</si>
  <si>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</si>
  <si>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</si>
  <si>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</si>
  <si>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</si>
  <si>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</si>
  <si>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</si>
  <si>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</si>
  <si>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</si>
  <si>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</si>
  <si>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</si>
  <si>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</si>
  <si>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</si>
  <si>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</si>
  <si>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</si>
  <si>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</si>
  <si>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</si>
  <si>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</si>
  <si>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</si>
  <si>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</si>
  <si>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</si>
  <si>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</si>
  <si>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</si>
  <si>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</si>
  <si>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</si>
  <si>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</si>
  <si>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</si>
  <si>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</si>
  <si>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</si>
  <si>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</si>
  <si>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</si>
  <si>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</si>
  <si>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</si>
  <si>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</si>
  <si>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</si>
  <si>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</si>
  <si>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</si>
  <si>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</si>
  <si>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</si>
  <si>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</si>
  <si>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</si>
  <si>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</si>
  <si>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</si>
  <si>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</si>
  <si>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</si>
  <si>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</si>
  <si>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</si>
  <si>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</si>
  <si>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</si>
  <si>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</si>
  <si>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</si>
  <si>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</si>
  <si>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</si>
  <si>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</si>
  <si>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長野県立科町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</si>
  <si>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</si>
  <si>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</si>
  <si>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</si>
  <si>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</si>
  <si>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</si>
  <si>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</si>
  <si>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</si>
  <si>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</si>
  <si>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</si>
  <si>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</si>
  <si>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</si>
  <si>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</si>
  <si>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</si>
  <si>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</si>
  <si>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</si>
  <si>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</si>
  <si>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</si>
  <si>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</si>
  <si>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</si>
  <si>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</si>
  <si>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立科町住宅改修資金特別会計</t>
    <phoneticPr fontId="5"/>
  </si>
  <si>
    <t>立科町白樺高原下水道事業特別会計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</si>
  <si>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</si>
  <si>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</si>
  <si>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</si>
  <si>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</si>
  <si>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</si>
  <si>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</si>
  <si>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</si>
  <si>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</si>
  <si>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</si>
  <si>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</si>
  <si>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</si>
  <si>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</si>
  <si>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</si>
  <si>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立科町国民健康保険特別会計</t>
    <phoneticPr fontId="5"/>
  </si>
  <si>
    <t>立科町介護保険特別会計</t>
    <phoneticPr fontId="5"/>
  </si>
  <si>
    <t>立科町後期高齢者医療特別会計</t>
    <phoneticPr fontId="5"/>
  </si>
  <si>
    <t>立科町水道事業会計</t>
    <phoneticPr fontId="5"/>
  </si>
  <si>
    <t>立科町索道事業特別会計</t>
    <phoneticPr fontId="5"/>
  </si>
  <si>
    <t>立科町下水道事業特別会計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</si>
  <si>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</si>
  <si>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</si>
  <si>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</si>
  <si>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</si>
  <si>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</si>
  <si>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</si>
  <si>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</si>
  <si>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</si>
  <si>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</si>
  <si>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</si>
  <si>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</si>
  <si>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</si>
  <si>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</si>
  <si>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</si>
  <si>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</si>
  <si>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</si>
  <si>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</si>
  <si>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</si>
  <si>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</si>
  <si>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</si>
  <si>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</si>
  <si>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</si>
  <si>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</si>
  <si>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</si>
  <si>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</si>
  <si>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</si>
  <si>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</si>
  <si>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</si>
  <si>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</si>
  <si>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</si>
  <si>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</si>
  <si>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</si>
  <si>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</si>
  <si>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</si>
  <si>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</si>
  <si>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</si>
  <si>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</si>
  <si>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</si>
  <si>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</si>
  <si>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</si>
  <si>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</si>
  <si>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</si>
  <si>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</si>
  <si>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</si>
  <si>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</si>
  <si>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</si>
  <si>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</si>
  <si>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</si>
  <si>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</si>
  <si>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</si>
  <si>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</si>
  <si>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</si>
  <si>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立科町下水道事業特別会計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</si>
  <si>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</si>
  <si>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</si>
  <si>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立科町水道事業会計</t>
    <phoneticPr fontId="5"/>
  </si>
  <si>
    <t>(Ｆ)</t>
    <phoneticPr fontId="5"/>
  </si>
  <si>
    <t>ハートフルケアたてしな事業会計</t>
    <phoneticPr fontId="5"/>
  </si>
  <si>
    <t>将来負担比率（(Ｅ)－(Ｆ)）／（(Ｃ)－(Ｄ)）×１００</t>
    <rPh sb="0" eb="2">
      <t>ショウライ</t>
    </rPh>
    <rPh sb="2" eb="4">
      <t>フタン</t>
    </rPh>
    <rPh sb="4" eb="6">
      <t>ヒリツ</t>
    </rPh>
    <phoneticPr fontId="5"/>
  </si>
  <si>
    <t>立科町介護保険特別会計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</si>
  <si>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</si>
  <si>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</si>
  <si>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</si>
  <si>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</si>
  <si>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</si>
  <si>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</si>
  <si>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</si>
  <si>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</si>
  <si>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</si>
  <si>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</si>
  <si>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</si>
  <si>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</si>
  <si>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</si>
  <si>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</si>
  <si>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</si>
  <si>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</si>
  <si>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</si>
  <si>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</si>
  <si>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</si>
  <si>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</si>
  <si>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</si>
  <si>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</si>
  <si>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</si>
  <si>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</si>
  <si>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</si>
  <si>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</si>
  <si>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</si>
  <si>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</si>
  <si>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</si>
  <si>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</si>
  <si>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</si>
  <si>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</si>
  <si>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</si>
  <si>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</si>
  <si>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</si>
  <si>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</si>
  <si>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</si>
  <si>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</si>
  <si>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</si>
  <si>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</si>
  <si>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</si>
  <si>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</si>
  <si>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</si>
  <si>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</si>
  <si>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</si>
  <si>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</si>
  <si>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</si>
  <si>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</si>
  <si>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</si>
  <si>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</si>
  <si>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</si>
  <si>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</si>
  <si>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</si>
  <si>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</si>
  <si>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</si>
  <si>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</si>
  <si>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</si>
  <si>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</si>
  <si>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</si>
  <si>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</si>
  <si>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</si>
  <si>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</si>
  <si>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</si>
  <si>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</si>
  <si>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</si>
  <si>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</si>
  <si>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</si>
  <si>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</si>
  <si>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</si>
  <si>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</si>
  <si>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</si>
  <si>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</si>
  <si>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</si>
  <si>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</si>
  <si>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</si>
  <si>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</si>
  <si>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</si>
  <si>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</si>
  <si>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</si>
  <si>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</si>
  <si>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</si>
  <si>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3.48</t>
  </si>
  <si>
    <t>▲ 5.92</t>
  </si>
  <si>
    <t>一般会計</t>
  </si>
  <si>
    <t>立科町水道事業会計</t>
  </si>
  <si>
    <t>立科町索道事業特別会計</t>
  </si>
  <si>
    <t>立科町介護保険特別会計</t>
  </si>
  <si>
    <t>立科町国民健康保険特別会計</t>
  </si>
  <si>
    <t>立科町白樺高原下水道事業特別会計</t>
  </si>
  <si>
    <t>立科町下水道事業特別会計</t>
  </si>
  <si>
    <t>立科町後期高齢者医療特別会計</t>
  </si>
  <si>
    <t>その他会計（赤字）</t>
  </si>
  <si>
    <t>その他会計（黒字）</t>
  </si>
  <si>
    <t>佐久広域連合　一般会計</t>
    <rPh sb="0" eb="2">
      <t>サク</t>
    </rPh>
    <rPh sb="2" eb="4">
      <t>コウイキ</t>
    </rPh>
    <rPh sb="4" eb="6">
      <t>レンゴウ</t>
    </rPh>
    <rPh sb="7" eb="9">
      <t>イッパン</t>
    </rPh>
    <rPh sb="9" eb="11">
      <t>カイケイ</t>
    </rPh>
    <phoneticPr fontId="2"/>
  </si>
  <si>
    <t>佐久広域連合　消防特別会計</t>
    <rPh sb="0" eb="2">
      <t>サク</t>
    </rPh>
    <rPh sb="2" eb="4">
      <t>コウイキ</t>
    </rPh>
    <rPh sb="4" eb="6">
      <t>レンゴウ</t>
    </rPh>
    <rPh sb="7" eb="9">
      <t>ショウボウ</t>
    </rPh>
    <rPh sb="9" eb="11">
      <t>トクベツ</t>
    </rPh>
    <rPh sb="11" eb="13">
      <t>カイケイ</t>
    </rPh>
    <phoneticPr fontId="2"/>
  </si>
  <si>
    <t>佐久広域連合　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</si>
  <si>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　食肉流通センター特別会計</t>
    <rPh sb="0" eb="2">
      <t>サク</t>
    </rPh>
    <rPh sb="2" eb="4">
      <t>コウイキ</t>
    </rPh>
    <rPh sb="4" eb="6">
      <t>レンゴウ</t>
    </rPh>
    <rPh sb="7" eb="9">
      <t>ショクニク</t>
    </rPh>
    <rPh sb="9" eb="11">
      <t>リュウツウ</t>
    </rPh>
    <rPh sb="15" eb="17">
      <t>トクベツ</t>
    </rPh>
    <rPh sb="17" eb="19">
      <t>カイケイ</t>
    </rPh>
    <phoneticPr fontId="2"/>
  </si>
  <si>
    <t>佐久広域連合　救護施設特別会計</t>
    <rPh sb="0" eb="2">
      <t>サク</t>
    </rPh>
    <rPh sb="2" eb="4">
      <t>コウイキ</t>
    </rPh>
    <rPh sb="4" eb="6">
      <t>レンゴウ</t>
    </rPh>
    <rPh sb="7" eb="9">
      <t>キュウゴ</t>
    </rPh>
    <rPh sb="9" eb="11">
      <t>シセツ</t>
    </rPh>
    <rPh sb="11" eb="13">
      <t>トクベツ</t>
    </rPh>
    <rPh sb="13" eb="15">
      <t>カイケイ</t>
    </rPh>
    <phoneticPr fontId="2"/>
  </si>
  <si>
    <t>佐久広域連合　養護老人ホーム特別会計</t>
    <rPh sb="0" eb="2">
      <t>サク</t>
    </rPh>
    <rPh sb="2" eb="4">
      <t>コウイキ</t>
    </rPh>
    <rPh sb="4" eb="6">
      <t>レンゴウ</t>
    </rPh>
    <rPh sb="7" eb="9">
      <t>ヨウゴ</t>
    </rPh>
    <rPh sb="9" eb="11">
      <t>ロウジン</t>
    </rPh>
    <rPh sb="14" eb="16">
      <t>トクベツ</t>
    </rPh>
    <rPh sb="16" eb="18">
      <t>カイケイ</t>
    </rPh>
    <phoneticPr fontId="2"/>
  </si>
  <si>
    <t>白樺湖下水道組合　一般会計</t>
    <rPh sb="0" eb="2">
      <t>シラカバ</t>
    </rPh>
    <rPh sb="2" eb="3">
      <t>コ</t>
    </rPh>
    <rPh sb="3" eb="6">
      <t>ゲスイドウ</t>
    </rPh>
    <rPh sb="6" eb="8">
      <t>クミアイ</t>
    </rPh>
    <rPh sb="9" eb="11">
      <t>イッパン</t>
    </rPh>
    <rPh sb="11" eb="13">
      <t>カイケイ</t>
    </rPh>
    <phoneticPr fontId="2"/>
  </si>
  <si>
    <t>川西保健衛生施設組合　一般会計</t>
    <rPh sb="0" eb="2">
      <t>カワニシ</t>
    </rPh>
    <rPh sb="2" eb="4">
      <t>ホケン</t>
    </rPh>
    <rPh sb="4" eb="6">
      <t>エイセイ</t>
    </rPh>
    <rPh sb="6" eb="8">
      <t>シセツ</t>
    </rPh>
    <rPh sb="8" eb="10">
      <t>クミアイ</t>
    </rPh>
    <rPh sb="11" eb="13">
      <t>イッパン</t>
    </rPh>
    <rPh sb="13" eb="15">
      <t>カイケイ</t>
    </rPh>
    <phoneticPr fontId="2"/>
  </si>
  <si>
    <t>川西保健衛生施設組合　茂田井特定環境保全公共下水道事業特別会計</t>
    <rPh sb="0" eb="2">
      <t>カワニシ</t>
    </rPh>
    <rPh sb="2" eb="4">
      <t>ホケン</t>
    </rPh>
    <rPh sb="4" eb="6">
      <t>エイセイ</t>
    </rPh>
    <rPh sb="6" eb="8">
      <t>シセツ</t>
    </rPh>
    <rPh sb="8" eb="10">
      <t>クミアイ</t>
    </rPh>
    <rPh sb="11" eb="14">
      <t>モタイ</t>
    </rPh>
    <rPh sb="14" eb="16">
      <t>トクテイ</t>
    </rPh>
    <rPh sb="16" eb="18">
      <t>カンキョウ</t>
    </rPh>
    <rPh sb="18" eb="20">
      <t>ホゼン</t>
    </rPh>
    <rPh sb="20" eb="22">
      <t>コウキョウ</t>
    </rPh>
    <rPh sb="22" eb="24">
      <t>ゲスイ</t>
    </rPh>
    <rPh sb="24" eb="25">
      <t>ドウ</t>
    </rPh>
    <rPh sb="25" eb="27">
      <t>ジギョウ</t>
    </rPh>
    <rPh sb="27" eb="29">
      <t>トクベツ</t>
    </rPh>
    <rPh sb="29" eb="31">
      <t>カイケイ</t>
    </rPh>
    <phoneticPr fontId="2"/>
  </si>
  <si>
    <t>北佐久郡老人福祉施設組合　一般会計</t>
    <rPh sb="0" eb="3">
      <t>キタサク</t>
    </rPh>
    <rPh sb="3" eb="4">
      <t>グン</t>
    </rPh>
    <rPh sb="4" eb="6">
      <t>ロウジン</t>
    </rPh>
    <rPh sb="6" eb="8">
      <t>フクシ</t>
    </rPh>
    <rPh sb="8" eb="10">
      <t>シセツ</t>
    </rPh>
    <rPh sb="10" eb="12">
      <t>クミアイ</t>
    </rPh>
    <rPh sb="13" eb="15">
      <t>イッパン</t>
    </rPh>
    <rPh sb="15" eb="17">
      <t>カイケイ</t>
    </rPh>
    <phoneticPr fontId="2"/>
  </si>
  <si>
    <t>長野県後期高齢者医療広域連合　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</si>
  <si>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　後期高齢者医療特別会計</t>
    <rPh sb="0" eb="3">
      <t>ナガノケン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</si>
  <si>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長野県市町村総合事務組合　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</si>
  <si>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　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</si>
  <si>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　一般会計</t>
    <rPh sb="0" eb="3">
      <t>ナガノケン</t>
    </rPh>
    <rPh sb="3" eb="6">
      <t>シチョウソン</t>
    </rPh>
    <rPh sb="6" eb="8">
      <t>ジチ</t>
    </rPh>
    <rPh sb="8" eb="10">
      <t>シンコウ</t>
    </rPh>
    <rPh sb="10" eb="12">
      <t>クミアイ</t>
    </rPh>
    <rPh sb="13" eb="15">
      <t>イッパン</t>
    </rPh>
    <rPh sb="15" eb="17">
      <t>カイケイ</t>
    </rPh>
    <phoneticPr fontId="2"/>
  </si>
  <si>
    <t>長野県地方税滞納整理機構　一般会計</t>
    <rPh sb="0" eb="3">
      <t>ナガノケン</t>
    </rPh>
    <rPh sb="3" eb="5">
      <t>チホウ</t>
    </rPh>
    <rPh sb="5" eb="6">
      <t>ゼイ</t>
    </rPh>
    <rPh sb="6" eb="8">
      <t>タイノウ</t>
    </rPh>
    <rPh sb="8" eb="10">
      <t>セイリ</t>
    </rPh>
    <rPh sb="10" eb="12">
      <t>キコウ</t>
    </rPh>
    <rPh sb="13" eb="15">
      <t>イッパン</t>
    </rPh>
    <rPh sb="15" eb="17">
      <t>カイケイ</t>
    </rPh>
    <phoneticPr fontId="2"/>
  </si>
  <si>
    <t>佐久市・北佐久郡環境施設組合　会計</t>
    <rPh sb="0" eb="3">
      <t>サクシ</t>
    </rPh>
    <rPh sb="4" eb="8">
      <t>キタサクグン</t>
    </rPh>
    <rPh sb="8" eb="10">
      <t>カンキョウ</t>
    </rPh>
    <rPh sb="10" eb="12">
      <t>シセツ</t>
    </rPh>
    <rPh sb="12" eb="14">
      <t>クミアイ</t>
    </rPh>
    <rPh sb="15" eb="17">
      <t>カイケイ</t>
    </rPh>
    <phoneticPr fontId="2"/>
  </si>
  <si>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2"/>
  </si>
  <si>
    <t>-</t>
    <phoneticPr fontId="2"/>
  </si>
  <si>
    <t>-</t>
    <phoneticPr fontId="2"/>
  </si>
  <si>
    <t>-</t>
    <phoneticPr fontId="2"/>
  </si>
  <si>
    <t>-</t>
    <phoneticPr fontId="2"/>
  </si>
  <si>
    <t>-</t>
    <phoneticPr fontId="2"/>
  </si>
  <si>
    <t>立科町土地開発公社</t>
    <rPh sb="0" eb="2">
      <t>タテシナ</t>
    </rPh>
    <rPh sb="2" eb="3">
      <t>マチ</t>
    </rPh>
    <rPh sb="3" eb="5">
      <t>トチ</t>
    </rPh>
    <rPh sb="5" eb="7">
      <t>カイハツ</t>
    </rPh>
    <rPh sb="7" eb="9">
      <t>コウシャ</t>
    </rPh>
    <phoneticPr fontId="2"/>
  </si>
  <si>
    <t>蓼科ケーブルビジョン㈱</t>
    <rPh sb="0" eb="2">
      <t>タテシナ</t>
    </rPh>
    <phoneticPr fontId="2"/>
  </si>
  <si>
    <t>立科町農業振興公社</t>
    <rPh sb="0" eb="2">
      <t>タテシナ</t>
    </rPh>
    <rPh sb="2" eb="3">
      <t>マチ</t>
    </rPh>
    <rPh sb="3" eb="5">
      <t>ノウギョウ</t>
    </rPh>
    <rPh sb="5" eb="7">
      <t>シンコウ</t>
    </rPh>
    <rPh sb="7" eb="9">
      <t>コウシャ</t>
    </rPh>
    <phoneticPr fontId="2"/>
  </si>
  <si>
    <t>法適用企業</t>
  </si>
  <si>
    <t>△153</t>
  </si>
  <si>
    <t>法非適用企業</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</si>
  <si>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</si>
  <si>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</si>
  <si>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</si>
  <si>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</si>
  <si>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</si>
  <si>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</si>
  <si>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</si>
  <si>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</si>
  <si>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</si>
  <si>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</si>
  <si>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</si>
  <si>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</si>
  <si>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将来負担額は、地方債等の減少、充当可能基金の増額等により、平成21年度から、将来負担額より充当可能財源等の数値が大きくなり、将来負担比率が数値なしとなっている。
今後も、地方債の新規借入れを抑制し、充当可能基金の積み増しに努める。また、臨時財政対策債を除く、地方債の新規借入れを抑制し、実質公債費率の維持に努める。
</t>
    <rPh sb="118" eb="120">
      <t>リンジ</t>
    </rPh>
    <rPh sb="120" eb="122">
      <t>ザイセイ</t>
    </rPh>
    <rPh sb="122" eb="124">
      <t>タイサク</t>
    </rPh>
    <rPh sb="124" eb="125">
      <t>サイ</t>
    </rPh>
    <rPh sb="126" eb="127">
      <t>ノゾ</t>
    </rPh>
    <rPh sb="143" eb="145">
      <t>ジッシツ</t>
    </rPh>
    <rPh sb="145" eb="148">
      <t>コウサイヒ</t>
    </rPh>
    <rPh sb="148" eb="149">
      <t>リツ</t>
    </rPh>
    <rPh sb="150" eb="152">
      <t>イジ</t>
    </rPh>
    <rPh sb="153" eb="154">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</si>
</sst>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70436</c:v>
                </c:pt>
                <c:pt idx="1">
                  <c:v>84954</c:v>
                </c:pt>
                <c:pt idx="2">
                  <c:v>47920</c:v>
                </c:pt>
                <c:pt idx="3">
                  <c:v>96421</c:v>
                </c:pt>
                <c:pt idx="4">
                  <c:v>136781</c:v>
                </c:pt>
              </c:numCache>
            </c:numRef>
          </c:val>
          <c:smooth val="0"/>
        </c:ser>
        <c:dLbls>
          <c:showLegendKey val="0"/>
          <c:showVal val="0"/>
          <c:showCatName val="0"/>
          <c:showSerName val="0"/>
          <c:showPercent val="0"/>
          <c:showBubbleSize val="0"/>
        </c:dLbls>
        <c:marker val="1"/>
        <c:smooth val="0"/>
        <c:axId val="86506112"/>
        <c:axId val="86930176"/>
      </c:lineChart>
      <c:catAx>
        <c:axId val="86506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930176"/>
        <c:crosses val="autoZero"/>
        <c:auto val="1"/>
        <c:lblAlgn val="ctr"/>
        <c:lblOffset val="100"/>
        <c:tickLblSkip val="1"/>
        <c:tickMarkSkip val="1"/>
        <c:noMultiLvlLbl val="0"/>
      </c:catAx>
      <c:valAx>
        <c:axId val="8693017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506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12.88</c:v>
                </c:pt>
                <c:pt idx="1">
                  <c:v>19.64</c:v>
                </c:pt>
                <c:pt idx="2">
                  <c:v>30.62</c:v>
                </c:pt>
                <c:pt idx="3">
                  <c:v>25.5</c:v>
                </c:pt>
                <c:pt idx="4">
                  <c:v>21.3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31.41</c:v>
                </c:pt>
                <c:pt idx="1">
                  <c:v>35.950000000000003</c:v>
                </c:pt>
                <c:pt idx="2">
                  <c:v>42.7</c:v>
                </c:pt>
                <c:pt idx="3">
                  <c:v>44.09</c:v>
                </c:pt>
                <c:pt idx="4">
                  <c:v>56.37</c:v>
                </c:pt>
              </c:numCache>
            </c:numRef>
          </c:val>
        </c:ser>
        <c:dLbls>
          <c:showLegendKey val="0"/>
          <c:showVal val="0"/>
          <c:showCatName val="0"/>
          <c:showSerName val="0"/>
          <c:showPercent val="0"/>
          <c:showBubbleSize val="0"/>
        </c:dLbls>
        <c:gapWidth val="250"/>
        <c:overlap val="100"/>
        <c:axId val="86523264"/>
        <c:axId val="86566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-3.48</c:v>
                </c:pt>
                <c:pt idx="1">
                  <c:v>9.89</c:v>
                </c:pt>
                <c:pt idx="2">
                  <c:v>18</c:v>
                </c:pt>
                <c:pt idx="3">
                  <c:v>-5.92</c:v>
                </c:pt>
                <c:pt idx="4">
                  <c:v>9.34</c:v>
                </c:pt>
              </c:numCache>
            </c:numRef>
          </c:val>
          <c:smooth val="0"/>
        </c:ser>
        <c:dLbls>
          <c:showLegendKey val="0"/>
          <c:showVal val="0"/>
          <c:showCatName val="0"/>
          <c:showSerName val="0"/>
          <c:showPercent val="0"/>
          <c:showBubbleSize val="0"/>
        </c:dLbls>
        <c:marker val="1"/>
        <c:smooth val="0"/>
        <c:axId val="86523264"/>
        <c:axId val="86566400"/>
      </c:lineChart>
      <c:catAx>
        <c:axId val="8652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566400"/>
        <c:crosses val="autoZero"/>
        <c:auto val="1"/>
        <c:lblAlgn val="ctr"/>
        <c:lblOffset val="100"/>
        <c:tickLblSkip val="1"/>
        <c:tickMarkSkip val="1"/>
        <c:noMultiLvlLbl val="0"/>
      </c:catAx>
      <c:valAx>
        <c:axId val="8656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52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2.1800000000000002</c:v>
                </c:pt>
                <c:pt idx="2">
                  <c:v>#N/A</c:v>
                </c:pt>
                <c:pt idx="3">
                  <c:v>1.75</c:v>
                </c:pt>
                <c:pt idx="4">
                  <c:v>#N/A</c:v>
                </c:pt>
                <c:pt idx="5">
                  <c:v>0</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立科町後期高齢者医療特別会計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0.03</c:v>
                </c:pt>
              </c:numCache>
            </c:numRef>
          </c:val>
        </c:ser>
        <c:ser>
          <c:idx val="3"/>
          <c:order val="3"/>
          <c:tx>
            <c:strRef>
              <c:f>データシート!$A$30</c:f>
              <c:strCache>
                <c:ptCount val="1"/>
                <c:pt idx="0">
                  <c:v>立科町下水道事業特別会計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0.22</c:v>
                </c:pt>
                <c:pt idx="2">
                  <c:v>#N/A</c:v>
                </c:pt>
                <c:pt idx="3">
                  <c:v>0.22</c:v>
                </c:pt>
                <c:pt idx="4">
                  <c:v>#N/A</c:v>
                </c:pt>
                <c:pt idx="5">
                  <c:v>0.27</c:v>
                </c:pt>
                <c:pt idx="6">
                  <c:v>#N/A</c:v>
                </c:pt>
                <c:pt idx="7">
                  <c:v>0.28000000000000003</c:v>
                </c:pt>
                <c:pt idx="8">
                  <c:v>#N/A</c:v>
                </c:pt>
                <c:pt idx="9">
                  <c:v>0.04</c:v>
                </c:pt>
              </c:numCache>
            </c:numRef>
          </c:val>
        </c:ser>
        <c:ser>
          <c:idx val="4"/>
          <c:order val="4"/>
          <c:tx>
            <c:strRef>
              <c:f>データシート!$A$31</c:f>
              <c:strCache>
                <c:ptCount val="1"/>
                <c:pt idx="0">
                  <c:v>立科町白樺高原下水道事業特別会計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7.0000000000000007E-2</c:v>
                </c:pt>
                <c:pt idx="6">
                  <c:v>#N/A</c:v>
                </c:pt>
                <c:pt idx="7">
                  <c:v>0.03</c:v>
                </c:pt>
                <c:pt idx="8">
                  <c:v>#N/A</c:v>
                </c:pt>
                <c:pt idx="9">
                  <c:v>0.08</c:v>
                </c:pt>
              </c:numCache>
            </c:numRef>
          </c:val>
        </c:ser>
        <c:ser>
          <c:idx val="5"/>
          <c:order val="5"/>
          <c:tx>
            <c:strRef>
              <c:f>データシート!$A$32</c:f>
              <c:strCache>
                <c:ptCount val="1"/>
                <c:pt idx="0">
                  <c:v>立科町国民健康保険特別会計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0.35</c:v>
                </c:pt>
                <c:pt idx="2">
                  <c:v>#N/A</c:v>
                </c:pt>
                <c:pt idx="3">
                  <c:v>0.22</c:v>
                </c:pt>
                <c:pt idx="4">
                  <c:v>#N/A</c:v>
                </c:pt>
                <c:pt idx="5">
                  <c:v>0.23</c:v>
                </c:pt>
                <c:pt idx="6">
                  <c:v>#N/A</c:v>
                </c:pt>
                <c:pt idx="7">
                  <c:v>0.56000000000000005</c:v>
                </c:pt>
                <c:pt idx="8">
                  <c:v>#N/A</c:v>
                </c:pt>
                <c:pt idx="9">
                  <c:v>0.3</c:v>
                </c:pt>
              </c:numCache>
            </c:numRef>
          </c:val>
        </c:ser>
        <c:ser>
          <c:idx val="6"/>
          <c:order val="6"/>
          <c:tx>
            <c:strRef>
              <c:f>データシート!$A$33</c:f>
              <c:strCache>
                <c:ptCount val="1"/>
                <c:pt idx="0">
                  <c:v>立科町介護保険特別会計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0.05</c:v>
                </c:pt>
                <c:pt idx="2">
                  <c:v>#N/A</c:v>
                </c:pt>
                <c:pt idx="3">
                  <c:v>0.59</c:v>
                </c:pt>
                <c:pt idx="4">
                  <c:v>#N/A</c:v>
                </c:pt>
                <c:pt idx="5">
                  <c:v>0.37</c:v>
                </c:pt>
                <c:pt idx="6">
                  <c:v>#N/A</c:v>
                </c:pt>
                <c:pt idx="7">
                  <c:v>0.95</c:v>
                </c:pt>
                <c:pt idx="8">
                  <c:v>#N/A</c:v>
                </c:pt>
                <c:pt idx="9">
                  <c:v>1.17</c:v>
                </c:pt>
              </c:numCache>
            </c:numRef>
          </c:val>
        </c:ser>
        <c:ser>
          <c:idx val="7"/>
          <c:order val="7"/>
          <c:tx>
            <c:strRef>
              <c:f>データシート!$A$34</c:f>
              <c:strCache>
                <c:ptCount val="1"/>
                <c:pt idx="0">
                  <c:v>立科町索道事業特別会計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19.14</c:v>
                </c:pt>
                <c:pt idx="2">
                  <c:v>#N/A</c:v>
                </c:pt>
                <c:pt idx="3">
                  <c:v>18.239999999999998</c:v>
                </c:pt>
                <c:pt idx="4">
                  <c:v>#N/A</c:v>
                </c:pt>
                <c:pt idx="5">
                  <c:v>16.21</c:v>
                </c:pt>
                <c:pt idx="6">
                  <c:v>#N/A</c:v>
                </c:pt>
                <c:pt idx="7">
                  <c:v>15.93</c:v>
                </c:pt>
                <c:pt idx="8">
                  <c:v>#N/A</c:v>
                </c:pt>
                <c:pt idx="9">
                  <c:v>12.58</c:v>
                </c:pt>
              </c:numCache>
            </c:numRef>
          </c:val>
        </c:ser>
        <c:ser>
          <c:idx val="8"/>
          <c:order val="8"/>
          <c:tx>
            <c:strRef>
              <c:f>データシート!$A$35</c:f>
              <c:strCache>
                <c:ptCount val="1"/>
                <c:pt idx="0">
                  <c:v>立科町水道事業会計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18.61</c:v>
                </c:pt>
                <c:pt idx="2">
                  <c:v>#N/A</c:v>
                </c:pt>
                <c:pt idx="3">
                  <c:v>16.14</c:v>
                </c:pt>
                <c:pt idx="4">
                  <c:v>#N/A</c:v>
                </c:pt>
                <c:pt idx="5">
                  <c:v>17.489999999999998</c:v>
                </c:pt>
                <c:pt idx="6">
                  <c:v>#N/A</c:v>
                </c:pt>
                <c:pt idx="7">
                  <c:v>19.47</c:v>
                </c:pt>
                <c:pt idx="8">
                  <c:v>#N/A</c:v>
                </c:pt>
                <c:pt idx="9">
                  <c:v>20.99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12.8</c:v>
                </c:pt>
                <c:pt idx="2">
                  <c:v>#N/A</c:v>
                </c:pt>
                <c:pt idx="3">
                  <c:v>19.55</c:v>
                </c:pt>
                <c:pt idx="4">
                  <c:v>#N/A</c:v>
                </c:pt>
                <c:pt idx="5">
                  <c:v>30.53</c:v>
                </c:pt>
                <c:pt idx="6">
                  <c:v>#N/A</c:v>
                </c:pt>
                <c:pt idx="7">
                  <c:v>25.44</c:v>
                </c:pt>
                <c:pt idx="8">
                  <c:v>#N/A</c:v>
                </c:pt>
                <c:pt idx="9">
                  <c:v>21.21</c:v>
                </c:pt>
              </c:numCache>
            </c:numRef>
          </c:val>
        </c:ser>
        <c:dLbls>
          <c:showLegendKey val="0"/>
          <c:showVal val="0"/>
          <c:showCatName val="0"/>
          <c:showSerName val="0"/>
          <c:showPercent val="0"/>
          <c:showBubbleSize val="0"/>
        </c:dLbls>
        <c:gapWidth val="150"/>
        <c:overlap val="100"/>
        <c:axId val="96998528"/>
        <c:axId val="97000064"/>
      </c:barChart>
      <c:catAx>
        <c:axId val="9699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000064"/>
        <c:crosses val="autoZero"/>
        <c:auto val="1"/>
        <c:lblAlgn val="ctr"/>
        <c:lblOffset val="100"/>
        <c:tickLblSkip val="1"/>
        <c:tickMarkSkip val="1"/>
        <c:noMultiLvlLbl val="0"/>
      </c:catAx>
      <c:valAx>
        <c:axId val="97000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998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620</c:v>
                </c:pt>
                <c:pt idx="5">
                  <c:v>606</c:v>
                </c:pt>
                <c:pt idx="8">
                  <c:v>594</c:v>
                </c:pt>
                <c:pt idx="11">
                  <c:v>571</c:v>
                </c:pt>
                <c:pt idx="14">
                  <c:v>528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c:v>
                </c:pt>
                <c:pt idx="3">
                  <c:v>2</c:v>
                </c:pt>
                <c:pt idx="6">
                  <c:v>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108</c:v>
                </c:pt>
                <c:pt idx="3">
                  <c:v>103</c:v>
                </c:pt>
                <c:pt idx="6">
                  <c:v>100</c:v>
                </c:pt>
                <c:pt idx="9">
                  <c:v>94</c:v>
                </c:pt>
                <c:pt idx="12">
                  <c:v>76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248</c:v>
                </c:pt>
                <c:pt idx="3">
                  <c:v>254</c:v>
                </c:pt>
                <c:pt idx="6">
                  <c:v>244</c:v>
                </c:pt>
                <c:pt idx="9">
                  <c:v>252</c:v>
                </c:pt>
                <c:pt idx="12">
                  <c:v>238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378</c:v>
                </c:pt>
                <c:pt idx="3">
                  <c:v>360</c:v>
                </c:pt>
                <c:pt idx="6">
                  <c:v>346</c:v>
                </c:pt>
                <c:pt idx="9">
                  <c:v>315</c:v>
                </c:pt>
                <c:pt idx="12">
                  <c:v>328</c:v>
                </c:pt>
              </c:numCache>
            </c:numRef>
          </c:val>
        </c:ser>
        <c:dLbls>
          <c:showLegendKey val="0"/>
          <c:showVal val="0"/>
          <c:showCatName val="0"/>
          <c:showSerName val="0"/>
          <c:showPercent val="0"/>
          <c:showBubbleSize val="0"/>
        </c:dLbls>
        <c:gapWidth val="100"/>
        <c:overlap val="100"/>
        <c:axId val="80667776"/>
        <c:axId val="80669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117</c:v>
                </c:pt>
                <c:pt idx="2">
                  <c:v>#N/A</c:v>
                </c:pt>
                <c:pt idx="3">
                  <c:v>#N/A</c:v>
                </c:pt>
                <c:pt idx="4">
                  <c:v>113</c:v>
                </c:pt>
                <c:pt idx="5">
                  <c:v>#N/A</c:v>
                </c:pt>
                <c:pt idx="6">
                  <c:v>#N/A</c:v>
                </c:pt>
                <c:pt idx="7">
                  <c:v>97</c:v>
                </c:pt>
                <c:pt idx="8">
                  <c:v>#N/A</c:v>
                </c:pt>
                <c:pt idx="9">
                  <c:v>#N/A</c:v>
                </c:pt>
                <c:pt idx="10">
                  <c:v>90</c:v>
                </c:pt>
                <c:pt idx="11">
                  <c:v>#N/A</c:v>
                </c:pt>
                <c:pt idx="12">
                  <c:v>#N/A</c:v>
                </c:pt>
                <c:pt idx="13">
                  <c:v>114</c:v>
                </c:pt>
                <c:pt idx="14">
                  <c:v>#N/A</c:v>
                </c:pt>
              </c:numCache>
            </c:numRef>
          </c:val>
          <c:smooth val="0"/>
        </c:ser>
        <c:dLbls>
          <c:showLegendKey val="0"/>
          <c:showVal val="0"/>
          <c:showCatName val="0"/>
          <c:showSerName val="0"/>
          <c:showPercent val="0"/>
          <c:showBubbleSize val="0"/>
        </c:dLbls>
        <c:marker val="1"/>
        <c:smooth val="0"/>
        <c:axId val="80667776"/>
        <c:axId val="80669696"/>
      </c:lineChart>
      <c:catAx>
        <c:axId val="8066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669696"/>
        <c:crosses val="autoZero"/>
        <c:auto val="1"/>
        <c:lblAlgn val="ctr"/>
        <c:lblOffset val="100"/>
        <c:tickLblSkip val="1"/>
        <c:tickMarkSkip val="1"/>
        <c:noMultiLvlLbl val="0"/>
      </c:catAx>
      <c:valAx>
        <c:axId val="80669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66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4487</c:v>
                </c:pt>
                <c:pt idx="5">
                  <c:v>4401</c:v>
                </c:pt>
                <c:pt idx="8">
                  <c:v>4203</c:v>
                </c:pt>
                <c:pt idx="11">
                  <c:v>4079</c:v>
                </c:pt>
                <c:pt idx="14">
                  <c:v>4147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41</c:v>
                </c:pt>
                <c:pt idx="5">
                  <c:v>26</c:v>
                </c:pt>
                <c:pt idx="8">
                  <c:v>23</c:v>
                </c:pt>
                <c:pt idx="11">
                  <c:v>18</c:v>
                </c:pt>
                <c:pt idx="14">
                  <c:v>14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3786</c:v>
                </c:pt>
                <c:pt idx="5">
                  <c:v>3976</c:v>
                </c:pt>
                <c:pt idx="8">
                  <c:v>3859</c:v>
                </c:pt>
                <c:pt idx="11">
                  <c:v>3923</c:v>
                </c:pt>
                <c:pt idx="14">
                  <c:v>4340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140</c:v>
                </c:pt>
                <c:pt idx="9">
                  <c:v>420</c:v>
                </c:pt>
                <c:pt idx="12">
                  <c:v>190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1142</c:v>
                </c:pt>
                <c:pt idx="3">
                  <c:v>1176</c:v>
                </c:pt>
                <c:pt idx="6">
                  <c:v>1151</c:v>
                </c:pt>
                <c:pt idx="9">
                  <c:v>1155</c:v>
                </c:pt>
                <c:pt idx="12">
                  <c:v>1127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783</c:v>
                </c:pt>
                <c:pt idx="3">
                  <c:v>709</c:v>
                </c:pt>
                <c:pt idx="6">
                  <c:v>635</c:v>
                </c:pt>
                <c:pt idx="9">
                  <c:v>595</c:v>
                </c:pt>
                <c:pt idx="12">
                  <c:v>552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2945</c:v>
                </c:pt>
                <c:pt idx="3">
                  <c:v>2680</c:v>
                </c:pt>
                <c:pt idx="6">
                  <c:v>2480</c:v>
                </c:pt>
                <c:pt idx="9">
                  <c:v>2321</c:v>
                </c:pt>
                <c:pt idx="12">
                  <c:v>2107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c:v>
                </c:pt>
                <c:pt idx="3">
                  <c:v>1</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2922</c:v>
                </c:pt>
                <c:pt idx="3">
                  <c:v>2833</c:v>
                </c:pt>
                <c:pt idx="6">
                  <c:v>2717</c:v>
                </c:pt>
                <c:pt idx="9">
                  <c:v>2741</c:v>
                </c:pt>
                <c:pt idx="12">
                  <c:v>2965</c:v>
                </c:pt>
              </c:numCache>
            </c:numRef>
          </c:val>
        </c:ser>
        <c:dLbls>
          <c:showLegendKey val="0"/>
          <c:showVal val="0"/>
          <c:showCatName val="0"/>
          <c:showSerName val="0"/>
          <c:showPercent val="0"/>
          <c:showBubbleSize val="0"/>
        </c:dLbls>
        <c:gapWidth val="100"/>
        <c:overlap val="100"/>
        <c:axId val="3411968"/>
        <c:axId val="3413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411968"/>
        <c:axId val="3413120"/>
      </c:lineChart>
      <c:catAx>
        <c:axId val="341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13120"/>
        <c:crosses val="autoZero"/>
        <c:auto val="1"/>
        <c:lblAlgn val="ctr"/>
        <c:lblOffset val="100"/>
        <c:tickLblSkip val="1"/>
        <c:tickMarkSkip val="1"/>
        <c:noMultiLvlLbl val="0"/>
      </c:catAx>
      <c:valAx>
        <c:axId val="3413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{B4E859CE-FEFC-44DD-95BA-67069EADF106}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{5F20D01D-0207-4FEA-ACAF-F5177E805127}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{3B8AA5DA-8A8B-4F49-8E4B-956B9E1D7572}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{D078A3A7-8081-4D6F-AEF1-232F6A22ADC0}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{B07125D5-1EE6-4E18-B236-5BCF26E2C8FE}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{6E9E0213-FF95-4CD2-8598-09C48D489180}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{3E8648A0-C852-4542-A041-8DB48B5BD4BD}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{A3AD3498-F283-4F7D-8BC0-97259C323DEA}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{D8BE8490-DDD6-41C1-BF6A-CD199F1F42E6}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{B75E22AD-4BC2-4430-B5C5-9762FB60B564}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6863360"/>
        <c:axId val="96865280"/>
      </c:scatterChart>
      <c:valAx>
        <c:axId val="968633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865280"/>
        <c:crosses val="autoZero"/>
        <c:crossBetween val="midCat"/>
      </c:valAx>
      <c:valAx>
        <c:axId val="968652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863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{53D95AB6-2D73-4D70-AA75-022BED107B11}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{C4B6E2E3-5F81-4320-930D-F6348895C037}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{87E45835-6501-4E43-A0EF-2CC9E2283434}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{D9E93B83-0242-47A2-B2A0-D4128867D7A2}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{AC4B7D6D-31EB-4A08-B5BA-B7733CFA280E}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9.9</c:v>
                </c:pt>
                <c:pt idx="1">
                  <c:v>6.7</c:v>
                </c:pt>
                <c:pt idx="2">
                  <c:v>4.5999999999999996</c:v>
                </c:pt>
                <c:pt idx="3">
                  <c:v>4.3</c:v>
                </c:pt>
                <c:pt idx="4">
                  <c:v>4.3</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{C453CDD7-1E02-43A9-B429-EA50B2742D09}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{28591987-3745-4315-B268-571A0E9B5ABB}</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{12AA0D31-9FD8-4113-9BE5-CE4AB6D15280}</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{D4B80AAE-167C-42D7-BB51-0C4F2EB60363}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{DBCF2EA5-946C-4B0A-B71A-E954D5483E68}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96878592"/>
        <c:axId val="96880512"/>
      </c:scatterChart>
      <c:valAx>
        <c:axId val="96878592"/>
        <c:scaling>
          <c:orientation val="minMax"/>
          <c:max val="12.5"/>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880512"/>
        <c:crosses val="autoZero"/>
        <c:crossBetween val="midCat"/>
      </c:valAx>
      <c:valAx>
        <c:axId val="96880512"/>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878592"/>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年度及び平成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年度に、公的資金補償金免除繰上償還を実施し、また、地方債の新規借入れを抑制していることから減少傾向である。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年度及び平成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年度に、繰上償還を実施したことから減少傾向であるが、水道事業では、施設の老朽化が進んでおり、今後、施設の大規模改修等において、起債が見込まれている。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算入公債費等は、臨時財政対策債を除く地方債の新規借入れを抑制していることから減少する見込みである。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将来負担額は、地方債等の減少、充当可能基金の増額等により、平成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年度から、将来負担額より充当可能財源等の数値が大きくなり、将来負担比率が数値なしとなっている。</a:t>
          </a:r>
          <a:endParaRPr kumimoji="1" lang="en-US" altLang="ja-JP" sz="1400">
            <a:latin typeface="ＭＳ ゴシック" pitchFamily="49" charset="-128"/>
            <a:ea typeface="ＭＳ ゴシック" pitchFamily="49" charset="-128"/>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今後も、地方債の新規借入れを抑制し、充当可能基金の積み増しに努める。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長野県立科町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7,594
7,499
66.87
5,567,770
4,890,680
611,027
2,868,470
2,964,606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長野県立科町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7,594
7,499
66.87
5,567,770
4,890,680
611,027
2,868,470
2,964,606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長野県立科町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7,594
7,499
66.87
5,567,770
4,890,680
611,027
2,868,470
2,964,606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長野県立科町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7,594
7,499
66.87
5,567,770
4,890,680
611,027
2,868,470
2,964,606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類似団体平均値を上回っているものの、長野県平均値を下回っている。</a:t>
          </a:r>
          <a:endParaRPr kumimoji="1" lang="en-US" altLang="ja-JP" sz="1300">
            <a:latin typeface="ＭＳ Ｐゴシック"/>
          </a:endParaRPr>
        </a:p>
        <a:p>
          <a:r>
            <a:rPr kumimoji="1" lang="ja-JP" altLang="en-US" sz="1300">
              <a:latin typeface="ＭＳ Ｐゴシック"/>
            </a:rPr>
            <a:t>当町では、少子高齢化により、労働力人口が減少傾向であり、また、町内の主産業である農業及び観光業が景気低迷等の影響を受け、税収等の増が見込めない状況である。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77107</xdr:rowOff>
    </xdr:from>
    <xdr:to>
      <xdr:col>7</xdr:col>
      <xdr:colOff>152400</xdr:colOff>
      <xdr:row>42</xdr:row>
      <xdr:rowOff>77107</xdr:rowOff>
    </xdr:to>
    <xdr:cxnSp macro="">
      <xdr:nvCxnSpPr>
        <xdr:cNvPr id="69" name="直線コネクタ 68"/>
        <xdr:cNvCxnSpPr/>
      </xdr:nvCxnSpPr>
      <xdr:spPr>
        <a:xfrm>
          <a:off x="4114800" y="727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77107</xdr:rowOff>
    </xdr:from>
    <xdr:to>
      <xdr:col>6</xdr:col>
      <xdr:colOff>0</xdr:colOff>
      <xdr:row>42</xdr:row>
      <xdr:rowOff>94343</xdr:rowOff>
    </xdr:to>
    <xdr:cxnSp macro="">
      <xdr:nvCxnSpPr>
        <xdr:cNvPr id="72" name="直線コネクタ 71"/>
        <xdr:cNvCxnSpPr/>
      </xdr:nvCxnSpPr>
      <xdr:spPr>
        <a:xfrm flipV="1">
          <a:off x="3225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94343</xdr:rowOff>
    </xdr:from>
    <xdr:to>
      <xdr:col>4</xdr:col>
      <xdr:colOff>482600</xdr:colOff>
      <xdr:row>42</xdr:row>
      <xdr:rowOff>94343</xdr:rowOff>
    </xdr:to>
    <xdr:cxnSp macro="">
      <xdr:nvCxnSpPr>
        <xdr:cNvPr id="75" name="直線コネクタ 74"/>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77107</xdr:rowOff>
    </xdr:from>
    <xdr:to>
      <xdr:col>3</xdr:col>
      <xdr:colOff>279400</xdr:colOff>
      <xdr:row>42</xdr:row>
      <xdr:rowOff>94343</xdr:rowOff>
    </xdr:to>
    <xdr:cxnSp macro="">
      <xdr:nvCxnSpPr>
        <xdr:cNvPr id="78" name="直線コネクタ 77"/>
        <xdr:cNvCxnSpPr/>
      </xdr:nvCxnSpPr>
      <xdr:spPr>
        <a:xfrm>
          <a:off x="1447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2" name="テキスト ボックス 81"/>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88" name="円/楕円 87"/>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42834</xdr:rowOff>
    </xdr:from>
    <xdr:ext cx="762000" cy="259045"/>
    <xdr:sp macro="" textlink="">
      <xdr:nvSpPr>
        <xdr:cNvPr id="89" name="財政力該当値テキスト"/>
        <xdr:cNvSpPr txBox="1"/>
      </xdr:nvSpPr>
      <xdr:spPr>
        <a:xfrm>
          <a:off x="50419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26307</xdr:rowOff>
    </xdr:from>
    <xdr:to>
      <xdr:col>6</xdr:col>
      <xdr:colOff>50800</xdr:colOff>
      <xdr:row>42</xdr:row>
      <xdr:rowOff>127907</xdr:rowOff>
    </xdr:to>
    <xdr:sp macro="" textlink="">
      <xdr:nvSpPr>
        <xdr:cNvPr id="90" name="円/楕円 89"/>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91" name="テキスト ボックス 90"/>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2" name="円/楕円 91"/>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93" name="テキスト ボックス 92"/>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4" name="円/楕円 93"/>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95" name="テキスト ボックス 94"/>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26307</xdr:rowOff>
    </xdr:from>
    <xdr:to>
      <xdr:col>2</xdr:col>
      <xdr:colOff>127000</xdr:colOff>
      <xdr:row>42</xdr:row>
      <xdr:rowOff>127907</xdr:rowOff>
    </xdr:to>
    <xdr:sp macro="" textlink="">
      <xdr:nvSpPr>
        <xdr:cNvPr id="96" name="円/楕円 95"/>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138084</xdr:rowOff>
    </xdr:from>
    <xdr:ext cx="762000" cy="259045"/>
    <xdr:sp macro="" textlink="">
      <xdr:nvSpPr>
        <xdr:cNvPr id="97" name="テキスト ボックス 96"/>
        <xdr:cNvSpPr txBox="1"/>
      </xdr:nvSpPr>
      <xdr:spPr>
        <a:xfrm>
          <a:off x="1066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類似団体及び長野県の平均値を下回っている。</a:t>
          </a:r>
          <a:endParaRPr kumimoji="1" lang="en-US" altLang="ja-JP" sz="1300">
            <a:latin typeface="ＭＳ Ｐゴシック"/>
          </a:endParaRPr>
        </a:p>
        <a:p>
          <a:r>
            <a:rPr kumimoji="1" lang="ja-JP" altLang="en-US" sz="1300">
              <a:latin typeface="ＭＳ Ｐゴシック"/>
            </a:rPr>
            <a:t>今後も、義務的経費及び物件費等の抑制により、経常収支比率</a:t>
          </a:r>
          <a:r>
            <a:rPr kumimoji="1" lang="en-US" altLang="ja-JP" sz="1300">
              <a:latin typeface="ＭＳ Ｐゴシック"/>
            </a:rPr>
            <a:t>80</a:t>
          </a:r>
          <a:r>
            <a:rPr kumimoji="1" lang="ja-JP" altLang="en-US" sz="1300">
              <a:latin typeface="ＭＳ Ｐゴシック"/>
            </a:rPr>
            <a:t>％未満の維持に努める。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1270</xdr:rowOff>
    </xdr:from>
    <xdr:to>
      <xdr:col>7</xdr:col>
      <xdr:colOff>152400</xdr:colOff>
      <xdr:row>61</xdr:row>
      <xdr:rowOff>104902</xdr:rowOff>
    </xdr:to>
    <xdr:cxnSp macro="">
      <xdr:nvCxnSpPr>
        <xdr:cNvPr id="130" name="直線コネクタ 129"/>
        <xdr:cNvCxnSpPr/>
      </xdr:nvCxnSpPr>
      <xdr:spPr>
        <a:xfrm flipV="1">
          <a:off x="4114800" y="10288270"/>
          <a:ext cx="8382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104902</xdr:rowOff>
    </xdr:from>
    <xdr:to>
      <xdr:col>6</xdr:col>
      <xdr:colOff>0</xdr:colOff>
      <xdr:row>61</xdr:row>
      <xdr:rowOff>114554</xdr:rowOff>
    </xdr:to>
    <xdr:cxnSp macro="">
      <xdr:nvCxnSpPr>
        <xdr:cNvPr id="133" name="直線コネクタ 132"/>
        <xdr:cNvCxnSpPr/>
      </xdr:nvCxnSpPr>
      <xdr:spPr>
        <a:xfrm flipV="1">
          <a:off x="3225800" y="105633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114554</xdr:rowOff>
    </xdr:from>
    <xdr:to>
      <xdr:col>4</xdr:col>
      <xdr:colOff>482600</xdr:colOff>
      <xdr:row>61</xdr:row>
      <xdr:rowOff>148336</xdr:rowOff>
    </xdr:to>
    <xdr:cxnSp macro="">
      <xdr:nvCxnSpPr>
        <xdr:cNvPr id="136" name="直線コネクタ 135"/>
        <xdr:cNvCxnSpPr/>
      </xdr:nvCxnSpPr>
      <xdr:spPr>
        <a:xfrm flipV="1">
          <a:off x="2336800" y="1057300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7637</xdr:rowOff>
    </xdr:from>
    <xdr:ext cx="762000" cy="259045"/>
    <xdr:sp macro="" textlink="">
      <xdr:nvSpPr>
        <xdr:cNvPr id="138" name="テキスト ボックス 137"/>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42164</xdr:rowOff>
    </xdr:from>
    <xdr:to>
      <xdr:col>3</xdr:col>
      <xdr:colOff>279400</xdr:colOff>
      <xdr:row>61</xdr:row>
      <xdr:rowOff>148336</xdr:rowOff>
    </xdr:to>
    <xdr:cxnSp macro="">
      <xdr:nvCxnSpPr>
        <xdr:cNvPr id="139" name="直線コネクタ 138"/>
        <xdr:cNvCxnSpPr/>
      </xdr:nvCxnSpPr>
      <xdr:spPr>
        <a:xfrm>
          <a:off x="1447800" y="1050061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43" name="テキスト ボックス 142"/>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121920</xdr:rowOff>
    </xdr:from>
    <xdr:to>
      <xdr:col>7</xdr:col>
      <xdr:colOff>203200</xdr:colOff>
      <xdr:row>60</xdr:row>
      <xdr:rowOff>52070</xdr:rowOff>
    </xdr:to>
    <xdr:sp macro="" textlink="">
      <xdr:nvSpPr>
        <xdr:cNvPr id="149" name="円/楕円 148"/>
        <xdr:cNvSpPr/>
      </xdr:nvSpPr>
      <xdr:spPr>
        <a:xfrm>
          <a:off x="4902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138447</xdr:rowOff>
    </xdr:from>
    <xdr:ext cx="762000" cy="259045"/>
    <xdr:sp macro="" textlink="">
      <xdr:nvSpPr>
        <xdr:cNvPr id="150" name="財政構造の弾力性該当値テキスト"/>
        <xdr:cNvSpPr txBox="1"/>
      </xdr:nvSpPr>
      <xdr:spPr>
        <a:xfrm>
          <a:off x="5041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54102</xdr:rowOff>
    </xdr:from>
    <xdr:to>
      <xdr:col>6</xdr:col>
      <xdr:colOff>50800</xdr:colOff>
      <xdr:row>61</xdr:row>
      <xdr:rowOff>155702</xdr:rowOff>
    </xdr:to>
    <xdr:sp macro="" textlink="">
      <xdr:nvSpPr>
        <xdr:cNvPr id="151" name="円/楕円 150"/>
        <xdr:cNvSpPr/>
      </xdr:nvSpPr>
      <xdr:spPr>
        <a:xfrm>
          <a:off x="4064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165879</xdr:rowOff>
    </xdr:from>
    <xdr:ext cx="736600" cy="259045"/>
    <xdr:sp macro="" textlink="">
      <xdr:nvSpPr>
        <xdr:cNvPr id="152" name="テキスト ボックス 151"/>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63754</xdr:rowOff>
    </xdr:from>
    <xdr:to>
      <xdr:col>4</xdr:col>
      <xdr:colOff>533400</xdr:colOff>
      <xdr:row>61</xdr:row>
      <xdr:rowOff>165354</xdr:rowOff>
    </xdr:to>
    <xdr:sp macro="" textlink="">
      <xdr:nvSpPr>
        <xdr:cNvPr id="153" name="円/楕円 152"/>
        <xdr:cNvSpPr/>
      </xdr:nvSpPr>
      <xdr:spPr>
        <a:xfrm>
          <a:off x="3175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4081</xdr:rowOff>
    </xdr:from>
    <xdr:ext cx="762000" cy="259045"/>
    <xdr:sp macro="" textlink="">
      <xdr:nvSpPr>
        <xdr:cNvPr id="154" name="テキスト ボックス 153"/>
        <xdr:cNvSpPr txBox="1"/>
      </xdr:nvSpPr>
      <xdr:spPr>
        <a:xfrm>
          <a:off x="2844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97536</xdr:rowOff>
    </xdr:from>
    <xdr:to>
      <xdr:col>3</xdr:col>
      <xdr:colOff>330200</xdr:colOff>
      <xdr:row>62</xdr:row>
      <xdr:rowOff>27686</xdr:rowOff>
    </xdr:to>
    <xdr:sp macro="" textlink="">
      <xdr:nvSpPr>
        <xdr:cNvPr id="155" name="円/楕円 154"/>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12463</xdr:rowOff>
    </xdr:from>
    <xdr:ext cx="762000" cy="259045"/>
    <xdr:sp macro="" textlink="">
      <xdr:nvSpPr>
        <xdr:cNvPr id="156" name="テキスト ボックス 155"/>
        <xdr:cNvSpPr txBox="1"/>
      </xdr:nvSpPr>
      <xdr:spPr>
        <a:xfrm>
          <a:off x="1955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162814</xdr:rowOff>
    </xdr:from>
    <xdr:to>
      <xdr:col>2</xdr:col>
      <xdr:colOff>127000</xdr:colOff>
      <xdr:row>61</xdr:row>
      <xdr:rowOff>92964</xdr:rowOff>
    </xdr:to>
    <xdr:sp macro="" textlink="">
      <xdr:nvSpPr>
        <xdr:cNvPr id="157" name="円/楕円 156"/>
        <xdr:cNvSpPr/>
      </xdr:nvSpPr>
      <xdr:spPr>
        <a:xfrm>
          <a:off x="1397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103141</xdr:rowOff>
    </xdr:from>
    <xdr:ext cx="762000" cy="259045"/>
    <xdr:sp macro="" textlink="">
      <xdr:nvSpPr>
        <xdr:cNvPr id="158" name="テキスト ボックス 157"/>
        <xdr:cNvSpPr txBox="1"/>
      </xdr:nvSpPr>
      <xdr:spPr>
        <a:xfrm>
          <a:off x="1066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[170,707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類似団体平均値を</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回っているものの、長野県平均値を</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回っている。</a:t>
          </a:r>
          <a:endParaRPr kumimoji="1" lang="en-US" altLang="ja-JP" sz="1300">
            <a:solidFill>
              <a:schemeClr val="dk1"/>
            </a:solidFill>
            <a:effectLst/>
            <a:latin typeface="+mn-lt"/>
            <a:ea typeface="+mn-ea"/>
            <a:cs typeface="+mn-cs"/>
          </a:endParaRPr>
        </a:p>
        <a:p>
          <a:r>
            <a:rPr kumimoji="1" lang="ja-JP" altLang="en-US" sz="1300">
              <a:latin typeface="ＭＳ Ｐゴシック"/>
            </a:rPr>
            <a:t>今後も、引続き人件費及び物件費等の抑制に努める。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26127</xdr:rowOff>
    </xdr:from>
    <xdr:to>
      <xdr:col>7</xdr:col>
      <xdr:colOff>152400</xdr:colOff>
      <xdr:row>82</xdr:row>
      <xdr:rowOff>65784</xdr:rowOff>
    </xdr:to>
    <xdr:cxnSp macro="">
      <xdr:nvCxnSpPr>
        <xdr:cNvPr id="193" name="直線コネクタ 192"/>
        <xdr:cNvCxnSpPr/>
      </xdr:nvCxnSpPr>
      <xdr:spPr>
        <a:xfrm flipV="1">
          <a:off x="4114800" y="14085027"/>
          <a:ext cx="838200" cy="3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31877</xdr:rowOff>
    </xdr:from>
    <xdr:to>
      <xdr:col>6</xdr:col>
      <xdr:colOff>0</xdr:colOff>
      <xdr:row>82</xdr:row>
      <xdr:rowOff>65784</xdr:rowOff>
    </xdr:to>
    <xdr:cxnSp macro="">
      <xdr:nvCxnSpPr>
        <xdr:cNvPr id="196" name="直線コネクタ 195"/>
        <xdr:cNvCxnSpPr/>
      </xdr:nvCxnSpPr>
      <xdr:spPr>
        <a:xfrm>
          <a:off x="3225800" y="14090777"/>
          <a:ext cx="889000" cy="3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31877</xdr:rowOff>
    </xdr:from>
    <xdr:to>
      <xdr:col>4</xdr:col>
      <xdr:colOff>482600</xdr:colOff>
      <xdr:row>82</xdr:row>
      <xdr:rowOff>50667</xdr:rowOff>
    </xdr:to>
    <xdr:cxnSp macro="">
      <xdr:nvCxnSpPr>
        <xdr:cNvPr id="199" name="直線コネクタ 198"/>
        <xdr:cNvCxnSpPr/>
      </xdr:nvCxnSpPr>
      <xdr:spPr>
        <a:xfrm flipV="1">
          <a:off x="2336800" y="14090777"/>
          <a:ext cx="889000" cy="1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50667</xdr:rowOff>
    </xdr:from>
    <xdr:to>
      <xdr:col>3</xdr:col>
      <xdr:colOff>279400</xdr:colOff>
      <xdr:row>82</xdr:row>
      <xdr:rowOff>75143</xdr:rowOff>
    </xdr:to>
    <xdr:cxnSp macro="">
      <xdr:nvCxnSpPr>
        <xdr:cNvPr id="202" name="直線コネクタ 201"/>
        <xdr:cNvCxnSpPr/>
      </xdr:nvCxnSpPr>
      <xdr:spPr>
        <a:xfrm flipV="1">
          <a:off x="1447800" y="14109567"/>
          <a:ext cx="889000" cy="2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146777</xdr:rowOff>
    </xdr:from>
    <xdr:to>
      <xdr:col>7</xdr:col>
      <xdr:colOff>203200</xdr:colOff>
      <xdr:row>82</xdr:row>
      <xdr:rowOff>76927</xdr:rowOff>
    </xdr:to>
    <xdr:sp macro="" textlink="">
      <xdr:nvSpPr>
        <xdr:cNvPr id="212" name="円/楕円 211"/>
        <xdr:cNvSpPr/>
      </xdr:nvSpPr>
      <xdr:spPr>
        <a:xfrm>
          <a:off x="4902200" y="140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163304</xdr:rowOff>
    </xdr:from>
    <xdr:ext cx="762000" cy="259045"/>
    <xdr:sp macro="" textlink="">
      <xdr:nvSpPr>
        <xdr:cNvPr id="213" name="人件費・物件費等の状況該当値テキスト"/>
        <xdr:cNvSpPr txBox="1"/>
      </xdr:nvSpPr>
      <xdr:spPr>
        <a:xfrm>
          <a:off x="5041900" y="1387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170,707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14984</xdr:rowOff>
    </xdr:from>
    <xdr:to>
      <xdr:col>6</xdr:col>
      <xdr:colOff>50800</xdr:colOff>
      <xdr:row>82</xdr:row>
      <xdr:rowOff>116584</xdr:rowOff>
    </xdr:to>
    <xdr:sp macro="" textlink="">
      <xdr:nvSpPr>
        <xdr:cNvPr id="214" name="円/楕円 213"/>
        <xdr:cNvSpPr/>
      </xdr:nvSpPr>
      <xdr:spPr>
        <a:xfrm>
          <a:off x="4064000" y="1407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126761</xdr:rowOff>
    </xdr:from>
    <xdr:ext cx="736600" cy="259045"/>
    <xdr:sp macro="" textlink="">
      <xdr:nvSpPr>
        <xdr:cNvPr id="215" name="テキスト ボックス 214"/>
        <xdr:cNvSpPr txBox="1"/>
      </xdr:nvSpPr>
      <xdr:spPr>
        <a:xfrm>
          <a:off x="3733800" y="13842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180,568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152527</xdr:rowOff>
    </xdr:from>
    <xdr:to>
      <xdr:col>4</xdr:col>
      <xdr:colOff>533400</xdr:colOff>
      <xdr:row>82</xdr:row>
      <xdr:rowOff>82677</xdr:rowOff>
    </xdr:to>
    <xdr:sp macro="" textlink="">
      <xdr:nvSpPr>
        <xdr:cNvPr id="216" name="円/楕円 215"/>
        <xdr:cNvSpPr/>
      </xdr:nvSpPr>
      <xdr:spPr>
        <a:xfrm>
          <a:off x="3175000" y="1403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92854</xdr:rowOff>
    </xdr:from>
    <xdr:ext cx="762000" cy="259045"/>
    <xdr:sp macro="" textlink="">
      <xdr:nvSpPr>
        <xdr:cNvPr id="217" name="テキスト ボックス 216"/>
        <xdr:cNvSpPr txBox="1"/>
      </xdr:nvSpPr>
      <xdr:spPr>
        <a:xfrm>
          <a:off x="2844800" y="1380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172,137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171317</xdr:rowOff>
    </xdr:from>
    <xdr:to>
      <xdr:col>3</xdr:col>
      <xdr:colOff>330200</xdr:colOff>
      <xdr:row>82</xdr:row>
      <xdr:rowOff>101467</xdr:rowOff>
    </xdr:to>
    <xdr:sp macro="" textlink="">
      <xdr:nvSpPr>
        <xdr:cNvPr id="218" name="円/楕円 217"/>
        <xdr:cNvSpPr/>
      </xdr:nvSpPr>
      <xdr:spPr>
        <a:xfrm>
          <a:off x="2286000" y="1405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111644</xdr:rowOff>
    </xdr:from>
    <xdr:ext cx="762000" cy="259045"/>
    <xdr:sp macro="" textlink="">
      <xdr:nvSpPr>
        <xdr:cNvPr id="219" name="テキスト ボックス 218"/>
        <xdr:cNvSpPr txBox="1"/>
      </xdr:nvSpPr>
      <xdr:spPr>
        <a:xfrm>
          <a:off x="1955800" y="13827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176,809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24343</xdr:rowOff>
    </xdr:from>
    <xdr:to>
      <xdr:col>2</xdr:col>
      <xdr:colOff>127000</xdr:colOff>
      <xdr:row>82</xdr:row>
      <xdr:rowOff>125943</xdr:rowOff>
    </xdr:to>
    <xdr:sp macro="" textlink="">
      <xdr:nvSpPr>
        <xdr:cNvPr id="220" name="円/楕円 219"/>
        <xdr:cNvSpPr/>
      </xdr:nvSpPr>
      <xdr:spPr>
        <a:xfrm>
          <a:off x="1397000" y="140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136120</xdr:rowOff>
    </xdr:from>
    <xdr:ext cx="762000" cy="259045"/>
    <xdr:sp macro="" textlink="">
      <xdr:nvSpPr>
        <xdr:cNvPr id="221" name="テキスト ボックス 220"/>
        <xdr:cNvSpPr txBox="1"/>
      </xdr:nvSpPr>
      <xdr:spPr>
        <a:xfrm>
          <a:off x="1066800" y="138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今後も、職員給与等の適正化に努める。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87</xdr:row>
      <xdr:rowOff>26670</xdr:rowOff>
    </xdr:to>
    <xdr:cxnSp macro="">
      <xdr:nvCxnSpPr>
        <xdr:cNvPr id="255" name="直線コネクタ 254"/>
        <xdr:cNvCxnSpPr/>
      </xdr:nvCxnSpPr>
      <xdr:spPr>
        <a:xfrm>
          <a:off x="16179800" y="14605000"/>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6" name="給与水準   （国との比較）平均値テキスト"/>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63923</xdr:rowOff>
    </xdr:to>
    <xdr:cxnSp macro="">
      <xdr:nvCxnSpPr>
        <xdr:cNvPr id="258" name="直線コネクタ 257"/>
        <xdr:cNvCxnSpPr/>
      </xdr:nvCxnSpPr>
      <xdr:spPr>
        <a:xfrm flipV="1">
          <a:off x="15290800" y="146050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60" name="テキスト ボックス 259"/>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63923</xdr:rowOff>
    </xdr:from>
    <xdr:to>
      <xdr:col>22</xdr:col>
      <xdr:colOff>203200</xdr:colOff>
      <xdr:row>88</xdr:row>
      <xdr:rowOff>144780</xdr:rowOff>
    </xdr:to>
    <xdr:cxnSp macro="">
      <xdr:nvCxnSpPr>
        <xdr:cNvPr id="261" name="直線コネクタ 260"/>
        <xdr:cNvCxnSpPr/>
      </xdr:nvCxnSpPr>
      <xdr:spPr>
        <a:xfrm flipV="1">
          <a:off x="14401800" y="14637173"/>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63" name="テキスト ボックス 262"/>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144780</xdr:rowOff>
    </xdr:from>
    <xdr:to>
      <xdr:col>21</xdr:col>
      <xdr:colOff>0</xdr:colOff>
      <xdr:row>88</xdr:row>
      <xdr:rowOff>160866</xdr:rowOff>
    </xdr:to>
    <xdr:cxnSp macro="">
      <xdr:nvCxnSpPr>
        <xdr:cNvPr id="264" name="直線コネクタ 263"/>
        <xdr:cNvCxnSpPr/>
      </xdr:nvCxnSpPr>
      <xdr:spPr>
        <a:xfrm flipV="1">
          <a:off x="13512800" y="1523238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6" name="テキスト ボックス 265"/>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68" name="テキスト ボックス 267"/>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147320</xdr:rowOff>
    </xdr:from>
    <xdr:to>
      <xdr:col>24</xdr:col>
      <xdr:colOff>609600</xdr:colOff>
      <xdr:row>87</xdr:row>
      <xdr:rowOff>77470</xdr:rowOff>
    </xdr:to>
    <xdr:sp macro="" textlink="">
      <xdr:nvSpPr>
        <xdr:cNvPr id="274" name="円/楕円 273"/>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119397</xdr:rowOff>
    </xdr:from>
    <xdr:ext cx="762000" cy="259045"/>
    <xdr:sp macro="" textlink="">
      <xdr:nvSpPr>
        <xdr:cNvPr id="275" name="給与水準   （国との比較）該当値テキスト"/>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6" name="円/楕円 275"/>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77" name="テキスト ボックス 276"/>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13123</xdr:rowOff>
    </xdr:from>
    <xdr:to>
      <xdr:col>22</xdr:col>
      <xdr:colOff>254000</xdr:colOff>
      <xdr:row>85</xdr:row>
      <xdr:rowOff>114723</xdr:rowOff>
    </xdr:to>
    <xdr:sp macro="" textlink="">
      <xdr:nvSpPr>
        <xdr:cNvPr id="278" name="円/楕円 277"/>
        <xdr:cNvSpPr/>
      </xdr:nvSpPr>
      <xdr:spPr>
        <a:xfrm>
          <a:off x="15240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124900</xdr:rowOff>
    </xdr:from>
    <xdr:ext cx="762000" cy="259045"/>
    <xdr:sp macro="" textlink="">
      <xdr:nvSpPr>
        <xdr:cNvPr id="279" name="テキスト ボックス 278"/>
        <xdr:cNvSpPr txBox="1"/>
      </xdr:nvSpPr>
      <xdr:spPr>
        <a:xfrm>
          <a:off x="14909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93980</xdr:rowOff>
    </xdr:from>
    <xdr:to>
      <xdr:col>21</xdr:col>
      <xdr:colOff>50800</xdr:colOff>
      <xdr:row>89</xdr:row>
      <xdr:rowOff>24130</xdr:rowOff>
    </xdr:to>
    <xdr:sp macro="" textlink="">
      <xdr:nvSpPr>
        <xdr:cNvPr id="280" name="円/楕円 279"/>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34307</xdr:rowOff>
    </xdr:from>
    <xdr:ext cx="762000" cy="259045"/>
    <xdr:sp macro="" textlink="">
      <xdr:nvSpPr>
        <xdr:cNvPr id="281" name="テキスト ボックス 280"/>
        <xdr:cNvSpPr txBox="1"/>
      </xdr:nvSpPr>
      <xdr:spPr>
        <a:xfrm>
          <a:off x="14020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2" name="円/楕円 281"/>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83" name="テキスト ボックス 282"/>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類似団体と比較して、人口千人当たりの職員数は、少ない状況である。</a:t>
          </a:r>
          <a:endParaRPr kumimoji="1" lang="en-US" altLang="ja-JP" sz="1300">
            <a:latin typeface="ＭＳ Ｐゴシック"/>
          </a:endParaRPr>
        </a:p>
        <a:p>
          <a:r>
            <a:rPr kumimoji="1" lang="ja-JP" altLang="en-US" sz="1300">
              <a:latin typeface="ＭＳ Ｐゴシック"/>
            </a:rPr>
            <a:t>今後も、行政の効率化等を進め、行政サービス等に配慮した職員数の定員管理に努める。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25872</xdr:rowOff>
    </xdr:from>
    <xdr:to>
      <xdr:col>24</xdr:col>
      <xdr:colOff>558800</xdr:colOff>
      <xdr:row>59</xdr:row>
      <xdr:rowOff>108603</xdr:rowOff>
    </xdr:to>
    <xdr:cxnSp macro="">
      <xdr:nvCxnSpPr>
        <xdr:cNvPr id="320" name="直線コネクタ 319"/>
        <xdr:cNvCxnSpPr/>
      </xdr:nvCxnSpPr>
      <xdr:spPr>
        <a:xfrm>
          <a:off x="16179800" y="10141422"/>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21"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25872</xdr:rowOff>
    </xdr:from>
    <xdr:to>
      <xdr:col>23</xdr:col>
      <xdr:colOff>406400</xdr:colOff>
      <xdr:row>59</xdr:row>
      <xdr:rowOff>126528</xdr:rowOff>
    </xdr:to>
    <xdr:cxnSp macro="">
      <xdr:nvCxnSpPr>
        <xdr:cNvPr id="323" name="直線コネクタ 322"/>
        <xdr:cNvCxnSpPr/>
      </xdr:nvCxnSpPr>
      <xdr:spPr>
        <a:xfrm flipV="1">
          <a:off x="15290800" y="10141422"/>
          <a:ext cx="889000" cy="10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4" name="フローチャート : 判断 323"/>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5" name="テキスト ボックス 324"/>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126528</xdr:rowOff>
    </xdr:from>
    <xdr:to>
      <xdr:col>22</xdr:col>
      <xdr:colOff>203200</xdr:colOff>
      <xdr:row>59</xdr:row>
      <xdr:rowOff>141006</xdr:rowOff>
    </xdr:to>
    <xdr:cxnSp macro="">
      <xdr:nvCxnSpPr>
        <xdr:cNvPr id="326" name="直線コネクタ 325"/>
        <xdr:cNvCxnSpPr/>
      </xdr:nvCxnSpPr>
      <xdr:spPr>
        <a:xfrm flipV="1">
          <a:off x="14401800" y="1024207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7" name="フローチャート : 判断 326"/>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8" name="テキスト ボックス 327"/>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141006</xdr:rowOff>
    </xdr:from>
    <xdr:to>
      <xdr:col>21</xdr:col>
      <xdr:colOff>0</xdr:colOff>
      <xdr:row>60</xdr:row>
      <xdr:rowOff>37810</xdr:rowOff>
    </xdr:to>
    <xdr:cxnSp macro="">
      <xdr:nvCxnSpPr>
        <xdr:cNvPr id="329" name="直線コネクタ 328"/>
        <xdr:cNvCxnSpPr/>
      </xdr:nvCxnSpPr>
      <xdr:spPr>
        <a:xfrm flipV="1">
          <a:off x="13512800" y="10256556"/>
          <a:ext cx="8890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0" name="フローチャート : 判断 329"/>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31" name="テキスト ボックス 330"/>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2" name="フローチャート : 判断 331"/>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3" name="テキスト ボックス 332"/>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57803</xdr:rowOff>
    </xdr:from>
    <xdr:to>
      <xdr:col>24</xdr:col>
      <xdr:colOff>609600</xdr:colOff>
      <xdr:row>59</xdr:row>
      <xdr:rowOff>159403</xdr:rowOff>
    </xdr:to>
    <xdr:sp macro="" textlink="">
      <xdr:nvSpPr>
        <xdr:cNvPr id="339" name="円/楕円 338"/>
        <xdr:cNvSpPr/>
      </xdr:nvSpPr>
      <xdr:spPr>
        <a:xfrm>
          <a:off x="16967200" y="1017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150530</xdr:rowOff>
    </xdr:from>
    <xdr:ext cx="762000" cy="259045"/>
    <xdr:sp macro="" textlink="">
      <xdr:nvSpPr>
        <xdr:cNvPr id="340" name="定員管理の状況該当値テキスト"/>
        <xdr:cNvSpPr txBox="1"/>
      </xdr:nvSpPr>
      <xdr:spPr>
        <a:xfrm>
          <a:off x="17106900" y="1009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146522</xdr:rowOff>
    </xdr:from>
    <xdr:to>
      <xdr:col>23</xdr:col>
      <xdr:colOff>457200</xdr:colOff>
      <xdr:row>59</xdr:row>
      <xdr:rowOff>76672</xdr:rowOff>
    </xdr:to>
    <xdr:sp macro="" textlink="">
      <xdr:nvSpPr>
        <xdr:cNvPr id="341" name="円/楕円 340"/>
        <xdr:cNvSpPr/>
      </xdr:nvSpPr>
      <xdr:spPr>
        <a:xfrm>
          <a:off x="16129000" y="1009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86849</xdr:rowOff>
    </xdr:from>
    <xdr:ext cx="736600" cy="259045"/>
    <xdr:sp macro="" textlink="">
      <xdr:nvSpPr>
        <xdr:cNvPr id="342" name="テキスト ボックス 341"/>
        <xdr:cNvSpPr txBox="1"/>
      </xdr:nvSpPr>
      <xdr:spPr>
        <a:xfrm>
          <a:off x="15798800" y="985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75728</xdr:rowOff>
    </xdr:from>
    <xdr:to>
      <xdr:col>22</xdr:col>
      <xdr:colOff>254000</xdr:colOff>
      <xdr:row>60</xdr:row>
      <xdr:rowOff>5878</xdr:rowOff>
    </xdr:to>
    <xdr:sp macro="" textlink="">
      <xdr:nvSpPr>
        <xdr:cNvPr id="343" name="円/楕円 342"/>
        <xdr:cNvSpPr/>
      </xdr:nvSpPr>
      <xdr:spPr>
        <a:xfrm>
          <a:off x="15240000" y="101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16055</xdr:rowOff>
    </xdr:from>
    <xdr:ext cx="762000" cy="259045"/>
    <xdr:sp macro="" textlink="">
      <xdr:nvSpPr>
        <xdr:cNvPr id="344" name="テキスト ボックス 343"/>
        <xdr:cNvSpPr txBox="1"/>
      </xdr:nvSpPr>
      <xdr:spPr>
        <a:xfrm>
          <a:off x="14909800" y="996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90206</xdr:rowOff>
    </xdr:from>
    <xdr:to>
      <xdr:col>21</xdr:col>
      <xdr:colOff>50800</xdr:colOff>
      <xdr:row>60</xdr:row>
      <xdr:rowOff>20356</xdr:rowOff>
    </xdr:to>
    <xdr:sp macro="" textlink="">
      <xdr:nvSpPr>
        <xdr:cNvPr id="345" name="円/楕円 344"/>
        <xdr:cNvSpPr/>
      </xdr:nvSpPr>
      <xdr:spPr>
        <a:xfrm>
          <a:off x="14351000" y="1020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30533</xdr:rowOff>
    </xdr:from>
    <xdr:ext cx="762000" cy="259045"/>
    <xdr:sp macro="" textlink="">
      <xdr:nvSpPr>
        <xdr:cNvPr id="346" name="テキスト ボックス 345"/>
        <xdr:cNvSpPr txBox="1"/>
      </xdr:nvSpPr>
      <xdr:spPr>
        <a:xfrm>
          <a:off x="14020800" y="997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158460</xdr:rowOff>
    </xdr:from>
    <xdr:to>
      <xdr:col>19</xdr:col>
      <xdr:colOff>533400</xdr:colOff>
      <xdr:row>60</xdr:row>
      <xdr:rowOff>88610</xdr:rowOff>
    </xdr:to>
    <xdr:sp macro="" textlink="">
      <xdr:nvSpPr>
        <xdr:cNvPr id="347" name="円/楕円 346"/>
        <xdr:cNvSpPr/>
      </xdr:nvSpPr>
      <xdr:spPr>
        <a:xfrm>
          <a:off x="13462000" y="1027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98787</xdr:rowOff>
    </xdr:from>
    <xdr:ext cx="762000" cy="259045"/>
    <xdr:sp macro="" textlink="">
      <xdr:nvSpPr>
        <xdr:cNvPr id="348" name="テキスト ボックス 347"/>
        <xdr:cNvSpPr txBox="1"/>
      </xdr:nvSpPr>
      <xdr:spPr>
        <a:xfrm>
          <a:off x="13131800" y="100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類似団体及び長野県の平均値を下回っている。</a:t>
          </a:r>
          <a:endParaRPr kumimoji="1" lang="en-US" altLang="ja-JP" sz="1300">
            <a:latin typeface="ＭＳ Ｐゴシック"/>
          </a:endParaRPr>
        </a:p>
        <a:p>
          <a:r>
            <a:rPr kumimoji="1" lang="ja-JP" altLang="en-US" sz="1300">
              <a:latin typeface="ＭＳ Ｐゴシック"/>
            </a:rPr>
            <a:t>今後も、地方債新規借入れを抑制し、健全な財政運営に努める。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93218</xdr:rowOff>
    </xdr:from>
    <xdr:to>
      <xdr:col>24</xdr:col>
      <xdr:colOff>558800</xdr:colOff>
      <xdr:row>40</xdr:row>
      <xdr:rowOff>93218</xdr:rowOff>
    </xdr:to>
    <xdr:cxnSp macro="">
      <xdr:nvCxnSpPr>
        <xdr:cNvPr id="379" name="直線コネクタ 378"/>
        <xdr:cNvCxnSpPr/>
      </xdr:nvCxnSpPr>
      <xdr:spPr>
        <a:xfrm>
          <a:off x="16179800" y="69512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80"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93218</xdr:rowOff>
    </xdr:from>
    <xdr:to>
      <xdr:col>23</xdr:col>
      <xdr:colOff>406400</xdr:colOff>
      <xdr:row>40</xdr:row>
      <xdr:rowOff>107696</xdr:rowOff>
    </xdr:to>
    <xdr:cxnSp macro="">
      <xdr:nvCxnSpPr>
        <xdr:cNvPr id="382" name="直線コネクタ 381"/>
        <xdr:cNvCxnSpPr/>
      </xdr:nvCxnSpPr>
      <xdr:spPr>
        <a:xfrm flipV="1">
          <a:off x="15290800" y="695121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3" name="フローチャート : 判断 382"/>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4" name="テキスト ボックス 383"/>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107696</xdr:rowOff>
    </xdr:from>
    <xdr:to>
      <xdr:col>22</xdr:col>
      <xdr:colOff>203200</xdr:colOff>
      <xdr:row>41</xdr:row>
      <xdr:rowOff>37592</xdr:rowOff>
    </xdr:to>
    <xdr:cxnSp macro="">
      <xdr:nvCxnSpPr>
        <xdr:cNvPr id="385" name="直線コネクタ 384"/>
        <xdr:cNvCxnSpPr/>
      </xdr:nvCxnSpPr>
      <xdr:spPr>
        <a:xfrm flipV="1">
          <a:off x="14401800" y="696569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6" name="フローチャート : 判断 385"/>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7" name="テキスト ボックス 386"/>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37592</xdr:rowOff>
    </xdr:from>
    <xdr:to>
      <xdr:col>21</xdr:col>
      <xdr:colOff>0</xdr:colOff>
      <xdr:row>42</xdr:row>
      <xdr:rowOff>20574</xdr:rowOff>
    </xdr:to>
    <xdr:cxnSp macro="">
      <xdr:nvCxnSpPr>
        <xdr:cNvPr id="388" name="直線コネクタ 387"/>
        <xdr:cNvCxnSpPr/>
      </xdr:nvCxnSpPr>
      <xdr:spPr>
        <a:xfrm flipV="1">
          <a:off x="13512800" y="706704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90" name="テキスト ボックス 389"/>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1" name="フローチャート : 判断 390"/>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2" name="テキスト ボックス 391"/>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42418</xdr:rowOff>
    </xdr:from>
    <xdr:to>
      <xdr:col>24</xdr:col>
      <xdr:colOff>609600</xdr:colOff>
      <xdr:row>40</xdr:row>
      <xdr:rowOff>144018</xdr:rowOff>
    </xdr:to>
    <xdr:sp macro="" textlink="">
      <xdr:nvSpPr>
        <xdr:cNvPr id="398" name="円/楕円 397"/>
        <xdr:cNvSpPr/>
      </xdr:nvSpPr>
      <xdr:spPr>
        <a:xfrm>
          <a:off x="169672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58945</xdr:rowOff>
    </xdr:from>
    <xdr:ext cx="762000" cy="259045"/>
    <xdr:sp macro="" textlink="">
      <xdr:nvSpPr>
        <xdr:cNvPr id="399" name="公債費負担の状況該当値テキスト"/>
        <xdr:cNvSpPr txBox="1"/>
      </xdr:nvSpPr>
      <xdr:spPr>
        <a:xfrm>
          <a:off x="171069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42418</xdr:rowOff>
    </xdr:from>
    <xdr:to>
      <xdr:col>23</xdr:col>
      <xdr:colOff>457200</xdr:colOff>
      <xdr:row>40</xdr:row>
      <xdr:rowOff>144018</xdr:rowOff>
    </xdr:to>
    <xdr:sp macro="" textlink="">
      <xdr:nvSpPr>
        <xdr:cNvPr id="400" name="円/楕円 399"/>
        <xdr:cNvSpPr/>
      </xdr:nvSpPr>
      <xdr:spPr>
        <a:xfrm>
          <a:off x="16129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154195</xdr:rowOff>
    </xdr:from>
    <xdr:ext cx="736600" cy="259045"/>
    <xdr:sp macro="" textlink="">
      <xdr:nvSpPr>
        <xdr:cNvPr id="401" name="テキスト ボックス 400"/>
        <xdr:cNvSpPr txBox="1"/>
      </xdr:nvSpPr>
      <xdr:spPr>
        <a:xfrm>
          <a:off x="15798800" y="666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56896</xdr:rowOff>
    </xdr:from>
    <xdr:to>
      <xdr:col>22</xdr:col>
      <xdr:colOff>254000</xdr:colOff>
      <xdr:row>40</xdr:row>
      <xdr:rowOff>158496</xdr:rowOff>
    </xdr:to>
    <xdr:sp macro="" textlink="">
      <xdr:nvSpPr>
        <xdr:cNvPr id="402" name="円/楕円 401"/>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168673</xdr:rowOff>
    </xdr:from>
    <xdr:ext cx="762000" cy="259045"/>
    <xdr:sp macro="" textlink="">
      <xdr:nvSpPr>
        <xdr:cNvPr id="403" name="テキスト ボックス 402"/>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158242</xdr:rowOff>
    </xdr:from>
    <xdr:to>
      <xdr:col>21</xdr:col>
      <xdr:colOff>50800</xdr:colOff>
      <xdr:row>41</xdr:row>
      <xdr:rowOff>88392</xdr:rowOff>
    </xdr:to>
    <xdr:sp macro="" textlink="">
      <xdr:nvSpPr>
        <xdr:cNvPr id="404" name="円/楕円 403"/>
        <xdr:cNvSpPr/>
      </xdr:nvSpPr>
      <xdr:spPr>
        <a:xfrm>
          <a:off x="14351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98569</xdr:rowOff>
    </xdr:from>
    <xdr:ext cx="762000" cy="259045"/>
    <xdr:sp macro="" textlink="">
      <xdr:nvSpPr>
        <xdr:cNvPr id="405" name="テキスト ボックス 404"/>
        <xdr:cNvSpPr txBox="1"/>
      </xdr:nvSpPr>
      <xdr:spPr>
        <a:xfrm>
          <a:off x="14020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141224</xdr:rowOff>
    </xdr:from>
    <xdr:to>
      <xdr:col>19</xdr:col>
      <xdr:colOff>533400</xdr:colOff>
      <xdr:row>42</xdr:row>
      <xdr:rowOff>71374</xdr:rowOff>
    </xdr:to>
    <xdr:sp macro="" textlink="">
      <xdr:nvSpPr>
        <xdr:cNvPr id="406" name="円/楕円 405"/>
        <xdr:cNvSpPr/>
      </xdr:nvSpPr>
      <xdr:spPr>
        <a:xfrm>
          <a:off x="13462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81551</xdr:rowOff>
    </xdr:from>
    <xdr:ext cx="762000" cy="259045"/>
    <xdr:sp macro="" textlink="">
      <xdr:nvSpPr>
        <xdr:cNvPr id="407" name="テキスト ボックス 406"/>
        <xdr:cNvSpPr txBox="1"/>
      </xdr:nvSpPr>
      <xdr:spPr>
        <a:xfrm>
          <a:off x="13131800" y="693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地方債残高、公営企業債等繰入見込額等の減少、充当可能基金の増額等により、平成</a:t>
          </a:r>
          <a:r>
            <a:rPr kumimoji="1" lang="en-US" altLang="ja-JP" sz="1300">
              <a:latin typeface="ＭＳ Ｐゴシック"/>
            </a:rPr>
            <a:t>21</a:t>
          </a:r>
          <a:r>
            <a:rPr kumimoji="1" lang="ja-JP" altLang="en-US" sz="1300">
              <a:latin typeface="ＭＳ Ｐゴシック"/>
            </a:rPr>
            <a:t>年度から、数値なしとなっている。</a:t>
          </a:r>
          <a:endParaRPr kumimoji="1" lang="en-US" altLang="ja-JP" sz="1300">
            <a:latin typeface="ＭＳ Ｐゴシック"/>
          </a:endParaRPr>
        </a:p>
        <a:p>
          <a:r>
            <a:rPr kumimoji="1" lang="ja-JP" altLang="en-US" sz="1300">
              <a:latin typeface="ＭＳ Ｐゴシック"/>
            </a:rPr>
            <a:t>今後も、地方債の新規借入れを抑制し、充当可能基金の積み増しに努める。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7"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8" name="フローチャート : 判断 437"/>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9" name="フローチャート :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41" name="フローチャート : 判断 440"/>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2" name="テキスト ボックス 441"/>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3" name="フローチャート : 判断 442"/>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4" name="テキスト ボックス 443"/>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5" name="フローチャート : 判断 444"/>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6" name="テキスト ボックス 445"/>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長野県立科町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7,594
7,499
66.87
5,567,770
4,890,680
611,027
2,868,470
2,964,606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今後も、適正な職員数の定員管理により、人件費の抑制に努める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146050</xdr:rowOff>
    </xdr:from>
    <xdr:to>
      <xdr:col>7</xdr:col>
      <xdr:colOff>15875</xdr:colOff>
      <xdr:row>35</xdr:row>
      <xdr:rowOff>31750</xdr:rowOff>
    </xdr:to>
    <xdr:cxnSp macro="">
      <xdr:nvCxnSpPr>
        <xdr:cNvPr id="66" name="直線コネクタ 65"/>
        <xdr:cNvCxnSpPr/>
      </xdr:nvCxnSpPr>
      <xdr:spPr>
        <a:xfrm flipV="1">
          <a:off x="3987800" y="58039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24130</xdr:rowOff>
    </xdr:from>
    <xdr:to>
      <xdr:col>5</xdr:col>
      <xdr:colOff>549275</xdr:colOff>
      <xdr:row>35</xdr:row>
      <xdr:rowOff>31750</xdr:rowOff>
    </xdr:to>
    <xdr:cxnSp macro="">
      <xdr:nvCxnSpPr>
        <xdr:cNvPr id="69" name="直線コネクタ 68"/>
        <xdr:cNvCxnSpPr/>
      </xdr:nvCxnSpPr>
      <xdr:spPr>
        <a:xfrm>
          <a:off x="3098800" y="602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24130</xdr:rowOff>
    </xdr:from>
    <xdr:to>
      <xdr:col>4</xdr:col>
      <xdr:colOff>346075</xdr:colOff>
      <xdr:row>35</xdr:row>
      <xdr:rowOff>138430</xdr:rowOff>
    </xdr:to>
    <xdr:cxnSp macro="">
      <xdr:nvCxnSpPr>
        <xdr:cNvPr id="72" name="直線コネクタ 71"/>
        <xdr:cNvCxnSpPr/>
      </xdr:nvCxnSpPr>
      <xdr:spPr>
        <a:xfrm flipV="1">
          <a:off x="2209800" y="6024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138430</xdr:rowOff>
    </xdr:from>
    <xdr:to>
      <xdr:col>3</xdr:col>
      <xdr:colOff>142875</xdr:colOff>
      <xdr:row>35</xdr:row>
      <xdr:rowOff>161290</xdr:rowOff>
    </xdr:to>
    <xdr:cxnSp macro="">
      <xdr:nvCxnSpPr>
        <xdr:cNvPr id="75" name="直線コネクタ 74"/>
        <xdr:cNvCxnSpPr/>
      </xdr:nvCxnSpPr>
      <xdr:spPr>
        <a:xfrm flipV="1">
          <a:off x="1320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95250</xdr:rowOff>
    </xdr:from>
    <xdr:to>
      <xdr:col>7</xdr:col>
      <xdr:colOff>66675</xdr:colOff>
      <xdr:row>34</xdr:row>
      <xdr:rowOff>25400</xdr:rowOff>
    </xdr:to>
    <xdr:sp macro="" textlink="">
      <xdr:nvSpPr>
        <xdr:cNvPr id="85" name="円/楕円 84"/>
        <xdr:cNvSpPr/>
      </xdr:nvSpPr>
      <xdr:spPr>
        <a:xfrm>
          <a:off x="4775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3827</xdr:rowOff>
    </xdr:from>
    <xdr:ext cx="762000" cy="259045"/>
    <xdr:sp macro="" textlink="">
      <xdr:nvSpPr>
        <xdr:cNvPr id="86" name="人件費該当値テキスト"/>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152400</xdr:rowOff>
    </xdr:from>
    <xdr:to>
      <xdr:col>5</xdr:col>
      <xdr:colOff>600075</xdr:colOff>
      <xdr:row>35</xdr:row>
      <xdr:rowOff>82550</xdr:rowOff>
    </xdr:to>
    <xdr:sp macro="" textlink="">
      <xdr:nvSpPr>
        <xdr:cNvPr id="87" name="円/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144780</xdr:rowOff>
    </xdr:from>
    <xdr:to>
      <xdr:col>4</xdr:col>
      <xdr:colOff>396875</xdr:colOff>
      <xdr:row>35</xdr:row>
      <xdr:rowOff>74930</xdr:rowOff>
    </xdr:to>
    <xdr:sp macro="" textlink="">
      <xdr:nvSpPr>
        <xdr:cNvPr id="89" name="円/楕円 88"/>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85107</xdr:rowOff>
    </xdr:from>
    <xdr:ext cx="762000" cy="259045"/>
    <xdr:sp macro="" textlink="">
      <xdr:nvSpPr>
        <xdr:cNvPr id="90" name="テキスト ボックス 89"/>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87630</xdr:rowOff>
    </xdr:from>
    <xdr:to>
      <xdr:col>3</xdr:col>
      <xdr:colOff>193675</xdr:colOff>
      <xdr:row>36</xdr:row>
      <xdr:rowOff>17780</xdr:rowOff>
    </xdr:to>
    <xdr:sp macro="" textlink="">
      <xdr:nvSpPr>
        <xdr:cNvPr id="91" name="円/楕円 90"/>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27957</xdr:rowOff>
    </xdr:from>
    <xdr:ext cx="762000" cy="259045"/>
    <xdr:sp macro="" textlink="">
      <xdr:nvSpPr>
        <xdr:cNvPr id="92" name="テキスト ボックス 91"/>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93" name="円/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類似団体及び長野県の平均値を下回っている。</a:t>
          </a:r>
          <a:endParaRPr kumimoji="1" lang="en-US" altLang="ja-JP" sz="1300">
            <a:latin typeface="ＭＳ Ｐゴシック"/>
          </a:endParaRPr>
        </a:p>
        <a:p>
          <a:r>
            <a:rPr kumimoji="1" lang="ja-JP" altLang="en-US" sz="1300">
              <a:latin typeface="ＭＳ Ｐゴシック"/>
            </a:rPr>
            <a:t>今後も、委託や物品購入等の管理の集中化を図り、経費節減に努める。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133858</xdr:rowOff>
    </xdr:from>
    <xdr:to>
      <xdr:col>24</xdr:col>
      <xdr:colOff>31750</xdr:colOff>
      <xdr:row>16</xdr:row>
      <xdr:rowOff>8128</xdr:rowOff>
    </xdr:to>
    <xdr:cxnSp macro="">
      <xdr:nvCxnSpPr>
        <xdr:cNvPr id="124" name="直線コネクタ 123"/>
        <xdr:cNvCxnSpPr/>
      </xdr:nvCxnSpPr>
      <xdr:spPr>
        <a:xfrm flipV="1">
          <a:off x="15671800" y="27056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xdr:rowOff>
    </xdr:from>
    <xdr:to>
      <xdr:col>22</xdr:col>
      <xdr:colOff>565150</xdr:colOff>
      <xdr:row>16</xdr:row>
      <xdr:rowOff>62992</xdr:rowOff>
    </xdr:to>
    <xdr:cxnSp macro="">
      <xdr:nvCxnSpPr>
        <xdr:cNvPr id="127" name="直線コネクタ 126"/>
        <xdr:cNvCxnSpPr/>
      </xdr:nvCxnSpPr>
      <xdr:spPr>
        <a:xfrm flipV="1">
          <a:off x="14782800" y="27513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110998</xdr:rowOff>
    </xdr:from>
    <xdr:to>
      <xdr:col>21</xdr:col>
      <xdr:colOff>361950</xdr:colOff>
      <xdr:row>16</xdr:row>
      <xdr:rowOff>62992</xdr:rowOff>
    </xdr:to>
    <xdr:cxnSp macro="">
      <xdr:nvCxnSpPr>
        <xdr:cNvPr id="130" name="直線コネクタ 129"/>
        <xdr:cNvCxnSpPr/>
      </xdr:nvCxnSpPr>
      <xdr:spPr>
        <a:xfrm>
          <a:off x="13893800" y="268274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101854</xdr:rowOff>
    </xdr:from>
    <xdr:to>
      <xdr:col>20</xdr:col>
      <xdr:colOff>158750</xdr:colOff>
      <xdr:row>15</xdr:row>
      <xdr:rowOff>110998</xdr:rowOff>
    </xdr:to>
    <xdr:cxnSp macro="">
      <xdr:nvCxnSpPr>
        <xdr:cNvPr id="133" name="直線コネクタ 132"/>
        <xdr:cNvCxnSpPr/>
      </xdr:nvCxnSpPr>
      <xdr:spPr>
        <a:xfrm>
          <a:off x="13004800" y="2673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83058</xdr:rowOff>
    </xdr:from>
    <xdr:to>
      <xdr:col>24</xdr:col>
      <xdr:colOff>82550</xdr:colOff>
      <xdr:row>16</xdr:row>
      <xdr:rowOff>13208</xdr:rowOff>
    </xdr:to>
    <xdr:sp macro="" textlink="">
      <xdr:nvSpPr>
        <xdr:cNvPr id="143" name="円/楕円 142"/>
        <xdr:cNvSpPr/>
      </xdr:nvSpPr>
      <xdr:spPr>
        <a:xfrm>
          <a:off x="164592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163085</xdr:rowOff>
    </xdr:from>
    <xdr:ext cx="762000" cy="259045"/>
    <xdr:sp macro="" textlink="">
      <xdr:nvSpPr>
        <xdr:cNvPr id="144" name="物件費該当値テキスト"/>
        <xdr:cNvSpPr txBox="1"/>
      </xdr:nvSpPr>
      <xdr:spPr>
        <a:xfrm>
          <a:off x="16598900" y="25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128778</xdr:rowOff>
    </xdr:from>
    <xdr:to>
      <xdr:col>22</xdr:col>
      <xdr:colOff>615950</xdr:colOff>
      <xdr:row>16</xdr:row>
      <xdr:rowOff>58928</xdr:rowOff>
    </xdr:to>
    <xdr:sp macro="" textlink="">
      <xdr:nvSpPr>
        <xdr:cNvPr id="145" name="円/楕円 144"/>
        <xdr:cNvSpPr/>
      </xdr:nvSpPr>
      <xdr:spPr>
        <a:xfrm>
          <a:off x="15621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69105</xdr:rowOff>
    </xdr:from>
    <xdr:ext cx="736600" cy="259045"/>
    <xdr:sp macro="" textlink="">
      <xdr:nvSpPr>
        <xdr:cNvPr id="146" name="テキスト ボックス 145"/>
        <xdr:cNvSpPr txBox="1"/>
      </xdr:nvSpPr>
      <xdr:spPr>
        <a:xfrm>
          <a:off x="15290800" y="2469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xdr:rowOff>
    </xdr:from>
    <xdr:to>
      <xdr:col>21</xdr:col>
      <xdr:colOff>412750</xdr:colOff>
      <xdr:row>16</xdr:row>
      <xdr:rowOff>113792</xdr:rowOff>
    </xdr:to>
    <xdr:sp macro="" textlink="">
      <xdr:nvSpPr>
        <xdr:cNvPr id="147" name="円/楕円 146"/>
        <xdr:cNvSpPr/>
      </xdr:nvSpPr>
      <xdr:spPr>
        <a:xfrm>
          <a:off x="14732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123969</xdr:rowOff>
    </xdr:from>
    <xdr:ext cx="762000" cy="259045"/>
    <xdr:sp macro="" textlink="">
      <xdr:nvSpPr>
        <xdr:cNvPr id="148" name="テキスト ボックス 147"/>
        <xdr:cNvSpPr txBox="1"/>
      </xdr:nvSpPr>
      <xdr:spPr>
        <a:xfrm>
          <a:off x="14401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60198</xdr:rowOff>
    </xdr:from>
    <xdr:to>
      <xdr:col>20</xdr:col>
      <xdr:colOff>209550</xdr:colOff>
      <xdr:row>15</xdr:row>
      <xdr:rowOff>161798</xdr:rowOff>
    </xdr:to>
    <xdr:sp macro="" textlink="">
      <xdr:nvSpPr>
        <xdr:cNvPr id="149" name="円/楕円 148"/>
        <xdr:cNvSpPr/>
      </xdr:nvSpPr>
      <xdr:spPr>
        <a:xfrm>
          <a:off x="13843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525</xdr:rowOff>
    </xdr:from>
    <xdr:ext cx="762000" cy="259045"/>
    <xdr:sp macro="" textlink="">
      <xdr:nvSpPr>
        <xdr:cNvPr id="150" name="テキスト ボックス 149"/>
        <xdr:cNvSpPr txBox="1"/>
      </xdr:nvSpPr>
      <xdr:spPr>
        <a:xfrm>
          <a:off x="13512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51054</xdr:rowOff>
    </xdr:from>
    <xdr:to>
      <xdr:col>19</xdr:col>
      <xdr:colOff>6350</xdr:colOff>
      <xdr:row>15</xdr:row>
      <xdr:rowOff>152654</xdr:rowOff>
    </xdr:to>
    <xdr:sp macro="" textlink="">
      <xdr:nvSpPr>
        <xdr:cNvPr id="151" name="円/楕円 150"/>
        <xdr:cNvSpPr/>
      </xdr:nvSpPr>
      <xdr:spPr>
        <a:xfrm>
          <a:off x="12954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162831</xdr:rowOff>
    </xdr:from>
    <xdr:ext cx="762000" cy="259045"/>
    <xdr:sp macro="" textlink="">
      <xdr:nvSpPr>
        <xdr:cNvPr id="152" name="テキスト ボックス 151"/>
        <xdr:cNvSpPr txBox="1"/>
      </xdr:nvSpPr>
      <xdr:spPr>
        <a:xfrm>
          <a:off x="12623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類似団体及び長野県の平均値を下回っている。</a:t>
          </a:r>
          <a:endParaRPr kumimoji="1" lang="en-US" altLang="ja-JP" sz="1300">
            <a:latin typeface="ＭＳ Ｐゴシック"/>
          </a:endParaRPr>
        </a:p>
        <a:p>
          <a:r>
            <a:rPr kumimoji="1" lang="ja-JP" altLang="en-US" sz="1300">
              <a:latin typeface="ＭＳ Ｐゴシック"/>
            </a:rPr>
            <a:t>障害者福祉サービス自立支援給付費が増加傾向であるが、今後も、扶助制度に対応できる財政運営に努める。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86178</xdr:rowOff>
    </xdr:to>
    <xdr:cxnSp macro="">
      <xdr:nvCxnSpPr>
        <xdr:cNvPr id="186" name="直線コネクタ 185"/>
        <xdr:cNvCxnSpPr/>
      </xdr:nvCxnSpPr>
      <xdr:spPr>
        <a:xfrm flipV="1">
          <a:off x="3987800" y="9483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86178</xdr:rowOff>
    </xdr:to>
    <xdr:cxnSp macro="">
      <xdr:nvCxnSpPr>
        <xdr:cNvPr id="189" name="直線コネクタ 188"/>
        <xdr:cNvCxnSpPr/>
      </xdr:nvCxnSpPr>
      <xdr:spPr>
        <a:xfrm>
          <a:off x="3098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53522</xdr:rowOff>
    </xdr:to>
    <xdr:cxnSp macro="">
      <xdr:nvCxnSpPr>
        <xdr:cNvPr id="192" name="直線コネクタ 191"/>
        <xdr:cNvCxnSpPr/>
      </xdr:nvCxnSpPr>
      <xdr:spPr>
        <a:xfrm>
          <a:off x="2209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55</xdr:row>
      <xdr:rowOff>37193</xdr:rowOff>
    </xdr:to>
    <xdr:cxnSp macro="">
      <xdr:nvCxnSpPr>
        <xdr:cNvPr id="195" name="直線コネクタ 194"/>
        <xdr:cNvCxnSpPr/>
      </xdr:nvCxnSpPr>
      <xdr:spPr>
        <a:xfrm>
          <a:off x="1320800" y="9401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9" name="テキスト ボックス 198"/>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5" name="円/楕円 204"/>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06"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07" name="円/楕円 206"/>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08" name="テキスト ボックス 207"/>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09" name="円/楕円 208"/>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10" name="テキスト ボックス 209"/>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1" name="円/楕円 210"/>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12" name="テキスト ボックス 211"/>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3" name="円/楕円 212"/>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4" name="テキスト ボックス 213"/>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下水道事業維持管理経費等により、比率が高くなっている。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29845</xdr:rowOff>
    </xdr:from>
    <xdr:to>
      <xdr:col>24</xdr:col>
      <xdr:colOff>31750</xdr:colOff>
      <xdr:row>60</xdr:row>
      <xdr:rowOff>138430</xdr:rowOff>
    </xdr:to>
    <xdr:cxnSp macro="">
      <xdr:nvCxnSpPr>
        <xdr:cNvPr id="237" name="直線コネクタ 236"/>
        <xdr:cNvCxnSpPr/>
      </xdr:nvCxnSpPr>
      <xdr:spPr>
        <a:xfrm flipV="1">
          <a:off x="16510000" y="9288145"/>
          <a:ext cx="0" cy="113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110507</xdr:rowOff>
    </xdr:from>
    <xdr:ext cx="762000" cy="259045"/>
    <xdr:sp macro="" textlink="">
      <xdr:nvSpPr>
        <xdr:cNvPr id="238" name="その他最小値テキスト"/>
        <xdr:cNvSpPr txBox="1"/>
      </xdr:nvSpPr>
      <xdr:spPr>
        <a:xfrm>
          <a:off x="16598900" y="1039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60</xdr:row>
      <xdr:rowOff>138430</xdr:rowOff>
    </xdr:from>
    <xdr:to>
      <xdr:col>24</xdr:col>
      <xdr:colOff>120650</xdr:colOff>
      <xdr:row>60</xdr:row>
      <xdr:rowOff>138430</xdr:rowOff>
    </xdr:to>
    <xdr:cxnSp macro="">
      <xdr:nvCxnSpPr>
        <xdr:cNvPr id="239" name="直線コネクタ 238"/>
        <xdr:cNvCxnSpPr/>
      </xdr:nvCxnSpPr>
      <xdr:spPr>
        <a:xfrm>
          <a:off x="16421100" y="1042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116222</xdr:rowOff>
    </xdr:from>
    <xdr:ext cx="762000" cy="259045"/>
    <xdr:sp macro="" textlink="">
      <xdr:nvSpPr>
        <xdr:cNvPr id="240" name="その他最大値テキスト"/>
        <xdr:cNvSpPr txBox="1"/>
      </xdr:nvSpPr>
      <xdr:spPr>
        <a:xfrm>
          <a:off x="16598900" y="903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54</xdr:row>
      <xdr:rowOff>29845</xdr:rowOff>
    </xdr:from>
    <xdr:to>
      <xdr:col>24</xdr:col>
      <xdr:colOff>120650</xdr:colOff>
      <xdr:row>54</xdr:row>
      <xdr:rowOff>29845</xdr:rowOff>
    </xdr:to>
    <xdr:cxnSp macro="">
      <xdr:nvCxnSpPr>
        <xdr:cNvPr id="241" name="直線コネクタ 240"/>
        <xdr:cNvCxnSpPr/>
      </xdr:nvCxnSpPr>
      <xdr:spPr>
        <a:xfrm>
          <a:off x="16421100" y="928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98425</xdr:rowOff>
    </xdr:from>
    <xdr:to>
      <xdr:col>24</xdr:col>
      <xdr:colOff>31750</xdr:colOff>
      <xdr:row>61</xdr:row>
      <xdr:rowOff>24130</xdr:rowOff>
    </xdr:to>
    <xdr:cxnSp macro="">
      <xdr:nvCxnSpPr>
        <xdr:cNvPr id="242" name="直線コネクタ 241"/>
        <xdr:cNvCxnSpPr/>
      </xdr:nvCxnSpPr>
      <xdr:spPr>
        <a:xfrm flipV="1">
          <a:off x="15671800" y="1038542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3"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4" name="フローチャート : 判断 243"/>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149860</xdr:rowOff>
    </xdr:from>
    <xdr:to>
      <xdr:col>22</xdr:col>
      <xdr:colOff>565150</xdr:colOff>
      <xdr:row>61</xdr:row>
      <xdr:rowOff>24130</xdr:rowOff>
    </xdr:to>
    <xdr:cxnSp macro="">
      <xdr:nvCxnSpPr>
        <xdr:cNvPr id="245" name="直線コネクタ 244"/>
        <xdr:cNvCxnSpPr/>
      </xdr:nvCxnSpPr>
      <xdr:spPr>
        <a:xfrm>
          <a:off x="14782800" y="10436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150495</xdr:rowOff>
    </xdr:from>
    <xdr:to>
      <xdr:col>22</xdr:col>
      <xdr:colOff>615950</xdr:colOff>
      <xdr:row>58</xdr:row>
      <xdr:rowOff>80645</xdr:rowOff>
    </xdr:to>
    <xdr:sp macro="" textlink="">
      <xdr:nvSpPr>
        <xdr:cNvPr id="246" name="フローチャート : 判断 245"/>
        <xdr:cNvSpPr/>
      </xdr:nvSpPr>
      <xdr:spPr>
        <a:xfrm>
          <a:off x="15621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90822</xdr:rowOff>
    </xdr:from>
    <xdr:ext cx="736600" cy="259045"/>
    <xdr:sp macro="" textlink="">
      <xdr:nvSpPr>
        <xdr:cNvPr id="247" name="テキスト ボックス 246"/>
        <xdr:cNvSpPr txBox="1"/>
      </xdr:nvSpPr>
      <xdr:spPr>
        <a:xfrm>
          <a:off x="15290800" y="9692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149860</xdr:rowOff>
    </xdr:from>
    <xdr:to>
      <xdr:col>21</xdr:col>
      <xdr:colOff>361950</xdr:colOff>
      <xdr:row>60</xdr:row>
      <xdr:rowOff>155575</xdr:rowOff>
    </xdr:to>
    <xdr:cxnSp macro="">
      <xdr:nvCxnSpPr>
        <xdr:cNvPr id="248" name="直線コネクタ 247"/>
        <xdr:cNvCxnSpPr/>
      </xdr:nvCxnSpPr>
      <xdr:spPr>
        <a:xfrm flipV="1">
          <a:off x="13893800" y="104368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127635</xdr:rowOff>
    </xdr:from>
    <xdr:to>
      <xdr:col>21</xdr:col>
      <xdr:colOff>412750</xdr:colOff>
      <xdr:row>58</xdr:row>
      <xdr:rowOff>57785</xdr:rowOff>
    </xdr:to>
    <xdr:sp macro="" textlink="">
      <xdr:nvSpPr>
        <xdr:cNvPr id="249" name="フローチャート : 判断 248"/>
        <xdr:cNvSpPr/>
      </xdr:nvSpPr>
      <xdr:spPr>
        <a:xfrm>
          <a:off x="14732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67962</xdr:rowOff>
    </xdr:from>
    <xdr:ext cx="762000" cy="259045"/>
    <xdr:sp macro="" textlink="">
      <xdr:nvSpPr>
        <xdr:cNvPr id="250" name="テキスト ボックス 249"/>
        <xdr:cNvSpPr txBox="1"/>
      </xdr:nvSpPr>
      <xdr:spPr>
        <a:xfrm>
          <a:off x="14401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155575</xdr:rowOff>
    </xdr:from>
    <xdr:to>
      <xdr:col>20</xdr:col>
      <xdr:colOff>158750</xdr:colOff>
      <xdr:row>60</xdr:row>
      <xdr:rowOff>161290</xdr:rowOff>
    </xdr:to>
    <xdr:cxnSp macro="">
      <xdr:nvCxnSpPr>
        <xdr:cNvPr id="251" name="直線コネクタ 250"/>
        <xdr:cNvCxnSpPr/>
      </xdr:nvCxnSpPr>
      <xdr:spPr>
        <a:xfrm flipV="1">
          <a:off x="13004800" y="104425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110490</xdr:rowOff>
    </xdr:from>
    <xdr:to>
      <xdr:col>20</xdr:col>
      <xdr:colOff>209550</xdr:colOff>
      <xdr:row>58</xdr:row>
      <xdr:rowOff>40640</xdr:rowOff>
    </xdr:to>
    <xdr:sp macro="" textlink="">
      <xdr:nvSpPr>
        <xdr:cNvPr id="252" name="フローチャート : 判断 251"/>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50817</xdr:rowOff>
    </xdr:from>
    <xdr:ext cx="762000" cy="259045"/>
    <xdr:sp macro="" textlink="">
      <xdr:nvSpPr>
        <xdr:cNvPr id="253" name="テキスト ボックス 252"/>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104775</xdr:rowOff>
    </xdr:from>
    <xdr:to>
      <xdr:col>19</xdr:col>
      <xdr:colOff>6350</xdr:colOff>
      <xdr:row>58</xdr:row>
      <xdr:rowOff>34925</xdr:rowOff>
    </xdr:to>
    <xdr:sp macro="" textlink="">
      <xdr:nvSpPr>
        <xdr:cNvPr id="254" name="フローチャート : 判断 253"/>
        <xdr:cNvSpPr/>
      </xdr:nvSpPr>
      <xdr:spPr>
        <a:xfrm>
          <a:off x="12954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45102</xdr:rowOff>
    </xdr:from>
    <xdr:ext cx="762000" cy="259045"/>
    <xdr:sp macro="" textlink="">
      <xdr:nvSpPr>
        <xdr:cNvPr id="255" name="テキスト ボックス 254"/>
        <xdr:cNvSpPr txBox="1"/>
      </xdr:nvSpPr>
      <xdr:spPr>
        <a:xfrm>
          <a:off x="12623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47625</xdr:rowOff>
    </xdr:from>
    <xdr:to>
      <xdr:col>24</xdr:col>
      <xdr:colOff>82550</xdr:colOff>
      <xdr:row>60</xdr:row>
      <xdr:rowOff>149225</xdr:rowOff>
    </xdr:to>
    <xdr:sp macro="" textlink="">
      <xdr:nvSpPr>
        <xdr:cNvPr id="261" name="円/楕円 260"/>
        <xdr:cNvSpPr/>
      </xdr:nvSpPr>
      <xdr:spPr>
        <a:xfrm>
          <a:off x="16459200" y="10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127652</xdr:rowOff>
    </xdr:from>
    <xdr:ext cx="762000" cy="259045"/>
    <xdr:sp macro="" textlink="">
      <xdr:nvSpPr>
        <xdr:cNvPr id="262" name="その他該当値テキスト"/>
        <xdr:cNvSpPr txBox="1"/>
      </xdr:nvSpPr>
      <xdr:spPr>
        <a:xfrm>
          <a:off x="16598900" y="1024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144780</xdr:rowOff>
    </xdr:from>
    <xdr:to>
      <xdr:col>22</xdr:col>
      <xdr:colOff>615950</xdr:colOff>
      <xdr:row>61</xdr:row>
      <xdr:rowOff>74930</xdr:rowOff>
    </xdr:to>
    <xdr:sp macro="" textlink="">
      <xdr:nvSpPr>
        <xdr:cNvPr id="263" name="円/楕円 262"/>
        <xdr:cNvSpPr/>
      </xdr:nvSpPr>
      <xdr:spPr>
        <a:xfrm>
          <a:off x="15621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59707</xdr:rowOff>
    </xdr:from>
    <xdr:ext cx="736600" cy="259045"/>
    <xdr:sp macro="" textlink="">
      <xdr:nvSpPr>
        <xdr:cNvPr id="264" name="テキスト ボックス 263"/>
        <xdr:cNvSpPr txBox="1"/>
      </xdr:nvSpPr>
      <xdr:spPr>
        <a:xfrm>
          <a:off x="15290800" y="1051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99060</xdr:rowOff>
    </xdr:from>
    <xdr:to>
      <xdr:col>21</xdr:col>
      <xdr:colOff>412750</xdr:colOff>
      <xdr:row>61</xdr:row>
      <xdr:rowOff>29210</xdr:rowOff>
    </xdr:to>
    <xdr:sp macro="" textlink="">
      <xdr:nvSpPr>
        <xdr:cNvPr id="265" name="円/楕円 264"/>
        <xdr:cNvSpPr/>
      </xdr:nvSpPr>
      <xdr:spPr>
        <a:xfrm>
          <a:off x="14732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13987</xdr:rowOff>
    </xdr:from>
    <xdr:ext cx="762000" cy="259045"/>
    <xdr:sp macro="" textlink="">
      <xdr:nvSpPr>
        <xdr:cNvPr id="266" name="テキスト ボックス 265"/>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104775</xdr:rowOff>
    </xdr:from>
    <xdr:to>
      <xdr:col>20</xdr:col>
      <xdr:colOff>209550</xdr:colOff>
      <xdr:row>61</xdr:row>
      <xdr:rowOff>34925</xdr:rowOff>
    </xdr:to>
    <xdr:sp macro="" textlink="">
      <xdr:nvSpPr>
        <xdr:cNvPr id="267" name="円/楕円 266"/>
        <xdr:cNvSpPr/>
      </xdr:nvSpPr>
      <xdr:spPr>
        <a:xfrm>
          <a:off x="138430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19702</xdr:rowOff>
    </xdr:from>
    <xdr:ext cx="762000" cy="259045"/>
    <xdr:sp macro="" textlink="">
      <xdr:nvSpPr>
        <xdr:cNvPr id="268" name="テキスト ボックス 267"/>
        <xdr:cNvSpPr txBox="1"/>
      </xdr:nvSpPr>
      <xdr:spPr>
        <a:xfrm>
          <a:off x="13512800" y="1047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110490</xdr:rowOff>
    </xdr:from>
    <xdr:to>
      <xdr:col>19</xdr:col>
      <xdr:colOff>6350</xdr:colOff>
      <xdr:row>61</xdr:row>
      <xdr:rowOff>40640</xdr:rowOff>
    </xdr:to>
    <xdr:sp macro="" textlink="">
      <xdr:nvSpPr>
        <xdr:cNvPr id="269" name="円/楕円 268"/>
        <xdr:cNvSpPr/>
      </xdr:nvSpPr>
      <xdr:spPr>
        <a:xfrm>
          <a:off x="12954000" y="103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25417</xdr:rowOff>
    </xdr:from>
    <xdr:ext cx="762000" cy="259045"/>
    <xdr:sp macro="" textlink="">
      <xdr:nvSpPr>
        <xdr:cNvPr id="270" name="テキスト ボックス 269"/>
        <xdr:cNvSpPr txBox="1"/>
      </xdr:nvSpPr>
      <xdr:spPr>
        <a:xfrm>
          <a:off x="12623800" y="1048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年度まで、当町が一部事務組合（川西保健衛生施設組合）の管理町であり、同組合の普通交付税の一部を受け、その同額を同組合に補助費等として支出しており、比率が高くなっている。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年度以降は、同組合の管理町ではなくなり、比率が低くなる見込みである。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5" name="直線コネクタ 28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6" name="テキスト ボックス 28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7" name="直線コネクタ 28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8" name="テキスト ボックス 28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9" name="直線コネクタ 28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0" name="テキスト ボックス 28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1" name="直線コネクタ 29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2" name="テキスト ボックス 29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3" name="直線コネクタ 29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4" name="テキスト ボックス 29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5" name="直線コネクタ 29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6" name="テキスト ボックス 29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299" name="直線コネクタ 298"/>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0"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1" name="直線コネクタ 300"/>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2"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3" name="直線コネクタ 302"/>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153126</xdr:rowOff>
    </xdr:from>
    <xdr:to>
      <xdr:col>24</xdr:col>
      <xdr:colOff>31750</xdr:colOff>
      <xdr:row>39</xdr:row>
      <xdr:rowOff>20865</xdr:rowOff>
    </xdr:to>
    <xdr:cxnSp macro="">
      <xdr:nvCxnSpPr>
        <xdr:cNvPr id="304" name="直線コネクタ 303"/>
        <xdr:cNvCxnSpPr/>
      </xdr:nvCxnSpPr>
      <xdr:spPr>
        <a:xfrm>
          <a:off x="15671800" y="666822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5"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06" name="フローチャート : 判断 305"/>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113937</xdr:rowOff>
    </xdr:from>
    <xdr:to>
      <xdr:col>22</xdr:col>
      <xdr:colOff>565150</xdr:colOff>
      <xdr:row>38</xdr:row>
      <xdr:rowOff>153126</xdr:rowOff>
    </xdr:to>
    <xdr:cxnSp macro="">
      <xdr:nvCxnSpPr>
        <xdr:cNvPr id="307" name="直線コネクタ 306"/>
        <xdr:cNvCxnSpPr/>
      </xdr:nvCxnSpPr>
      <xdr:spPr>
        <a:xfrm>
          <a:off x="14782800" y="66290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08" name="フローチャート : 判断 307"/>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09" name="テキスト ボックス 308"/>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113937</xdr:rowOff>
    </xdr:from>
    <xdr:to>
      <xdr:col>21</xdr:col>
      <xdr:colOff>361950</xdr:colOff>
      <xdr:row>39</xdr:row>
      <xdr:rowOff>14333</xdr:rowOff>
    </xdr:to>
    <xdr:cxnSp macro="">
      <xdr:nvCxnSpPr>
        <xdr:cNvPr id="310" name="直線コネクタ 309"/>
        <xdr:cNvCxnSpPr/>
      </xdr:nvCxnSpPr>
      <xdr:spPr>
        <a:xfrm flipV="1">
          <a:off x="13893800" y="662903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1" name="フローチャート : 判断 310"/>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2" name="テキスト ボックス 311"/>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48623</xdr:rowOff>
    </xdr:from>
    <xdr:to>
      <xdr:col>20</xdr:col>
      <xdr:colOff>158750</xdr:colOff>
      <xdr:row>39</xdr:row>
      <xdr:rowOff>14333</xdr:rowOff>
    </xdr:to>
    <xdr:cxnSp macro="">
      <xdr:nvCxnSpPr>
        <xdr:cNvPr id="313" name="直線コネクタ 312"/>
        <xdr:cNvCxnSpPr/>
      </xdr:nvCxnSpPr>
      <xdr:spPr>
        <a:xfrm>
          <a:off x="13004800" y="656372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4" name="フローチャート : 判断 313"/>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5" name="テキスト ボックス 314"/>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16" name="フローチャート : 判断 315"/>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17" name="テキスト ボックス 316"/>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141515</xdr:rowOff>
    </xdr:from>
    <xdr:to>
      <xdr:col>24</xdr:col>
      <xdr:colOff>82550</xdr:colOff>
      <xdr:row>39</xdr:row>
      <xdr:rowOff>71665</xdr:rowOff>
    </xdr:to>
    <xdr:sp macro="" textlink="">
      <xdr:nvSpPr>
        <xdr:cNvPr id="323" name="円/楕円 322"/>
        <xdr:cNvSpPr/>
      </xdr:nvSpPr>
      <xdr:spPr>
        <a:xfrm>
          <a:off x="16459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113592</xdr:rowOff>
    </xdr:from>
    <xdr:ext cx="762000" cy="259045"/>
    <xdr:sp macro="" textlink="">
      <xdr:nvSpPr>
        <xdr:cNvPr id="324" name="補助費等該当値テキスト"/>
        <xdr:cNvSpPr txBox="1"/>
      </xdr:nvSpPr>
      <xdr:spPr>
        <a:xfrm>
          <a:off x="16598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102326</xdr:rowOff>
    </xdr:from>
    <xdr:to>
      <xdr:col>22</xdr:col>
      <xdr:colOff>615950</xdr:colOff>
      <xdr:row>39</xdr:row>
      <xdr:rowOff>32476</xdr:rowOff>
    </xdr:to>
    <xdr:sp macro="" textlink="">
      <xdr:nvSpPr>
        <xdr:cNvPr id="325" name="円/楕円 324"/>
        <xdr:cNvSpPr/>
      </xdr:nvSpPr>
      <xdr:spPr>
        <a:xfrm>
          <a:off x="15621000" y="66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17253</xdr:rowOff>
    </xdr:from>
    <xdr:ext cx="736600" cy="259045"/>
    <xdr:sp macro="" textlink="">
      <xdr:nvSpPr>
        <xdr:cNvPr id="326" name="テキスト ボックス 325"/>
        <xdr:cNvSpPr txBox="1"/>
      </xdr:nvSpPr>
      <xdr:spPr>
        <a:xfrm>
          <a:off x="15290800" y="6703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63137</xdr:rowOff>
    </xdr:from>
    <xdr:to>
      <xdr:col>21</xdr:col>
      <xdr:colOff>412750</xdr:colOff>
      <xdr:row>38</xdr:row>
      <xdr:rowOff>164737</xdr:rowOff>
    </xdr:to>
    <xdr:sp macro="" textlink="">
      <xdr:nvSpPr>
        <xdr:cNvPr id="327" name="円/楕円 326"/>
        <xdr:cNvSpPr/>
      </xdr:nvSpPr>
      <xdr:spPr>
        <a:xfrm>
          <a:off x="147320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149514</xdr:rowOff>
    </xdr:from>
    <xdr:ext cx="762000" cy="259045"/>
    <xdr:sp macro="" textlink="">
      <xdr:nvSpPr>
        <xdr:cNvPr id="328" name="テキスト ボックス 327"/>
        <xdr:cNvSpPr txBox="1"/>
      </xdr:nvSpPr>
      <xdr:spPr>
        <a:xfrm>
          <a:off x="14401800" y="66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134983</xdr:rowOff>
    </xdr:from>
    <xdr:to>
      <xdr:col>20</xdr:col>
      <xdr:colOff>209550</xdr:colOff>
      <xdr:row>39</xdr:row>
      <xdr:rowOff>65133</xdr:rowOff>
    </xdr:to>
    <xdr:sp macro="" textlink="">
      <xdr:nvSpPr>
        <xdr:cNvPr id="329" name="円/楕円 328"/>
        <xdr:cNvSpPr/>
      </xdr:nvSpPr>
      <xdr:spPr>
        <a:xfrm>
          <a:off x="13843000" y="66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49910</xdr:rowOff>
    </xdr:from>
    <xdr:ext cx="762000" cy="259045"/>
    <xdr:sp macro="" textlink="">
      <xdr:nvSpPr>
        <xdr:cNvPr id="330" name="テキスト ボックス 329"/>
        <xdr:cNvSpPr txBox="1"/>
      </xdr:nvSpPr>
      <xdr:spPr>
        <a:xfrm>
          <a:off x="13512800" y="673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169273</xdr:rowOff>
    </xdr:from>
    <xdr:to>
      <xdr:col>19</xdr:col>
      <xdr:colOff>6350</xdr:colOff>
      <xdr:row>38</xdr:row>
      <xdr:rowOff>99423</xdr:rowOff>
    </xdr:to>
    <xdr:sp macro="" textlink="">
      <xdr:nvSpPr>
        <xdr:cNvPr id="331" name="円/楕円 330"/>
        <xdr:cNvSpPr/>
      </xdr:nvSpPr>
      <xdr:spPr>
        <a:xfrm>
          <a:off x="129540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84200</xdr:rowOff>
    </xdr:from>
    <xdr:ext cx="762000" cy="259045"/>
    <xdr:sp macro="" textlink="">
      <xdr:nvSpPr>
        <xdr:cNvPr id="332" name="テキスト ボックス 331"/>
        <xdr:cNvSpPr txBox="1"/>
      </xdr:nvSpPr>
      <xdr:spPr>
        <a:xfrm>
          <a:off x="12623800" y="65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類似団体及び長野県の平均値を下回っている。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20</a:t>
          </a:r>
          <a:r>
            <a:rPr kumimoji="1" lang="ja-JP" altLang="en-US" sz="1300">
              <a:latin typeface="ＭＳ Ｐゴシック"/>
            </a:rPr>
            <a:t>年度、平成</a:t>
          </a:r>
          <a:r>
            <a:rPr kumimoji="1" lang="en-US" altLang="ja-JP" sz="1300">
              <a:latin typeface="ＭＳ Ｐゴシック"/>
            </a:rPr>
            <a:t>21</a:t>
          </a:r>
          <a:r>
            <a:rPr kumimoji="1" lang="ja-JP" altLang="en-US" sz="1300">
              <a:latin typeface="ＭＳ Ｐゴシック"/>
            </a:rPr>
            <a:t>年度及び平成</a:t>
          </a:r>
          <a:r>
            <a:rPr kumimoji="1" lang="en-US" altLang="ja-JP" sz="1300">
              <a:latin typeface="ＭＳ Ｐゴシック"/>
            </a:rPr>
            <a:t>25</a:t>
          </a:r>
          <a:r>
            <a:rPr kumimoji="1" lang="ja-JP" altLang="en-US" sz="1300">
              <a:latin typeface="ＭＳ Ｐゴシック"/>
            </a:rPr>
            <a:t>年度に、公的資金補償金免除繰上償還を実施したこと等から数値が改善されている。</a:t>
          </a:r>
          <a:endParaRPr kumimoji="1" lang="en-US" altLang="ja-JP" sz="1300">
            <a:latin typeface="ＭＳ Ｐゴシック"/>
          </a:endParaRPr>
        </a:p>
        <a:p>
          <a:r>
            <a:rPr kumimoji="1" lang="ja-JP" altLang="en-US" sz="1300">
              <a:latin typeface="ＭＳ Ｐゴシック"/>
            </a:rPr>
            <a:t>今後も、地方債新規借入れを抑制し、数値改善に努める。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7" name="直線コネクタ 356"/>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0"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1" name="直線コネクタ 360"/>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152146</xdr:rowOff>
    </xdr:from>
    <xdr:to>
      <xdr:col>7</xdr:col>
      <xdr:colOff>15875</xdr:colOff>
      <xdr:row>75</xdr:row>
      <xdr:rowOff>170435</xdr:rowOff>
    </xdr:to>
    <xdr:cxnSp macro="">
      <xdr:nvCxnSpPr>
        <xdr:cNvPr id="362" name="直線コネクタ 361"/>
        <xdr:cNvCxnSpPr/>
      </xdr:nvCxnSpPr>
      <xdr:spPr>
        <a:xfrm flipV="1">
          <a:off x="3987800" y="130108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3"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4" name="フローチャート : 判断 363"/>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170435</xdr:rowOff>
    </xdr:from>
    <xdr:to>
      <xdr:col>5</xdr:col>
      <xdr:colOff>549275</xdr:colOff>
      <xdr:row>76</xdr:row>
      <xdr:rowOff>30987</xdr:rowOff>
    </xdr:to>
    <xdr:cxnSp macro="">
      <xdr:nvCxnSpPr>
        <xdr:cNvPr id="365" name="直線コネクタ 364"/>
        <xdr:cNvCxnSpPr/>
      </xdr:nvCxnSpPr>
      <xdr:spPr>
        <a:xfrm flipV="1">
          <a:off x="3098800" y="130291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66" name="フローチャート : 判断 365"/>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67" name="テキスト ボックス 366"/>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30987</xdr:rowOff>
    </xdr:from>
    <xdr:to>
      <xdr:col>4</xdr:col>
      <xdr:colOff>346075</xdr:colOff>
      <xdr:row>76</xdr:row>
      <xdr:rowOff>67563</xdr:rowOff>
    </xdr:to>
    <xdr:cxnSp macro="">
      <xdr:nvCxnSpPr>
        <xdr:cNvPr id="368" name="直線コネクタ 367"/>
        <xdr:cNvCxnSpPr/>
      </xdr:nvCxnSpPr>
      <xdr:spPr>
        <a:xfrm flipV="1">
          <a:off x="2209800" y="130611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69" name="フローチャート : 判断 368"/>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0" name="テキスト ボックス 369"/>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67563</xdr:rowOff>
    </xdr:from>
    <xdr:to>
      <xdr:col>3</xdr:col>
      <xdr:colOff>142875</xdr:colOff>
      <xdr:row>76</xdr:row>
      <xdr:rowOff>72137</xdr:rowOff>
    </xdr:to>
    <xdr:cxnSp macro="">
      <xdr:nvCxnSpPr>
        <xdr:cNvPr id="371" name="直線コネクタ 370"/>
        <xdr:cNvCxnSpPr/>
      </xdr:nvCxnSpPr>
      <xdr:spPr>
        <a:xfrm flipV="1">
          <a:off x="1320800" y="13097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2" name="フローチャート : 判断 371"/>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3" name="テキスト ボックス 372"/>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4" name="フローチャート : 判断 373"/>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5" name="テキスト ボックス 374"/>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101346</xdr:rowOff>
    </xdr:from>
    <xdr:to>
      <xdr:col>7</xdr:col>
      <xdr:colOff>66675</xdr:colOff>
      <xdr:row>76</xdr:row>
      <xdr:rowOff>31496</xdr:rowOff>
    </xdr:to>
    <xdr:sp macro="" textlink="">
      <xdr:nvSpPr>
        <xdr:cNvPr id="381" name="円/楕円 380"/>
        <xdr:cNvSpPr/>
      </xdr:nvSpPr>
      <xdr:spPr>
        <a:xfrm>
          <a:off x="4775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117873</xdr:rowOff>
    </xdr:from>
    <xdr:ext cx="762000" cy="259045"/>
    <xdr:sp macro="" textlink="">
      <xdr:nvSpPr>
        <xdr:cNvPr id="382" name="公債費該当値テキスト"/>
        <xdr:cNvSpPr txBox="1"/>
      </xdr:nvSpPr>
      <xdr:spPr>
        <a:xfrm>
          <a:off x="4914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119634</xdr:rowOff>
    </xdr:from>
    <xdr:to>
      <xdr:col>5</xdr:col>
      <xdr:colOff>600075</xdr:colOff>
      <xdr:row>76</xdr:row>
      <xdr:rowOff>49783</xdr:rowOff>
    </xdr:to>
    <xdr:sp macro="" textlink="">
      <xdr:nvSpPr>
        <xdr:cNvPr id="383" name="円/楕円 382"/>
        <xdr:cNvSpPr/>
      </xdr:nvSpPr>
      <xdr:spPr>
        <a:xfrm>
          <a:off x="3937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59961</xdr:rowOff>
    </xdr:from>
    <xdr:ext cx="736600" cy="259045"/>
    <xdr:sp macro="" textlink="">
      <xdr:nvSpPr>
        <xdr:cNvPr id="384" name="テキスト ボックス 383"/>
        <xdr:cNvSpPr txBox="1"/>
      </xdr:nvSpPr>
      <xdr:spPr>
        <a:xfrm>
          <a:off x="3606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151637</xdr:rowOff>
    </xdr:from>
    <xdr:to>
      <xdr:col>4</xdr:col>
      <xdr:colOff>396875</xdr:colOff>
      <xdr:row>76</xdr:row>
      <xdr:rowOff>81787</xdr:rowOff>
    </xdr:to>
    <xdr:sp macro="" textlink="">
      <xdr:nvSpPr>
        <xdr:cNvPr id="385" name="円/楕円 384"/>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91965</xdr:rowOff>
    </xdr:from>
    <xdr:ext cx="762000" cy="259045"/>
    <xdr:sp macro="" textlink="">
      <xdr:nvSpPr>
        <xdr:cNvPr id="386" name="テキスト ボックス 385"/>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xdr:rowOff>
    </xdr:from>
    <xdr:to>
      <xdr:col>3</xdr:col>
      <xdr:colOff>193675</xdr:colOff>
      <xdr:row>76</xdr:row>
      <xdr:rowOff>118363</xdr:rowOff>
    </xdr:to>
    <xdr:sp macro="" textlink="">
      <xdr:nvSpPr>
        <xdr:cNvPr id="387" name="円/楕円 386"/>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128541</xdr:rowOff>
    </xdr:from>
    <xdr:ext cx="762000" cy="259045"/>
    <xdr:sp macro="" textlink="">
      <xdr:nvSpPr>
        <xdr:cNvPr id="388" name="テキスト ボックス 387"/>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21337</xdr:rowOff>
    </xdr:from>
    <xdr:to>
      <xdr:col>1</xdr:col>
      <xdr:colOff>676275</xdr:colOff>
      <xdr:row>76</xdr:row>
      <xdr:rowOff>122937</xdr:rowOff>
    </xdr:to>
    <xdr:sp macro="" textlink="">
      <xdr:nvSpPr>
        <xdr:cNvPr id="389" name="円/楕円 388"/>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133113</xdr:rowOff>
    </xdr:from>
    <xdr:ext cx="762000" cy="259045"/>
    <xdr:sp macro="" textlink="">
      <xdr:nvSpPr>
        <xdr:cNvPr id="390" name="テキスト ボックス 389"/>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補助費等及びその他の比率が高いことが主要因である。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18" name="直線コネクタ 417"/>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19"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0" name="直線コネクタ 419"/>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1"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2" name="直線コネクタ 421"/>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58420</xdr:rowOff>
    </xdr:from>
    <xdr:to>
      <xdr:col>24</xdr:col>
      <xdr:colOff>31750</xdr:colOff>
      <xdr:row>77</xdr:row>
      <xdr:rowOff>88900</xdr:rowOff>
    </xdr:to>
    <xdr:cxnSp macro="">
      <xdr:nvCxnSpPr>
        <xdr:cNvPr id="423" name="直線コネクタ 422"/>
        <xdr:cNvCxnSpPr/>
      </xdr:nvCxnSpPr>
      <xdr:spPr>
        <a:xfrm flipV="1">
          <a:off x="15671800" y="13088620"/>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4"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5" name="フローチャート : 判断 424"/>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69850</xdr:rowOff>
    </xdr:from>
    <xdr:to>
      <xdr:col>22</xdr:col>
      <xdr:colOff>565150</xdr:colOff>
      <xdr:row>77</xdr:row>
      <xdr:rowOff>88900</xdr:rowOff>
    </xdr:to>
    <xdr:cxnSp macro="">
      <xdr:nvCxnSpPr>
        <xdr:cNvPr id="426" name="直線コネクタ 425"/>
        <xdr:cNvCxnSpPr/>
      </xdr:nvCxnSpPr>
      <xdr:spPr>
        <a:xfrm>
          <a:off x="14782800" y="1327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27" name="フローチャート : 判断 426"/>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28" name="テキスト ボックス 427"/>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66039</xdr:rowOff>
    </xdr:from>
    <xdr:to>
      <xdr:col>21</xdr:col>
      <xdr:colOff>361950</xdr:colOff>
      <xdr:row>77</xdr:row>
      <xdr:rowOff>69850</xdr:rowOff>
    </xdr:to>
    <xdr:cxnSp macro="">
      <xdr:nvCxnSpPr>
        <xdr:cNvPr id="429" name="直線コネクタ 428"/>
        <xdr:cNvCxnSpPr/>
      </xdr:nvCxnSpPr>
      <xdr:spPr>
        <a:xfrm>
          <a:off x="13893800" y="132676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0" name="フローチャート : 判断 429"/>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1" name="テキスト ボックス 430"/>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149861</xdr:rowOff>
    </xdr:from>
    <xdr:to>
      <xdr:col>20</xdr:col>
      <xdr:colOff>158750</xdr:colOff>
      <xdr:row>77</xdr:row>
      <xdr:rowOff>66039</xdr:rowOff>
    </xdr:to>
    <xdr:cxnSp macro="">
      <xdr:nvCxnSpPr>
        <xdr:cNvPr id="432" name="直線コネクタ 431"/>
        <xdr:cNvCxnSpPr/>
      </xdr:nvCxnSpPr>
      <xdr:spPr>
        <a:xfrm>
          <a:off x="13004800" y="131800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3" name="フローチャート : 判断 432"/>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4" name="テキスト ボックス 433"/>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5" name="フローチャート : 判断 434"/>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36" name="テキスト ボックス 435"/>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42" name="円/楕円 441"/>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151147</xdr:rowOff>
    </xdr:from>
    <xdr:ext cx="762000" cy="259045"/>
    <xdr:sp macro="" textlink="">
      <xdr:nvSpPr>
        <xdr:cNvPr id="443" name="公債費以外該当値テキスト"/>
        <xdr:cNvSpPr txBox="1"/>
      </xdr:nvSpPr>
      <xdr:spPr>
        <a:xfrm>
          <a:off x="165989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38100</xdr:rowOff>
    </xdr:from>
    <xdr:to>
      <xdr:col>22</xdr:col>
      <xdr:colOff>615950</xdr:colOff>
      <xdr:row>77</xdr:row>
      <xdr:rowOff>139700</xdr:rowOff>
    </xdr:to>
    <xdr:sp macro="" textlink="">
      <xdr:nvSpPr>
        <xdr:cNvPr id="444" name="円/楕円 443"/>
        <xdr:cNvSpPr/>
      </xdr:nvSpPr>
      <xdr:spPr>
        <a:xfrm>
          <a:off x="15621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124477</xdr:rowOff>
    </xdr:from>
    <xdr:ext cx="736600" cy="259045"/>
    <xdr:sp macro="" textlink="">
      <xdr:nvSpPr>
        <xdr:cNvPr id="445" name="テキスト ボックス 444"/>
        <xdr:cNvSpPr txBox="1"/>
      </xdr:nvSpPr>
      <xdr:spPr>
        <a:xfrm>
          <a:off x="15290800" y="1332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19050</xdr:rowOff>
    </xdr:from>
    <xdr:to>
      <xdr:col>21</xdr:col>
      <xdr:colOff>412750</xdr:colOff>
      <xdr:row>77</xdr:row>
      <xdr:rowOff>120650</xdr:rowOff>
    </xdr:to>
    <xdr:sp macro="" textlink="">
      <xdr:nvSpPr>
        <xdr:cNvPr id="446" name="円/楕円 445"/>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105427</xdr:rowOff>
    </xdr:from>
    <xdr:ext cx="762000" cy="259045"/>
    <xdr:sp macro="" textlink="">
      <xdr:nvSpPr>
        <xdr:cNvPr id="447" name="テキスト ボックス 446"/>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15239</xdr:rowOff>
    </xdr:from>
    <xdr:to>
      <xdr:col>20</xdr:col>
      <xdr:colOff>209550</xdr:colOff>
      <xdr:row>77</xdr:row>
      <xdr:rowOff>116839</xdr:rowOff>
    </xdr:to>
    <xdr:sp macro="" textlink="">
      <xdr:nvSpPr>
        <xdr:cNvPr id="448" name="円/楕円 447"/>
        <xdr:cNvSpPr/>
      </xdr:nvSpPr>
      <xdr:spPr>
        <a:xfrm>
          <a:off x="13843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49" name="テキスト ボックス 448"/>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50" name="円/楕円 449"/>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13988</xdr:rowOff>
    </xdr:from>
    <xdr:ext cx="762000" cy="259045"/>
    <xdr:sp macro="" textlink="">
      <xdr:nvSpPr>
        <xdr:cNvPr id="451" name="テキスト ボックス 450"/>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長野県立科町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110080</xdr:rowOff>
    </xdr:from>
    <xdr:to>
      <xdr:col>4</xdr:col>
      <xdr:colOff>1117600</xdr:colOff>
      <xdr:row>18</xdr:row>
      <xdr:rowOff>125664</xdr:rowOff>
    </xdr:to>
    <xdr:cxnSp macro="">
      <xdr:nvCxnSpPr>
        <xdr:cNvPr id="46" name="直線コネクタ 45"/>
        <xdr:cNvCxnSpPr/>
      </xdr:nvCxnSpPr>
      <xdr:spPr bwMode="auto">
        <a:xfrm>
          <a:off x="5003800" y="3243805"/>
          <a:ext cx="647700" cy="15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110080</xdr:rowOff>
    </xdr:from>
    <xdr:to>
      <xdr:col>4</xdr:col>
      <xdr:colOff>469900</xdr:colOff>
      <xdr:row>18</xdr:row>
      <xdr:rowOff>119069</xdr:rowOff>
    </xdr:to>
    <xdr:cxnSp macro="">
      <xdr:nvCxnSpPr>
        <xdr:cNvPr id="49" name="直線コネクタ 48"/>
        <xdr:cNvCxnSpPr/>
      </xdr:nvCxnSpPr>
      <xdr:spPr bwMode="auto">
        <a:xfrm flipV="1">
          <a:off x="4305300" y="3243805"/>
          <a:ext cx="698500" cy="8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43329</xdr:rowOff>
    </xdr:from>
    <xdr:to>
      <xdr:col>3</xdr:col>
      <xdr:colOff>904875</xdr:colOff>
      <xdr:row>18</xdr:row>
      <xdr:rowOff>119069</xdr:rowOff>
    </xdr:to>
    <xdr:cxnSp macro="">
      <xdr:nvCxnSpPr>
        <xdr:cNvPr id="52" name="直線コネクタ 51"/>
        <xdr:cNvCxnSpPr/>
      </xdr:nvCxnSpPr>
      <xdr:spPr bwMode="auto">
        <a:xfrm>
          <a:off x="3606800" y="3177054"/>
          <a:ext cx="698500" cy="75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24098</xdr:rowOff>
    </xdr:from>
    <xdr:to>
      <xdr:col>3</xdr:col>
      <xdr:colOff>206375</xdr:colOff>
      <xdr:row>18</xdr:row>
      <xdr:rowOff>43329</xdr:rowOff>
    </xdr:to>
    <xdr:cxnSp macro="">
      <xdr:nvCxnSpPr>
        <xdr:cNvPr id="55" name="直線コネクタ 54"/>
        <xdr:cNvCxnSpPr/>
      </xdr:nvCxnSpPr>
      <xdr:spPr bwMode="auto">
        <a:xfrm>
          <a:off x="2908300" y="3157823"/>
          <a:ext cx="698500" cy="19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74865</xdr:rowOff>
    </xdr:from>
    <xdr:to>
      <xdr:col>5</xdr:col>
      <xdr:colOff>34925</xdr:colOff>
      <xdr:row>19</xdr:row>
      <xdr:rowOff>5014</xdr:rowOff>
    </xdr:to>
    <xdr:sp macro="" textlink="">
      <xdr:nvSpPr>
        <xdr:cNvPr id="65" name="円/楕円 64"/>
        <xdr:cNvSpPr/>
      </xdr:nvSpPr>
      <xdr:spPr bwMode="auto">
        <a:xfrm>
          <a:off x="5600700" y="320859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46942</xdr:rowOff>
    </xdr:from>
    <xdr:ext cx="762000" cy="259045"/>
    <xdr:sp macro="" textlink="">
      <xdr:nvSpPr>
        <xdr:cNvPr id="66" name="人口1人当たり決算額の推移該当値テキスト130"/>
        <xdr:cNvSpPr txBox="1"/>
      </xdr:nvSpPr>
      <xdr:spPr>
        <a:xfrm>
          <a:off x="5740400" y="3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118,567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59280</xdr:rowOff>
    </xdr:from>
    <xdr:to>
      <xdr:col>4</xdr:col>
      <xdr:colOff>520700</xdr:colOff>
      <xdr:row>18</xdr:row>
      <xdr:rowOff>160880</xdr:rowOff>
    </xdr:to>
    <xdr:sp macro="" textlink="">
      <xdr:nvSpPr>
        <xdr:cNvPr id="67" name="円/楕円 66"/>
        <xdr:cNvSpPr/>
      </xdr:nvSpPr>
      <xdr:spPr bwMode="auto">
        <a:xfrm>
          <a:off x="4953000" y="3193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145657</xdr:rowOff>
    </xdr:from>
    <xdr:ext cx="736600" cy="259045"/>
    <xdr:sp macro="" textlink="">
      <xdr:nvSpPr>
        <xdr:cNvPr id="68" name="テキスト ボックス 67"/>
        <xdr:cNvSpPr txBox="1"/>
      </xdr:nvSpPr>
      <xdr:spPr>
        <a:xfrm>
          <a:off x="4622800" y="3279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121,294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68269</xdr:rowOff>
    </xdr:from>
    <xdr:to>
      <xdr:col>3</xdr:col>
      <xdr:colOff>955675</xdr:colOff>
      <xdr:row>18</xdr:row>
      <xdr:rowOff>169869</xdr:rowOff>
    </xdr:to>
    <xdr:sp macro="" textlink="">
      <xdr:nvSpPr>
        <xdr:cNvPr id="69" name="円/楕円 68"/>
        <xdr:cNvSpPr/>
      </xdr:nvSpPr>
      <xdr:spPr bwMode="auto">
        <a:xfrm>
          <a:off x="4254500" y="3201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154646</xdr:rowOff>
    </xdr:from>
    <xdr:ext cx="762000" cy="259045"/>
    <xdr:sp macro="" textlink="">
      <xdr:nvSpPr>
        <xdr:cNvPr id="70" name="テキスト ボックス 69"/>
        <xdr:cNvSpPr txBox="1"/>
      </xdr:nvSpPr>
      <xdr:spPr>
        <a:xfrm>
          <a:off x="3924300" y="328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119,721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163979</xdr:rowOff>
    </xdr:from>
    <xdr:to>
      <xdr:col>3</xdr:col>
      <xdr:colOff>257175</xdr:colOff>
      <xdr:row>18</xdr:row>
      <xdr:rowOff>94129</xdr:rowOff>
    </xdr:to>
    <xdr:sp macro="" textlink="">
      <xdr:nvSpPr>
        <xdr:cNvPr id="71" name="円/楕円 70"/>
        <xdr:cNvSpPr/>
      </xdr:nvSpPr>
      <xdr:spPr bwMode="auto">
        <a:xfrm>
          <a:off x="3556000" y="3126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78906</xdr:rowOff>
    </xdr:from>
    <xdr:ext cx="762000" cy="259045"/>
    <xdr:sp macro="" textlink="">
      <xdr:nvSpPr>
        <xdr:cNvPr id="72" name="テキスト ボックス 71"/>
        <xdr:cNvSpPr txBox="1"/>
      </xdr:nvSpPr>
      <xdr:spPr>
        <a:xfrm>
          <a:off x="3225800" y="321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132,974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144748</xdr:rowOff>
    </xdr:from>
    <xdr:to>
      <xdr:col>2</xdr:col>
      <xdr:colOff>692150</xdr:colOff>
      <xdr:row>18</xdr:row>
      <xdr:rowOff>74898</xdr:rowOff>
    </xdr:to>
    <xdr:sp macro="" textlink="">
      <xdr:nvSpPr>
        <xdr:cNvPr id="73" name="円/楕円 72"/>
        <xdr:cNvSpPr/>
      </xdr:nvSpPr>
      <xdr:spPr bwMode="auto">
        <a:xfrm>
          <a:off x="2857500" y="3107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59675</xdr:rowOff>
    </xdr:from>
    <xdr:ext cx="762000" cy="259045"/>
    <xdr:sp macro="" textlink="">
      <xdr:nvSpPr>
        <xdr:cNvPr id="74" name="テキスト ボックス 73"/>
        <xdr:cNvSpPr txBox="1"/>
      </xdr:nvSpPr>
      <xdr:spPr>
        <a:xfrm>
          <a:off x="2527300" y="31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136,339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168670</xdr:rowOff>
    </xdr:from>
    <xdr:to>
      <xdr:col>4</xdr:col>
      <xdr:colOff>1117600</xdr:colOff>
      <xdr:row>37</xdr:row>
      <xdr:rowOff>30846</xdr:rowOff>
    </xdr:to>
    <xdr:cxnSp macro="">
      <xdr:nvCxnSpPr>
        <xdr:cNvPr id="109" name="直線コネクタ 108"/>
        <xdr:cNvCxnSpPr/>
      </xdr:nvCxnSpPr>
      <xdr:spPr bwMode="auto">
        <a:xfrm flipV="1">
          <a:off x="5003800" y="7121920"/>
          <a:ext cx="647700" cy="33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23847</xdr:rowOff>
    </xdr:from>
    <xdr:to>
      <xdr:col>4</xdr:col>
      <xdr:colOff>469900</xdr:colOff>
      <xdr:row>37</xdr:row>
      <xdr:rowOff>30846</xdr:rowOff>
    </xdr:to>
    <xdr:cxnSp macro="">
      <xdr:nvCxnSpPr>
        <xdr:cNvPr id="112" name="直線コネクタ 111"/>
        <xdr:cNvCxnSpPr/>
      </xdr:nvCxnSpPr>
      <xdr:spPr bwMode="auto">
        <a:xfrm>
          <a:off x="4305300" y="7148547"/>
          <a:ext cx="698500" cy="6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1880</xdr:rowOff>
    </xdr:from>
    <xdr:to>
      <xdr:col>3</xdr:col>
      <xdr:colOff>904875</xdr:colOff>
      <xdr:row>37</xdr:row>
      <xdr:rowOff>23847</xdr:rowOff>
    </xdr:to>
    <xdr:cxnSp macro="">
      <xdr:nvCxnSpPr>
        <xdr:cNvPr id="115" name="直線コネクタ 114"/>
        <xdr:cNvCxnSpPr/>
      </xdr:nvCxnSpPr>
      <xdr:spPr bwMode="auto">
        <a:xfrm>
          <a:off x="3606800" y="7126580"/>
          <a:ext cx="698500" cy="21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169280</xdr:rowOff>
    </xdr:from>
    <xdr:to>
      <xdr:col>3</xdr:col>
      <xdr:colOff>206375</xdr:colOff>
      <xdr:row>37</xdr:row>
      <xdr:rowOff>1880</xdr:rowOff>
    </xdr:to>
    <xdr:cxnSp macro="">
      <xdr:nvCxnSpPr>
        <xdr:cNvPr id="118" name="直線コネクタ 117"/>
        <xdr:cNvCxnSpPr/>
      </xdr:nvCxnSpPr>
      <xdr:spPr bwMode="auto">
        <a:xfrm>
          <a:off x="2908300" y="7122530"/>
          <a:ext cx="698500" cy="4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117870</xdr:rowOff>
    </xdr:from>
    <xdr:to>
      <xdr:col>5</xdr:col>
      <xdr:colOff>34925</xdr:colOff>
      <xdr:row>37</xdr:row>
      <xdr:rowOff>48020</xdr:rowOff>
    </xdr:to>
    <xdr:sp macro="" textlink="">
      <xdr:nvSpPr>
        <xdr:cNvPr id="128" name="円/楕円 127"/>
        <xdr:cNvSpPr/>
      </xdr:nvSpPr>
      <xdr:spPr bwMode="auto">
        <a:xfrm>
          <a:off x="5600700" y="7071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89947</xdr:rowOff>
    </xdr:from>
    <xdr:ext cx="762000" cy="259045"/>
    <xdr:sp macro="" textlink="">
      <xdr:nvSpPr>
        <xdr:cNvPr id="129" name="人口1人当たり決算額の推移該当値テキスト445"/>
        <xdr:cNvSpPr txBox="1"/>
      </xdr:nvSpPr>
      <xdr:spPr>
        <a:xfrm>
          <a:off x="5740400" y="704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14,922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151496</xdr:rowOff>
    </xdr:from>
    <xdr:to>
      <xdr:col>4</xdr:col>
      <xdr:colOff>520700</xdr:colOff>
      <xdr:row>37</xdr:row>
      <xdr:rowOff>81646</xdr:rowOff>
    </xdr:to>
    <xdr:sp macro="" textlink="">
      <xdr:nvSpPr>
        <xdr:cNvPr id="130" name="円/楕円 129"/>
        <xdr:cNvSpPr/>
      </xdr:nvSpPr>
      <xdr:spPr bwMode="auto">
        <a:xfrm>
          <a:off x="4953000" y="7104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66423</xdr:rowOff>
    </xdr:from>
    <xdr:ext cx="736600" cy="259045"/>
    <xdr:sp macro="" textlink="">
      <xdr:nvSpPr>
        <xdr:cNvPr id="131" name="テキスト ボックス 130"/>
        <xdr:cNvSpPr txBox="1"/>
      </xdr:nvSpPr>
      <xdr:spPr>
        <a:xfrm>
          <a:off x="4622800" y="7191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144497</xdr:rowOff>
    </xdr:from>
    <xdr:to>
      <xdr:col>3</xdr:col>
      <xdr:colOff>955675</xdr:colOff>
      <xdr:row>37</xdr:row>
      <xdr:rowOff>74647</xdr:rowOff>
    </xdr:to>
    <xdr:sp macro="" textlink="">
      <xdr:nvSpPr>
        <xdr:cNvPr id="132" name="円/楕円 131"/>
        <xdr:cNvSpPr/>
      </xdr:nvSpPr>
      <xdr:spPr bwMode="auto">
        <a:xfrm>
          <a:off x="4254500" y="7097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59424</xdr:rowOff>
    </xdr:from>
    <xdr:ext cx="762000" cy="259045"/>
    <xdr:sp macro="" textlink="">
      <xdr:nvSpPr>
        <xdr:cNvPr id="133" name="テキスト ボックス 132"/>
        <xdr:cNvSpPr txBox="1"/>
      </xdr:nvSpPr>
      <xdr:spPr>
        <a:xfrm>
          <a:off x="3924300" y="718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122530</xdr:rowOff>
    </xdr:from>
    <xdr:to>
      <xdr:col>3</xdr:col>
      <xdr:colOff>257175</xdr:colOff>
      <xdr:row>37</xdr:row>
      <xdr:rowOff>52680</xdr:rowOff>
    </xdr:to>
    <xdr:sp macro="" textlink="">
      <xdr:nvSpPr>
        <xdr:cNvPr id="134" name="円/楕円 133"/>
        <xdr:cNvSpPr/>
      </xdr:nvSpPr>
      <xdr:spPr bwMode="auto">
        <a:xfrm>
          <a:off x="3556000" y="7075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37457</xdr:rowOff>
    </xdr:from>
    <xdr:ext cx="762000" cy="259045"/>
    <xdr:sp macro="" textlink="">
      <xdr:nvSpPr>
        <xdr:cNvPr id="135" name="テキスト ボックス 134"/>
        <xdr:cNvSpPr txBox="1"/>
      </xdr:nvSpPr>
      <xdr:spPr>
        <a:xfrm>
          <a:off x="3225800" y="716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118480</xdr:rowOff>
    </xdr:from>
    <xdr:to>
      <xdr:col>2</xdr:col>
      <xdr:colOff>692150</xdr:colOff>
      <xdr:row>37</xdr:row>
      <xdr:rowOff>48630</xdr:rowOff>
    </xdr:to>
    <xdr:sp macro="" textlink="">
      <xdr:nvSpPr>
        <xdr:cNvPr id="136" name="円/楕円 135"/>
        <xdr:cNvSpPr/>
      </xdr:nvSpPr>
      <xdr:spPr bwMode="auto">
        <a:xfrm>
          <a:off x="2857500" y="7071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33407</xdr:rowOff>
    </xdr:from>
    <xdr:ext cx="762000" cy="259045"/>
    <xdr:sp macro="" textlink="">
      <xdr:nvSpPr>
        <xdr:cNvPr id="137" name="テキスト ボックス 136"/>
        <xdr:cNvSpPr txBox="1"/>
      </xdr:nvSpPr>
      <xdr:spPr>
        <a:xfrm>
          <a:off x="2527300" y="71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長野県立科町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7,594
7,499
66.87
5,567,770
4,890,680
611,027
2,868,470
2,964,606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114402</xdr:rowOff>
    </xdr:from>
    <xdr:to>
      <xdr:col>6</xdr:col>
      <xdr:colOff>511175</xdr:colOff>
      <xdr:row>38</xdr:row>
      <xdr:rowOff>529</xdr:rowOff>
    </xdr:to>
    <xdr:cxnSp macro="">
      <xdr:nvCxnSpPr>
        <xdr:cNvPr id="61" name="直線コネクタ 60"/>
        <xdr:cNvCxnSpPr/>
      </xdr:nvCxnSpPr>
      <xdr:spPr>
        <a:xfrm>
          <a:off x="3797300" y="6458052"/>
          <a:ext cx="838200" cy="5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109753</xdr:rowOff>
    </xdr:from>
    <xdr:to>
      <xdr:col>5</xdr:col>
      <xdr:colOff>358775</xdr:colOff>
      <xdr:row>37</xdr:row>
      <xdr:rowOff>114402</xdr:rowOff>
    </xdr:to>
    <xdr:cxnSp macro="">
      <xdr:nvCxnSpPr>
        <xdr:cNvPr id="64" name="直線コネクタ 63"/>
        <xdr:cNvCxnSpPr/>
      </xdr:nvCxnSpPr>
      <xdr:spPr>
        <a:xfrm>
          <a:off x="2908300" y="6453403"/>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29035</xdr:rowOff>
    </xdr:from>
    <xdr:to>
      <xdr:col>4</xdr:col>
      <xdr:colOff>155575</xdr:colOff>
      <xdr:row>37</xdr:row>
      <xdr:rowOff>109753</xdr:rowOff>
    </xdr:to>
    <xdr:cxnSp macro="">
      <xdr:nvCxnSpPr>
        <xdr:cNvPr id="67" name="直線コネクタ 66"/>
        <xdr:cNvCxnSpPr/>
      </xdr:nvCxnSpPr>
      <xdr:spPr>
        <a:xfrm>
          <a:off x="2019300" y="6372685"/>
          <a:ext cx="889000" cy="8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166797</xdr:rowOff>
    </xdr:from>
    <xdr:to>
      <xdr:col>2</xdr:col>
      <xdr:colOff>638175</xdr:colOff>
      <xdr:row>37</xdr:row>
      <xdr:rowOff>29035</xdr:rowOff>
    </xdr:to>
    <xdr:cxnSp macro="">
      <xdr:nvCxnSpPr>
        <xdr:cNvPr id="70" name="直線コネクタ 69"/>
        <xdr:cNvCxnSpPr/>
      </xdr:nvCxnSpPr>
      <xdr:spPr>
        <a:xfrm>
          <a:off x="1130300" y="6338997"/>
          <a:ext cx="889000" cy="3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121178</xdr:rowOff>
    </xdr:from>
    <xdr:to>
      <xdr:col>6</xdr:col>
      <xdr:colOff>561975</xdr:colOff>
      <xdr:row>38</xdr:row>
      <xdr:rowOff>51329</xdr:rowOff>
    </xdr:to>
    <xdr:sp macro="" textlink="">
      <xdr:nvSpPr>
        <xdr:cNvPr id="80" name="円/楕円 79"/>
        <xdr:cNvSpPr/>
      </xdr:nvSpPr>
      <xdr:spPr>
        <a:xfrm>
          <a:off x="4584700" y="64648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36105</xdr:rowOff>
    </xdr:from>
    <xdr:ext cx="534377" cy="259045"/>
    <xdr:sp macro="" textlink="">
      <xdr:nvSpPr>
        <xdr:cNvPr id="81" name="人件費該当値テキスト"/>
        <xdr:cNvSpPr txBox="1"/>
      </xdr:nvSpPr>
      <xdr:spPr>
        <a:xfrm>
          <a:off x="4686300" y="637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78,264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63602</xdr:rowOff>
    </xdr:from>
    <xdr:to>
      <xdr:col>5</xdr:col>
      <xdr:colOff>409575</xdr:colOff>
      <xdr:row>37</xdr:row>
      <xdr:rowOff>165202</xdr:rowOff>
    </xdr:to>
    <xdr:sp macro="" textlink="">
      <xdr:nvSpPr>
        <xdr:cNvPr id="82" name="円/楕円 81"/>
        <xdr:cNvSpPr/>
      </xdr:nvSpPr>
      <xdr:spPr>
        <a:xfrm>
          <a:off x="3746500" y="64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156329</xdr:rowOff>
    </xdr:from>
    <xdr:ext cx="534377" cy="259045"/>
    <xdr:sp macro="" textlink="">
      <xdr:nvSpPr>
        <xdr:cNvPr id="83" name="テキスト ボックス 82"/>
        <xdr:cNvSpPr txBox="1"/>
      </xdr:nvSpPr>
      <xdr:spPr>
        <a:xfrm>
          <a:off x="3530111" y="64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85,820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58953</xdr:rowOff>
    </xdr:from>
    <xdr:to>
      <xdr:col>4</xdr:col>
      <xdr:colOff>206375</xdr:colOff>
      <xdr:row>37</xdr:row>
      <xdr:rowOff>160553</xdr:rowOff>
    </xdr:to>
    <xdr:sp macro="" textlink="">
      <xdr:nvSpPr>
        <xdr:cNvPr id="84" name="円/楕円 83"/>
        <xdr:cNvSpPr/>
      </xdr:nvSpPr>
      <xdr:spPr>
        <a:xfrm>
          <a:off x="2857500" y="64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151681</xdr:rowOff>
    </xdr:from>
    <xdr:ext cx="534377" cy="259045"/>
    <xdr:sp macro="" textlink="">
      <xdr:nvSpPr>
        <xdr:cNvPr id="85" name="テキスト ボックス 84"/>
        <xdr:cNvSpPr txBox="1"/>
      </xdr:nvSpPr>
      <xdr:spPr>
        <a:xfrm>
          <a:off x="2641111" y="649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86,430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149685</xdr:rowOff>
    </xdr:from>
    <xdr:to>
      <xdr:col>3</xdr:col>
      <xdr:colOff>3175</xdr:colOff>
      <xdr:row>37</xdr:row>
      <xdr:rowOff>79835</xdr:rowOff>
    </xdr:to>
    <xdr:sp macro="" textlink="">
      <xdr:nvSpPr>
        <xdr:cNvPr id="86" name="円/楕円 85"/>
        <xdr:cNvSpPr/>
      </xdr:nvSpPr>
      <xdr:spPr>
        <a:xfrm>
          <a:off x="1968500" y="632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70962</xdr:rowOff>
    </xdr:from>
    <xdr:ext cx="534377" cy="259045"/>
    <xdr:sp macro="" textlink="">
      <xdr:nvSpPr>
        <xdr:cNvPr id="87" name="テキスト ボックス 86"/>
        <xdr:cNvSpPr txBox="1"/>
      </xdr:nvSpPr>
      <xdr:spPr>
        <a:xfrm>
          <a:off x="1752111" y="641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97,023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115997</xdr:rowOff>
    </xdr:from>
    <xdr:to>
      <xdr:col>1</xdr:col>
      <xdr:colOff>485775</xdr:colOff>
      <xdr:row>37</xdr:row>
      <xdr:rowOff>46147</xdr:rowOff>
    </xdr:to>
    <xdr:sp macro="" textlink="">
      <xdr:nvSpPr>
        <xdr:cNvPr id="88" name="円/楕円 87"/>
        <xdr:cNvSpPr/>
      </xdr:nvSpPr>
      <xdr:spPr>
        <a:xfrm>
          <a:off x="1079500" y="628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37274</xdr:rowOff>
    </xdr:from>
    <xdr:ext cx="599010" cy="259045"/>
    <xdr:sp macro="" textlink="">
      <xdr:nvSpPr>
        <xdr:cNvPr id="89" name="テキスト ボックス 88"/>
        <xdr:cNvSpPr txBox="1"/>
      </xdr:nvSpPr>
      <xdr:spPr>
        <a:xfrm>
          <a:off x="830794" y="638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39604</xdr:rowOff>
    </xdr:from>
    <xdr:to>
      <xdr:col>6</xdr:col>
      <xdr:colOff>511175</xdr:colOff>
      <xdr:row>57</xdr:row>
      <xdr:rowOff>68750</xdr:rowOff>
    </xdr:to>
    <xdr:cxnSp macro="">
      <xdr:nvCxnSpPr>
        <xdr:cNvPr id="119" name="直線コネクタ 118"/>
        <xdr:cNvCxnSpPr/>
      </xdr:nvCxnSpPr>
      <xdr:spPr>
        <a:xfrm>
          <a:off x="3797300" y="9812254"/>
          <a:ext cx="8382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39604</xdr:rowOff>
    </xdr:from>
    <xdr:to>
      <xdr:col>5</xdr:col>
      <xdr:colOff>358775</xdr:colOff>
      <xdr:row>57</xdr:row>
      <xdr:rowOff>96045</xdr:rowOff>
    </xdr:to>
    <xdr:cxnSp macro="">
      <xdr:nvCxnSpPr>
        <xdr:cNvPr id="122" name="直線コネクタ 121"/>
        <xdr:cNvCxnSpPr/>
      </xdr:nvCxnSpPr>
      <xdr:spPr>
        <a:xfrm flipV="1">
          <a:off x="2908300" y="9812254"/>
          <a:ext cx="889000" cy="5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96045</xdr:rowOff>
    </xdr:from>
    <xdr:to>
      <xdr:col>4</xdr:col>
      <xdr:colOff>155575</xdr:colOff>
      <xdr:row>57</xdr:row>
      <xdr:rowOff>137894</xdr:rowOff>
    </xdr:to>
    <xdr:cxnSp macro="">
      <xdr:nvCxnSpPr>
        <xdr:cNvPr id="125" name="直線コネクタ 124"/>
        <xdr:cNvCxnSpPr/>
      </xdr:nvCxnSpPr>
      <xdr:spPr>
        <a:xfrm flipV="1">
          <a:off x="2019300" y="9868695"/>
          <a:ext cx="889000" cy="4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137894</xdr:rowOff>
    </xdr:from>
    <xdr:to>
      <xdr:col>2</xdr:col>
      <xdr:colOff>638175</xdr:colOff>
      <xdr:row>57</xdr:row>
      <xdr:rowOff>147267</xdr:rowOff>
    </xdr:to>
    <xdr:cxnSp macro="">
      <xdr:nvCxnSpPr>
        <xdr:cNvPr id="128" name="直線コネクタ 127"/>
        <xdr:cNvCxnSpPr/>
      </xdr:nvCxnSpPr>
      <xdr:spPr>
        <a:xfrm flipV="1">
          <a:off x="1130300" y="9910544"/>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17950</xdr:rowOff>
    </xdr:from>
    <xdr:to>
      <xdr:col>6</xdr:col>
      <xdr:colOff>561975</xdr:colOff>
      <xdr:row>57</xdr:row>
      <xdr:rowOff>119550</xdr:rowOff>
    </xdr:to>
    <xdr:sp macro="" textlink="">
      <xdr:nvSpPr>
        <xdr:cNvPr id="138" name="円/楕円 137"/>
        <xdr:cNvSpPr/>
      </xdr:nvSpPr>
      <xdr:spPr>
        <a:xfrm>
          <a:off x="4584700" y="97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167827</xdr:rowOff>
    </xdr:from>
    <xdr:ext cx="534377" cy="259045"/>
    <xdr:sp macro="" textlink="">
      <xdr:nvSpPr>
        <xdr:cNvPr id="139" name="物件費該当値テキスト"/>
        <xdr:cNvSpPr txBox="1"/>
      </xdr:nvSpPr>
      <xdr:spPr>
        <a:xfrm>
          <a:off x="4686300" y="97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91,811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160254</xdr:rowOff>
    </xdr:from>
    <xdr:to>
      <xdr:col>5</xdr:col>
      <xdr:colOff>409575</xdr:colOff>
      <xdr:row>57</xdr:row>
      <xdr:rowOff>90404</xdr:rowOff>
    </xdr:to>
    <xdr:sp macro="" textlink="">
      <xdr:nvSpPr>
        <xdr:cNvPr id="140" name="円/楕円 139"/>
        <xdr:cNvSpPr/>
      </xdr:nvSpPr>
      <xdr:spPr>
        <a:xfrm>
          <a:off x="3746500" y="97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81531</xdr:rowOff>
    </xdr:from>
    <xdr:ext cx="534377" cy="259045"/>
    <xdr:sp macro="" textlink="">
      <xdr:nvSpPr>
        <xdr:cNvPr id="141" name="テキスト ボックス 140"/>
        <xdr:cNvSpPr txBox="1"/>
      </xdr:nvSpPr>
      <xdr:spPr>
        <a:xfrm>
          <a:off x="3530111" y="985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95,636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45245</xdr:rowOff>
    </xdr:from>
    <xdr:to>
      <xdr:col>4</xdr:col>
      <xdr:colOff>206375</xdr:colOff>
      <xdr:row>57</xdr:row>
      <xdr:rowOff>146845</xdr:rowOff>
    </xdr:to>
    <xdr:sp macro="" textlink="">
      <xdr:nvSpPr>
        <xdr:cNvPr id="142" name="円/楕円 141"/>
        <xdr:cNvSpPr/>
      </xdr:nvSpPr>
      <xdr:spPr>
        <a:xfrm>
          <a:off x="2857500" y="981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137972</xdr:rowOff>
    </xdr:from>
    <xdr:ext cx="534377" cy="259045"/>
    <xdr:sp macro="" textlink="">
      <xdr:nvSpPr>
        <xdr:cNvPr id="143" name="テキスト ボックス 142"/>
        <xdr:cNvSpPr txBox="1"/>
      </xdr:nvSpPr>
      <xdr:spPr>
        <a:xfrm>
          <a:off x="2641111" y="991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87094</xdr:rowOff>
    </xdr:from>
    <xdr:to>
      <xdr:col>3</xdr:col>
      <xdr:colOff>3175</xdr:colOff>
      <xdr:row>58</xdr:row>
      <xdr:rowOff>17244</xdr:rowOff>
    </xdr:to>
    <xdr:sp macro="" textlink="">
      <xdr:nvSpPr>
        <xdr:cNvPr id="144" name="円/楕円 143"/>
        <xdr:cNvSpPr/>
      </xdr:nvSpPr>
      <xdr:spPr>
        <a:xfrm>
          <a:off x="1968500" y="985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8371</xdr:rowOff>
    </xdr:from>
    <xdr:ext cx="534377" cy="259045"/>
    <xdr:sp macro="" textlink="">
      <xdr:nvSpPr>
        <xdr:cNvPr id="145" name="テキスト ボックス 144"/>
        <xdr:cNvSpPr txBox="1"/>
      </xdr:nvSpPr>
      <xdr:spPr>
        <a:xfrm>
          <a:off x="1752111" y="99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82,737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96467</xdr:rowOff>
    </xdr:from>
    <xdr:to>
      <xdr:col>1</xdr:col>
      <xdr:colOff>485775</xdr:colOff>
      <xdr:row>58</xdr:row>
      <xdr:rowOff>26617</xdr:rowOff>
    </xdr:to>
    <xdr:sp macro="" textlink="">
      <xdr:nvSpPr>
        <xdr:cNvPr id="146" name="円/楕円 145"/>
        <xdr:cNvSpPr/>
      </xdr:nvSpPr>
      <xdr:spPr>
        <a:xfrm>
          <a:off x="1079500" y="986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17744</xdr:rowOff>
    </xdr:from>
    <xdr:ext cx="534377" cy="259045"/>
    <xdr:sp macro="" textlink="">
      <xdr:nvSpPr>
        <xdr:cNvPr id="147" name="テキスト ボックス 146"/>
        <xdr:cNvSpPr txBox="1"/>
      </xdr:nvSpPr>
      <xdr:spPr>
        <a:xfrm>
          <a:off x="863111" y="996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128155</xdr:rowOff>
    </xdr:from>
    <xdr:to>
      <xdr:col>6</xdr:col>
      <xdr:colOff>511175</xdr:colOff>
      <xdr:row>77</xdr:row>
      <xdr:rowOff>164809</xdr:rowOff>
    </xdr:to>
    <xdr:cxnSp macro="">
      <xdr:nvCxnSpPr>
        <xdr:cNvPr id="176" name="直線コネクタ 175"/>
        <xdr:cNvCxnSpPr/>
      </xdr:nvCxnSpPr>
      <xdr:spPr>
        <a:xfrm flipV="1">
          <a:off x="3797300" y="13329805"/>
          <a:ext cx="838200" cy="3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164809</xdr:rowOff>
    </xdr:from>
    <xdr:to>
      <xdr:col>5</xdr:col>
      <xdr:colOff>358775</xdr:colOff>
      <xdr:row>78</xdr:row>
      <xdr:rowOff>30505</xdr:rowOff>
    </xdr:to>
    <xdr:cxnSp macro="">
      <xdr:nvCxnSpPr>
        <xdr:cNvPr id="179" name="直線コネクタ 178"/>
        <xdr:cNvCxnSpPr/>
      </xdr:nvCxnSpPr>
      <xdr:spPr>
        <a:xfrm flipV="1">
          <a:off x="2908300" y="13366459"/>
          <a:ext cx="889000" cy="3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131623</xdr:rowOff>
    </xdr:from>
    <xdr:to>
      <xdr:col>4</xdr:col>
      <xdr:colOff>155575</xdr:colOff>
      <xdr:row>78</xdr:row>
      <xdr:rowOff>30505</xdr:rowOff>
    </xdr:to>
    <xdr:cxnSp macro="">
      <xdr:nvCxnSpPr>
        <xdr:cNvPr id="182" name="直線コネクタ 181"/>
        <xdr:cNvCxnSpPr/>
      </xdr:nvCxnSpPr>
      <xdr:spPr>
        <a:xfrm>
          <a:off x="2019300" y="13333273"/>
          <a:ext cx="889000" cy="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73634</xdr:rowOff>
    </xdr:from>
    <xdr:to>
      <xdr:col>2</xdr:col>
      <xdr:colOff>638175</xdr:colOff>
      <xdr:row>77</xdr:row>
      <xdr:rowOff>131623</xdr:rowOff>
    </xdr:to>
    <xdr:cxnSp macro="">
      <xdr:nvCxnSpPr>
        <xdr:cNvPr id="185" name="直線コネクタ 184"/>
        <xdr:cNvCxnSpPr/>
      </xdr:nvCxnSpPr>
      <xdr:spPr>
        <a:xfrm>
          <a:off x="1130300" y="13275284"/>
          <a:ext cx="889000" cy="5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77355</xdr:rowOff>
    </xdr:from>
    <xdr:to>
      <xdr:col>6</xdr:col>
      <xdr:colOff>561975</xdr:colOff>
      <xdr:row>78</xdr:row>
      <xdr:rowOff>7505</xdr:rowOff>
    </xdr:to>
    <xdr:sp macro="" textlink="">
      <xdr:nvSpPr>
        <xdr:cNvPr id="195" name="円/楕円 194"/>
        <xdr:cNvSpPr/>
      </xdr:nvSpPr>
      <xdr:spPr>
        <a:xfrm>
          <a:off x="4584700" y="13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55782</xdr:rowOff>
    </xdr:from>
    <xdr:ext cx="469744" cy="259045"/>
    <xdr:sp macro="" textlink="">
      <xdr:nvSpPr>
        <xdr:cNvPr id="196" name="維持補修費該当値テキスト"/>
        <xdr:cNvSpPr txBox="1"/>
      </xdr:nvSpPr>
      <xdr:spPr>
        <a:xfrm>
          <a:off x="4686300" y="1325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114009</xdr:rowOff>
    </xdr:from>
    <xdr:to>
      <xdr:col>5</xdr:col>
      <xdr:colOff>409575</xdr:colOff>
      <xdr:row>78</xdr:row>
      <xdr:rowOff>44159</xdr:rowOff>
    </xdr:to>
    <xdr:sp macro="" textlink="">
      <xdr:nvSpPr>
        <xdr:cNvPr id="197" name="円/楕円 196"/>
        <xdr:cNvSpPr/>
      </xdr:nvSpPr>
      <xdr:spPr>
        <a:xfrm>
          <a:off x="3746500" y="1331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35286</xdr:rowOff>
    </xdr:from>
    <xdr:ext cx="469744" cy="259045"/>
    <xdr:sp macro="" textlink="">
      <xdr:nvSpPr>
        <xdr:cNvPr id="198" name="テキスト ボックス 197"/>
        <xdr:cNvSpPr txBox="1"/>
      </xdr:nvSpPr>
      <xdr:spPr>
        <a:xfrm>
          <a:off x="3562427" y="1340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151155</xdr:rowOff>
    </xdr:from>
    <xdr:to>
      <xdr:col>4</xdr:col>
      <xdr:colOff>206375</xdr:colOff>
      <xdr:row>78</xdr:row>
      <xdr:rowOff>81305</xdr:rowOff>
    </xdr:to>
    <xdr:sp macro="" textlink="">
      <xdr:nvSpPr>
        <xdr:cNvPr id="199" name="円/楕円 198"/>
        <xdr:cNvSpPr/>
      </xdr:nvSpPr>
      <xdr:spPr>
        <a:xfrm>
          <a:off x="2857500" y="133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72432</xdr:rowOff>
    </xdr:from>
    <xdr:ext cx="469744" cy="259045"/>
    <xdr:sp macro="" textlink="">
      <xdr:nvSpPr>
        <xdr:cNvPr id="200" name="テキスト ボックス 199"/>
        <xdr:cNvSpPr txBox="1"/>
      </xdr:nvSpPr>
      <xdr:spPr>
        <a:xfrm>
          <a:off x="2673427" y="1344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80823</xdr:rowOff>
    </xdr:from>
    <xdr:to>
      <xdr:col>3</xdr:col>
      <xdr:colOff>3175</xdr:colOff>
      <xdr:row>78</xdr:row>
      <xdr:rowOff>10973</xdr:rowOff>
    </xdr:to>
    <xdr:sp macro="" textlink="">
      <xdr:nvSpPr>
        <xdr:cNvPr id="201" name="円/楕円 200"/>
        <xdr:cNvSpPr/>
      </xdr:nvSpPr>
      <xdr:spPr>
        <a:xfrm>
          <a:off x="1968500" y="1328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2100</xdr:rowOff>
    </xdr:from>
    <xdr:ext cx="469744" cy="259045"/>
    <xdr:sp macro="" textlink="">
      <xdr:nvSpPr>
        <xdr:cNvPr id="202" name="テキスト ボックス 201"/>
        <xdr:cNvSpPr txBox="1"/>
      </xdr:nvSpPr>
      <xdr:spPr>
        <a:xfrm>
          <a:off x="1784427" y="1337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22834</xdr:rowOff>
    </xdr:from>
    <xdr:to>
      <xdr:col>1</xdr:col>
      <xdr:colOff>485775</xdr:colOff>
      <xdr:row>77</xdr:row>
      <xdr:rowOff>124434</xdr:rowOff>
    </xdr:to>
    <xdr:sp macro="" textlink="">
      <xdr:nvSpPr>
        <xdr:cNvPr id="203" name="円/楕円 202"/>
        <xdr:cNvSpPr/>
      </xdr:nvSpPr>
      <xdr:spPr>
        <a:xfrm>
          <a:off x="1079500" y="1322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115561</xdr:rowOff>
    </xdr:from>
    <xdr:ext cx="469744" cy="259045"/>
    <xdr:sp macro="" textlink="">
      <xdr:nvSpPr>
        <xdr:cNvPr id="204" name="テキスト ボックス 203"/>
        <xdr:cNvSpPr txBox="1"/>
      </xdr:nvSpPr>
      <xdr:spPr>
        <a:xfrm>
          <a:off x="895427" y="1331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150940</xdr:rowOff>
    </xdr:from>
    <xdr:to>
      <xdr:col>6</xdr:col>
      <xdr:colOff>511175</xdr:colOff>
      <xdr:row>98</xdr:row>
      <xdr:rowOff>161931</xdr:rowOff>
    </xdr:to>
    <xdr:cxnSp macro="">
      <xdr:nvCxnSpPr>
        <xdr:cNvPr id="234" name="直線コネクタ 233"/>
        <xdr:cNvCxnSpPr/>
      </xdr:nvCxnSpPr>
      <xdr:spPr>
        <a:xfrm>
          <a:off x="3797300" y="16953040"/>
          <a:ext cx="838200" cy="1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150940</xdr:rowOff>
    </xdr:from>
    <xdr:to>
      <xdr:col>5</xdr:col>
      <xdr:colOff>358775</xdr:colOff>
      <xdr:row>99</xdr:row>
      <xdr:rowOff>70225</xdr:rowOff>
    </xdr:to>
    <xdr:cxnSp macro="">
      <xdr:nvCxnSpPr>
        <xdr:cNvPr id="237" name="直線コネクタ 236"/>
        <xdr:cNvCxnSpPr/>
      </xdr:nvCxnSpPr>
      <xdr:spPr>
        <a:xfrm flipV="1">
          <a:off x="2908300" y="16953040"/>
          <a:ext cx="889000" cy="9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70225</xdr:rowOff>
    </xdr:from>
    <xdr:to>
      <xdr:col>4</xdr:col>
      <xdr:colOff>155575</xdr:colOff>
      <xdr:row>99</xdr:row>
      <xdr:rowOff>95371</xdr:rowOff>
    </xdr:to>
    <xdr:cxnSp macro="">
      <xdr:nvCxnSpPr>
        <xdr:cNvPr id="240" name="直線コネクタ 239"/>
        <xdr:cNvCxnSpPr/>
      </xdr:nvCxnSpPr>
      <xdr:spPr>
        <a:xfrm flipV="1">
          <a:off x="2019300" y="17043775"/>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75540</xdr:rowOff>
    </xdr:from>
    <xdr:to>
      <xdr:col>2</xdr:col>
      <xdr:colOff>638175</xdr:colOff>
      <xdr:row>99</xdr:row>
      <xdr:rowOff>95371</xdr:rowOff>
    </xdr:to>
    <xdr:cxnSp macro="">
      <xdr:nvCxnSpPr>
        <xdr:cNvPr id="243" name="直線コネクタ 242"/>
        <xdr:cNvCxnSpPr/>
      </xdr:nvCxnSpPr>
      <xdr:spPr>
        <a:xfrm>
          <a:off x="1130300" y="17049090"/>
          <a:ext cx="889000" cy="1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111131</xdr:rowOff>
    </xdr:from>
    <xdr:to>
      <xdr:col>6</xdr:col>
      <xdr:colOff>561975</xdr:colOff>
      <xdr:row>99</xdr:row>
      <xdr:rowOff>41281</xdr:rowOff>
    </xdr:to>
    <xdr:sp macro="" textlink="">
      <xdr:nvSpPr>
        <xdr:cNvPr id="253" name="円/楕円 252"/>
        <xdr:cNvSpPr/>
      </xdr:nvSpPr>
      <xdr:spPr>
        <a:xfrm>
          <a:off x="4584700" y="1691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26058</xdr:rowOff>
    </xdr:from>
    <xdr:ext cx="534377" cy="259045"/>
    <xdr:sp macro="" textlink="">
      <xdr:nvSpPr>
        <xdr:cNvPr id="254" name="扶助費該当値テキスト"/>
        <xdr:cNvSpPr txBox="1"/>
      </xdr:nvSpPr>
      <xdr:spPr>
        <a:xfrm>
          <a:off x="4686300" y="168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42,833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100140</xdr:rowOff>
    </xdr:from>
    <xdr:to>
      <xdr:col>5</xdr:col>
      <xdr:colOff>409575</xdr:colOff>
      <xdr:row>99</xdr:row>
      <xdr:rowOff>30290</xdr:rowOff>
    </xdr:to>
    <xdr:sp macro="" textlink="">
      <xdr:nvSpPr>
        <xdr:cNvPr id="255" name="円/楕円 254"/>
        <xdr:cNvSpPr/>
      </xdr:nvSpPr>
      <xdr:spPr>
        <a:xfrm>
          <a:off x="3746500" y="169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21417</xdr:rowOff>
    </xdr:from>
    <xdr:ext cx="534377" cy="259045"/>
    <xdr:sp macro="" textlink="">
      <xdr:nvSpPr>
        <xdr:cNvPr id="256" name="テキスト ボックス 255"/>
        <xdr:cNvSpPr txBox="1"/>
      </xdr:nvSpPr>
      <xdr:spPr>
        <a:xfrm>
          <a:off x="3530111" y="1699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43,410</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19425</xdr:rowOff>
    </xdr:from>
    <xdr:to>
      <xdr:col>4</xdr:col>
      <xdr:colOff>206375</xdr:colOff>
      <xdr:row>99</xdr:row>
      <xdr:rowOff>121025</xdr:rowOff>
    </xdr:to>
    <xdr:sp macro="" textlink="">
      <xdr:nvSpPr>
        <xdr:cNvPr id="257" name="円/楕円 256"/>
        <xdr:cNvSpPr/>
      </xdr:nvSpPr>
      <xdr:spPr>
        <a:xfrm>
          <a:off x="2857500" y="1699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112152</xdr:rowOff>
    </xdr:from>
    <xdr:ext cx="534377" cy="259045"/>
    <xdr:sp macro="" textlink="">
      <xdr:nvSpPr>
        <xdr:cNvPr id="258" name="テキスト ボックス 257"/>
        <xdr:cNvSpPr txBox="1"/>
      </xdr:nvSpPr>
      <xdr:spPr>
        <a:xfrm>
          <a:off x="2641111" y="1708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38,647</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44571</xdr:rowOff>
    </xdr:from>
    <xdr:to>
      <xdr:col>3</xdr:col>
      <xdr:colOff>3175</xdr:colOff>
      <xdr:row>99</xdr:row>
      <xdr:rowOff>146171</xdr:rowOff>
    </xdr:to>
    <xdr:sp macro="" textlink="">
      <xdr:nvSpPr>
        <xdr:cNvPr id="259" name="円/楕円 258"/>
        <xdr:cNvSpPr/>
      </xdr:nvSpPr>
      <xdr:spPr>
        <a:xfrm>
          <a:off x="1968500" y="1701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137298</xdr:rowOff>
    </xdr:from>
    <xdr:ext cx="534377" cy="259045"/>
    <xdr:sp macro="" textlink="">
      <xdr:nvSpPr>
        <xdr:cNvPr id="260" name="テキスト ボックス 259"/>
        <xdr:cNvSpPr txBox="1"/>
      </xdr:nvSpPr>
      <xdr:spPr>
        <a:xfrm>
          <a:off x="1752111" y="171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37,327</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24740</xdr:rowOff>
    </xdr:from>
    <xdr:to>
      <xdr:col>1</xdr:col>
      <xdr:colOff>485775</xdr:colOff>
      <xdr:row>99</xdr:row>
      <xdr:rowOff>126340</xdr:rowOff>
    </xdr:to>
    <xdr:sp macro="" textlink="">
      <xdr:nvSpPr>
        <xdr:cNvPr id="261" name="円/楕円 260"/>
        <xdr:cNvSpPr/>
      </xdr:nvSpPr>
      <xdr:spPr>
        <a:xfrm>
          <a:off x="1079500" y="169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117467</xdr:rowOff>
    </xdr:from>
    <xdr:ext cx="534377" cy="259045"/>
    <xdr:sp macro="" textlink="">
      <xdr:nvSpPr>
        <xdr:cNvPr id="262" name="テキスト ボックス 261"/>
        <xdr:cNvSpPr txBox="1"/>
      </xdr:nvSpPr>
      <xdr:spPr>
        <a:xfrm>
          <a:off x="863111" y="1709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159288</xdr:rowOff>
    </xdr:from>
    <xdr:to>
      <xdr:col>15</xdr:col>
      <xdr:colOff>180975</xdr:colOff>
      <xdr:row>38</xdr:row>
      <xdr:rowOff>2703</xdr:rowOff>
    </xdr:to>
    <xdr:cxnSp macro="">
      <xdr:nvCxnSpPr>
        <xdr:cNvPr id="293" name="直線コネクタ 292"/>
        <xdr:cNvCxnSpPr/>
      </xdr:nvCxnSpPr>
      <xdr:spPr>
        <a:xfrm flipV="1">
          <a:off x="9639300" y="6502938"/>
          <a:ext cx="838200" cy="1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122284</xdr:rowOff>
    </xdr:from>
    <xdr:to>
      <xdr:col>14</xdr:col>
      <xdr:colOff>28575</xdr:colOff>
      <xdr:row>38</xdr:row>
      <xdr:rowOff>2703</xdr:rowOff>
    </xdr:to>
    <xdr:cxnSp macro="">
      <xdr:nvCxnSpPr>
        <xdr:cNvPr id="296" name="直線コネクタ 295"/>
        <xdr:cNvCxnSpPr/>
      </xdr:nvCxnSpPr>
      <xdr:spPr>
        <a:xfrm>
          <a:off x="8750300" y="6465934"/>
          <a:ext cx="889000" cy="5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122284</xdr:rowOff>
    </xdr:from>
    <xdr:to>
      <xdr:col>12</xdr:col>
      <xdr:colOff>511175</xdr:colOff>
      <xdr:row>38</xdr:row>
      <xdr:rowOff>15364</xdr:rowOff>
    </xdr:to>
    <xdr:cxnSp macro="">
      <xdr:nvCxnSpPr>
        <xdr:cNvPr id="299" name="直線コネクタ 298"/>
        <xdr:cNvCxnSpPr/>
      </xdr:nvCxnSpPr>
      <xdr:spPr>
        <a:xfrm flipV="1">
          <a:off x="7861300" y="6465934"/>
          <a:ext cx="889000" cy="6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15364</xdr:rowOff>
    </xdr:from>
    <xdr:to>
      <xdr:col>11</xdr:col>
      <xdr:colOff>307975</xdr:colOff>
      <xdr:row>38</xdr:row>
      <xdr:rowOff>25524</xdr:rowOff>
    </xdr:to>
    <xdr:cxnSp macro="">
      <xdr:nvCxnSpPr>
        <xdr:cNvPr id="302" name="直線コネクタ 301"/>
        <xdr:cNvCxnSpPr/>
      </xdr:nvCxnSpPr>
      <xdr:spPr>
        <a:xfrm flipV="1">
          <a:off x="6972300" y="6530464"/>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108488</xdr:rowOff>
    </xdr:from>
    <xdr:to>
      <xdr:col>15</xdr:col>
      <xdr:colOff>231775</xdr:colOff>
      <xdr:row>38</xdr:row>
      <xdr:rowOff>38638</xdr:rowOff>
    </xdr:to>
    <xdr:sp macro="" textlink="">
      <xdr:nvSpPr>
        <xdr:cNvPr id="312" name="円/楕円 311"/>
        <xdr:cNvSpPr/>
      </xdr:nvSpPr>
      <xdr:spPr>
        <a:xfrm>
          <a:off x="10426700" y="645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23415</xdr:rowOff>
    </xdr:from>
    <xdr:ext cx="534377" cy="259045"/>
    <xdr:sp macro="" textlink="">
      <xdr:nvSpPr>
        <xdr:cNvPr id="313" name="補助費等該当値テキスト"/>
        <xdr:cNvSpPr txBox="1"/>
      </xdr:nvSpPr>
      <xdr:spPr>
        <a:xfrm>
          <a:off x="10528300" y="636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86,502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123353</xdr:rowOff>
    </xdr:from>
    <xdr:to>
      <xdr:col>14</xdr:col>
      <xdr:colOff>79375</xdr:colOff>
      <xdr:row>38</xdr:row>
      <xdr:rowOff>53504</xdr:rowOff>
    </xdr:to>
    <xdr:sp macro="" textlink="">
      <xdr:nvSpPr>
        <xdr:cNvPr id="314" name="円/楕円 313"/>
        <xdr:cNvSpPr/>
      </xdr:nvSpPr>
      <xdr:spPr>
        <a:xfrm>
          <a:off x="9588500" y="64670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44630</xdr:rowOff>
    </xdr:from>
    <xdr:ext cx="534377" cy="259045"/>
    <xdr:sp macro="" textlink="">
      <xdr:nvSpPr>
        <xdr:cNvPr id="315" name="テキスト ボックス 314"/>
        <xdr:cNvSpPr txBox="1"/>
      </xdr:nvSpPr>
      <xdr:spPr>
        <a:xfrm>
          <a:off x="9372111" y="655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81,950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71484</xdr:rowOff>
    </xdr:from>
    <xdr:to>
      <xdr:col>12</xdr:col>
      <xdr:colOff>561975</xdr:colOff>
      <xdr:row>38</xdr:row>
      <xdr:rowOff>1634</xdr:rowOff>
    </xdr:to>
    <xdr:sp macro="" textlink="">
      <xdr:nvSpPr>
        <xdr:cNvPr id="316" name="円/楕円 315"/>
        <xdr:cNvSpPr/>
      </xdr:nvSpPr>
      <xdr:spPr>
        <a:xfrm>
          <a:off x="8699500" y="641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164211</xdr:rowOff>
    </xdr:from>
    <xdr:ext cx="534377" cy="259045"/>
    <xdr:sp macro="" textlink="">
      <xdr:nvSpPr>
        <xdr:cNvPr id="317" name="テキスト ボックス 316"/>
        <xdr:cNvSpPr txBox="1"/>
      </xdr:nvSpPr>
      <xdr:spPr>
        <a:xfrm>
          <a:off x="8483111" y="650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97,833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136015</xdr:rowOff>
    </xdr:from>
    <xdr:to>
      <xdr:col>11</xdr:col>
      <xdr:colOff>358775</xdr:colOff>
      <xdr:row>38</xdr:row>
      <xdr:rowOff>66165</xdr:rowOff>
    </xdr:to>
    <xdr:sp macro="" textlink="">
      <xdr:nvSpPr>
        <xdr:cNvPr id="318" name="円/楕円 317"/>
        <xdr:cNvSpPr/>
      </xdr:nvSpPr>
      <xdr:spPr>
        <a:xfrm>
          <a:off x="7810500" y="647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57291</xdr:rowOff>
    </xdr:from>
    <xdr:ext cx="534377" cy="259045"/>
    <xdr:sp macro="" textlink="">
      <xdr:nvSpPr>
        <xdr:cNvPr id="319" name="テキスト ボックス 318"/>
        <xdr:cNvSpPr txBox="1"/>
      </xdr:nvSpPr>
      <xdr:spPr>
        <a:xfrm>
          <a:off x="7594111" y="65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78,073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146174</xdr:rowOff>
    </xdr:from>
    <xdr:to>
      <xdr:col>10</xdr:col>
      <xdr:colOff>155575</xdr:colOff>
      <xdr:row>38</xdr:row>
      <xdr:rowOff>76324</xdr:rowOff>
    </xdr:to>
    <xdr:sp macro="" textlink="">
      <xdr:nvSpPr>
        <xdr:cNvPr id="320" name="円/楕円 319"/>
        <xdr:cNvSpPr/>
      </xdr:nvSpPr>
      <xdr:spPr>
        <a:xfrm>
          <a:off x="6921500" y="648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67451</xdr:rowOff>
    </xdr:from>
    <xdr:ext cx="534377" cy="259045"/>
    <xdr:sp macro="" textlink="">
      <xdr:nvSpPr>
        <xdr:cNvPr id="321" name="テキスト ボックス 320"/>
        <xdr:cNvSpPr txBox="1"/>
      </xdr:nvSpPr>
      <xdr:spPr>
        <a:xfrm>
          <a:off x="6705111" y="658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166541</xdr:rowOff>
    </xdr:from>
    <xdr:to>
      <xdr:col>15</xdr:col>
      <xdr:colOff>180975</xdr:colOff>
      <xdr:row>57</xdr:row>
      <xdr:rowOff>126895</xdr:rowOff>
    </xdr:to>
    <xdr:cxnSp macro="">
      <xdr:nvCxnSpPr>
        <xdr:cNvPr id="352" name="直線コネクタ 351"/>
        <xdr:cNvCxnSpPr/>
      </xdr:nvCxnSpPr>
      <xdr:spPr>
        <a:xfrm flipV="1">
          <a:off x="9639300" y="9767741"/>
          <a:ext cx="838200" cy="13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126895</xdr:rowOff>
    </xdr:from>
    <xdr:to>
      <xdr:col>14</xdr:col>
      <xdr:colOff>28575</xdr:colOff>
      <xdr:row>58</xdr:row>
      <xdr:rowOff>113836</xdr:rowOff>
    </xdr:to>
    <xdr:cxnSp macro="">
      <xdr:nvCxnSpPr>
        <xdr:cNvPr id="355" name="直線コネクタ 354"/>
        <xdr:cNvCxnSpPr/>
      </xdr:nvCxnSpPr>
      <xdr:spPr>
        <a:xfrm flipV="1">
          <a:off x="8750300" y="9899545"/>
          <a:ext cx="889000" cy="15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164343</xdr:rowOff>
    </xdr:from>
    <xdr:to>
      <xdr:col>12</xdr:col>
      <xdr:colOff>511175</xdr:colOff>
      <xdr:row>58</xdr:row>
      <xdr:rowOff>113836</xdr:rowOff>
    </xdr:to>
    <xdr:cxnSp macro="">
      <xdr:nvCxnSpPr>
        <xdr:cNvPr id="358" name="直線コネクタ 357"/>
        <xdr:cNvCxnSpPr/>
      </xdr:nvCxnSpPr>
      <xdr:spPr>
        <a:xfrm>
          <a:off x="7861300" y="9936993"/>
          <a:ext cx="889000" cy="12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164343</xdr:rowOff>
    </xdr:from>
    <xdr:to>
      <xdr:col>11</xdr:col>
      <xdr:colOff>307975</xdr:colOff>
      <xdr:row>58</xdr:row>
      <xdr:rowOff>40305</xdr:rowOff>
    </xdr:to>
    <xdr:cxnSp macro="">
      <xdr:nvCxnSpPr>
        <xdr:cNvPr id="361" name="直線コネクタ 360"/>
        <xdr:cNvCxnSpPr/>
      </xdr:nvCxnSpPr>
      <xdr:spPr>
        <a:xfrm flipV="1">
          <a:off x="6972300" y="9936993"/>
          <a:ext cx="889000" cy="4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115741</xdr:rowOff>
    </xdr:from>
    <xdr:to>
      <xdr:col>15</xdr:col>
      <xdr:colOff>231775</xdr:colOff>
      <xdr:row>57</xdr:row>
      <xdr:rowOff>45891</xdr:rowOff>
    </xdr:to>
    <xdr:sp macro="" textlink="">
      <xdr:nvSpPr>
        <xdr:cNvPr id="371" name="円/楕円 370"/>
        <xdr:cNvSpPr/>
      </xdr:nvSpPr>
      <xdr:spPr>
        <a:xfrm>
          <a:off x="10426700" y="97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94168</xdr:rowOff>
    </xdr:from>
    <xdr:ext cx="599010" cy="259045"/>
    <xdr:sp macro="" textlink="">
      <xdr:nvSpPr>
        <xdr:cNvPr id="372" name="普通建設事業費該当値テキスト"/>
        <xdr:cNvSpPr txBox="1"/>
      </xdr:nvSpPr>
      <xdr:spPr>
        <a:xfrm>
          <a:off x="10528300" y="969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136,781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76095</xdr:rowOff>
    </xdr:from>
    <xdr:to>
      <xdr:col>14</xdr:col>
      <xdr:colOff>79375</xdr:colOff>
      <xdr:row>58</xdr:row>
      <xdr:rowOff>6245</xdr:rowOff>
    </xdr:to>
    <xdr:sp macro="" textlink="">
      <xdr:nvSpPr>
        <xdr:cNvPr id="373" name="円/楕円 372"/>
        <xdr:cNvSpPr/>
      </xdr:nvSpPr>
      <xdr:spPr>
        <a:xfrm>
          <a:off x="9588500" y="984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168822</xdr:rowOff>
    </xdr:from>
    <xdr:ext cx="534377" cy="259045"/>
    <xdr:sp macro="" textlink="">
      <xdr:nvSpPr>
        <xdr:cNvPr id="374" name="テキスト ボックス 373"/>
        <xdr:cNvSpPr txBox="1"/>
      </xdr:nvSpPr>
      <xdr:spPr>
        <a:xfrm>
          <a:off x="9372111" y="99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96,421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63036</xdr:rowOff>
    </xdr:from>
    <xdr:to>
      <xdr:col>12</xdr:col>
      <xdr:colOff>561975</xdr:colOff>
      <xdr:row>58</xdr:row>
      <xdr:rowOff>164636</xdr:rowOff>
    </xdr:to>
    <xdr:sp macro="" textlink="">
      <xdr:nvSpPr>
        <xdr:cNvPr id="375" name="円/楕円 374"/>
        <xdr:cNvSpPr/>
      </xdr:nvSpPr>
      <xdr:spPr>
        <a:xfrm>
          <a:off x="8699500" y="100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155763</xdr:rowOff>
    </xdr:from>
    <xdr:ext cx="534377" cy="259045"/>
    <xdr:sp macro="" textlink="">
      <xdr:nvSpPr>
        <xdr:cNvPr id="376" name="テキスト ボックス 375"/>
        <xdr:cNvSpPr txBox="1"/>
      </xdr:nvSpPr>
      <xdr:spPr>
        <a:xfrm>
          <a:off x="8483111" y="1009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47,920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113543</xdr:rowOff>
    </xdr:from>
    <xdr:to>
      <xdr:col>11</xdr:col>
      <xdr:colOff>358775</xdr:colOff>
      <xdr:row>58</xdr:row>
      <xdr:rowOff>43693</xdr:rowOff>
    </xdr:to>
    <xdr:sp macro="" textlink="">
      <xdr:nvSpPr>
        <xdr:cNvPr id="377" name="円/楕円 376"/>
        <xdr:cNvSpPr/>
      </xdr:nvSpPr>
      <xdr:spPr>
        <a:xfrm>
          <a:off x="7810500" y="988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34820</xdr:rowOff>
    </xdr:from>
    <xdr:ext cx="534377" cy="259045"/>
    <xdr:sp macro="" textlink="">
      <xdr:nvSpPr>
        <xdr:cNvPr id="378" name="テキスト ボックス 377"/>
        <xdr:cNvSpPr txBox="1"/>
      </xdr:nvSpPr>
      <xdr:spPr>
        <a:xfrm>
          <a:off x="7594111" y="997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84,954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160955</xdr:rowOff>
    </xdr:from>
    <xdr:to>
      <xdr:col>10</xdr:col>
      <xdr:colOff>155575</xdr:colOff>
      <xdr:row>58</xdr:row>
      <xdr:rowOff>91105</xdr:rowOff>
    </xdr:to>
    <xdr:sp macro="" textlink="">
      <xdr:nvSpPr>
        <xdr:cNvPr id="379" name="円/楕円 378"/>
        <xdr:cNvSpPr/>
      </xdr:nvSpPr>
      <xdr:spPr>
        <a:xfrm>
          <a:off x="6921500" y="993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82232</xdr:rowOff>
    </xdr:from>
    <xdr:ext cx="534377" cy="259045"/>
    <xdr:sp macro="" textlink="">
      <xdr:nvSpPr>
        <xdr:cNvPr id="380" name="テキスト ボックス 379"/>
        <xdr:cNvSpPr txBox="1"/>
      </xdr:nvSpPr>
      <xdr:spPr>
        <a:xfrm>
          <a:off x="6705111" y="1002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23557</xdr:rowOff>
    </xdr:from>
    <xdr:to>
      <xdr:col>15</xdr:col>
      <xdr:colOff>180975</xdr:colOff>
      <xdr:row>78</xdr:row>
      <xdr:rowOff>145042</xdr:rowOff>
    </xdr:to>
    <xdr:cxnSp macro="">
      <xdr:nvCxnSpPr>
        <xdr:cNvPr id="409" name="直線コネクタ 408"/>
        <xdr:cNvCxnSpPr/>
      </xdr:nvCxnSpPr>
      <xdr:spPr>
        <a:xfrm flipV="1">
          <a:off x="9639300" y="13396657"/>
          <a:ext cx="838200" cy="1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144207</xdr:rowOff>
    </xdr:from>
    <xdr:to>
      <xdr:col>15</xdr:col>
      <xdr:colOff>231775</xdr:colOff>
      <xdr:row>78</xdr:row>
      <xdr:rowOff>74357</xdr:rowOff>
    </xdr:to>
    <xdr:sp macro="" textlink="">
      <xdr:nvSpPr>
        <xdr:cNvPr id="419" name="円/楕円 418"/>
        <xdr:cNvSpPr/>
      </xdr:nvSpPr>
      <xdr:spPr>
        <a:xfrm>
          <a:off x="10426700" y="1334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122634</xdr:rowOff>
    </xdr:from>
    <xdr:ext cx="534377" cy="259045"/>
    <xdr:sp macro="" textlink="">
      <xdr:nvSpPr>
        <xdr:cNvPr id="420" name="普通建設事業費 （ うち新規整備　）該当値テキスト"/>
        <xdr:cNvSpPr txBox="1"/>
      </xdr:nvSpPr>
      <xdr:spPr>
        <a:xfrm>
          <a:off x="10528300" y="1332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94242</xdr:rowOff>
    </xdr:from>
    <xdr:to>
      <xdr:col>14</xdr:col>
      <xdr:colOff>79375</xdr:colOff>
      <xdr:row>79</xdr:row>
      <xdr:rowOff>24392</xdr:rowOff>
    </xdr:to>
    <xdr:sp macro="" textlink="">
      <xdr:nvSpPr>
        <xdr:cNvPr id="421" name="円/楕円 420"/>
        <xdr:cNvSpPr/>
      </xdr:nvSpPr>
      <xdr:spPr>
        <a:xfrm>
          <a:off x="9588500" y="1346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15519</xdr:rowOff>
    </xdr:from>
    <xdr:ext cx="534377" cy="259045"/>
    <xdr:sp macro="" textlink="">
      <xdr:nvSpPr>
        <xdr:cNvPr id="422" name="テキスト ボックス 421"/>
        <xdr:cNvSpPr txBox="1"/>
      </xdr:nvSpPr>
      <xdr:spPr>
        <a:xfrm>
          <a:off x="9372111" y="135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147438</xdr:rowOff>
    </xdr:from>
    <xdr:to>
      <xdr:col>15</xdr:col>
      <xdr:colOff>180975</xdr:colOff>
      <xdr:row>98</xdr:row>
      <xdr:rowOff>48275</xdr:rowOff>
    </xdr:to>
    <xdr:cxnSp macro="">
      <xdr:nvCxnSpPr>
        <xdr:cNvPr id="451" name="直線コネクタ 450"/>
        <xdr:cNvCxnSpPr/>
      </xdr:nvCxnSpPr>
      <xdr:spPr>
        <a:xfrm flipV="1">
          <a:off x="9639300" y="16778088"/>
          <a:ext cx="838200" cy="7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96638</xdr:rowOff>
    </xdr:from>
    <xdr:to>
      <xdr:col>15</xdr:col>
      <xdr:colOff>231775</xdr:colOff>
      <xdr:row>98</xdr:row>
      <xdr:rowOff>26788</xdr:rowOff>
    </xdr:to>
    <xdr:sp macro="" textlink="">
      <xdr:nvSpPr>
        <xdr:cNvPr id="461" name="円/楕円 460"/>
        <xdr:cNvSpPr/>
      </xdr:nvSpPr>
      <xdr:spPr>
        <a:xfrm>
          <a:off x="10426700" y="167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75065</xdr:rowOff>
    </xdr:from>
    <xdr:ext cx="534377" cy="259045"/>
    <xdr:sp macro="" textlink="">
      <xdr:nvSpPr>
        <xdr:cNvPr id="462" name="普通建設事業費 （ うち更新整備　）該当値テキスト"/>
        <xdr:cNvSpPr txBox="1"/>
      </xdr:nvSpPr>
      <xdr:spPr>
        <a:xfrm>
          <a:off x="10528300" y="1670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62,969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168925</xdr:rowOff>
    </xdr:from>
    <xdr:to>
      <xdr:col>14</xdr:col>
      <xdr:colOff>79375</xdr:colOff>
      <xdr:row>98</xdr:row>
      <xdr:rowOff>99075</xdr:rowOff>
    </xdr:to>
    <xdr:sp macro="" textlink="">
      <xdr:nvSpPr>
        <xdr:cNvPr id="463" name="円/楕円 462"/>
        <xdr:cNvSpPr/>
      </xdr:nvSpPr>
      <xdr:spPr>
        <a:xfrm>
          <a:off x="9588500" y="1679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90202</xdr:rowOff>
    </xdr:from>
    <xdr:ext cx="534377" cy="259045"/>
    <xdr:sp macro="" textlink="">
      <xdr:nvSpPr>
        <xdr:cNvPr id="464" name="テキスト ボックス 463"/>
        <xdr:cNvSpPr txBox="1"/>
      </xdr:nvSpPr>
      <xdr:spPr>
        <a:xfrm>
          <a:off x="9372111" y="1689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122212</xdr:rowOff>
    </xdr:from>
    <xdr:to>
      <xdr:col>23</xdr:col>
      <xdr:colOff>517525</xdr:colOff>
      <xdr:row>38</xdr:row>
      <xdr:rowOff>124333</xdr:rowOff>
    </xdr:to>
    <xdr:cxnSp macro="">
      <xdr:nvCxnSpPr>
        <xdr:cNvPr id="491" name="直線コネクタ 490"/>
        <xdr:cNvCxnSpPr/>
      </xdr:nvCxnSpPr>
      <xdr:spPr>
        <a:xfrm flipV="1">
          <a:off x="15481300" y="6637312"/>
          <a:ext cx="8382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112433</xdr:rowOff>
    </xdr:from>
    <xdr:to>
      <xdr:col>22</xdr:col>
      <xdr:colOff>365125</xdr:colOff>
      <xdr:row>38</xdr:row>
      <xdr:rowOff>124333</xdr:rowOff>
    </xdr:to>
    <xdr:cxnSp macro="">
      <xdr:nvCxnSpPr>
        <xdr:cNvPr id="494" name="直線コネクタ 493"/>
        <xdr:cNvCxnSpPr/>
      </xdr:nvCxnSpPr>
      <xdr:spPr>
        <a:xfrm>
          <a:off x="14592300" y="6627533"/>
          <a:ext cx="889000" cy="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112433</xdr:rowOff>
    </xdr:from>
    <xdr:to>
      <xdr:col>21</xdr:col>
      <xdr:colOff>161925</xdr:colOff>
      <xdr:row>38</xdr:row>
      <xdr:rowOff>127493</xdr:rowOff>
    </xdr:to>
    <xdr:cxnSp macro="">
      <xdr:nvCxnSpPr>
        <xdr:cNvPr id="497" name="直線コネクタ 496"/>
        <xdr:cNvCxnSpPr/>
      </xdr:nvCxnSpPr>
      <xdr:spPr>
        <a:xfrm flipV="1">
          <a:off x="13703300" y="6627533"/>
          <a:ext cx="889000" cy="1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127493</xdr:rowOff>
    </xdr:from>
    <xdr:to>
      <xdr:col>19</xdr:col>
      <xdr:colOff>644525</xdr:colOff>
      <xdr:row>38</xdr:row>
      <xdr:rowOff>133693</xdr:rowOff>
    </xdr:to>
    <xdr:cxnSp macro="">
      <xdr:nvCxnSpPr>
        <xdr:cNvPr id="500" name="直線コネクタ 499"/>
        <xdr:cNvCxnSpPr/>
      </xdr:nvCxnSpPr>
      <xdr:spPr>
        <a:xfrm flipV="1">
          <a:off x="12814300" y="6642593"/>
          <a:ext cx="889000" cy="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71412</xdr:rowOff>
    </xdr:from>
    <xdr:to>
      <xdr:col>23</xdr:col>
      <xdr:colOff>568325</xdr:colOff>
      <xdr:row>39</xdr:row>
      <xdr:rowOff>1562</xdr:rowOff>
    </xdr:to>
    <xdr:sp macro="" textlink="">
      <xdr:nvSpPr>
        <xdr:cNvPr id="510" name="円/楕円 509"/>
        <xdr:cNvSpPr/>
      </xdr:nvSpPr>
      <xdr:spPr>
        <a:xfrm>
          <a:off x="16268700" y="65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469744" cy="259045"/>
    <xdr:sp macro="" textlink="">
      <xdr:nvSpPr>
        <xdr:cNvPr id="511" name="災害復旧事業費該当値テキスト"/>
        <xdr:cNvSpPr txBox="1"/>
      </xdr:nvSpPr>
      <xdr:spPr>
        <a:xfrm>
          <a:off x="16370300" y="653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73533</xdr:rowOff>
    </xdr:from>
    <xdr:to>
      <xdr:col>22</xdr:col>
      <xdr:colOff>415925</xdr:colOff>
      <xdr:row>39</xdr:row>
      <xdr:rowOff>3683</xdr:rowOff>
    </xdr:to>
    <xdr:sp macro="" textlink="">
      <xdr:nvSpPr>
        <xdr:cNvPr id="512" name="円/楕円 511"/>
        <xdr:cNvSpPr/>
      </xdr:nvSpPr>
      <xdr:spPr>
        <a:xfrm>
          <a:off x="15430500" y="658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166260</xdr:rowOff>
    </xdr:from>
    <xdr:ext cx="469744" cy="259045"/>
    <xdr:sp macro="" textlink="">
      <xdr:nvSpPr>
        <xdr:cNvPr id="513" name="テキスト ボックス 512"/>
        <xdr:cNvSpPr txBox="1"/>
      </xdr:nvSpPr>
      <xdr:spPr>
        <a:xfrm>
          <a:off x="15246427" y="668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61633</xdr:rowOff>
    </xdr:from>
    <xdr:to>
      <xdr:col>21</xdr:col>
      <xdr:colOff>212725</xdr:colOff>
      <xdr:row>38</xdr:row>
      <xdr:rowOff>163233</xdr:rowOff>
    </xdr:to>
    <xdr:sp macro="" textlink="">
      <xdr:nvSpPr>
        <xdr:cNvPr id="514" name="円/楕円 513"/>
        <xdr:cNvSpPr/>
      </xdr:nvSpPr>
      <xdr:spPr>
        <a:xfrm>
          <a:off x="14541500" y="65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154360</xdr:rowOff>
    </xdr:from>
    <xdr:ext cx="469744" cy="259045"/>
    <xdr:sp macro="" textlink="">
      <xdr:nvSpPr>
        <xdr:cNvPr id="515" name="テキスト ボックス 514"/>
        <xdr:cNvSpPr txBox="1"/>
      </xdr:nvSpPr>
      <xdr:spPr>
        <a:xfrm>
          <a:off x="14357427" y="666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76693</xdr:rowOff>
    </xdr:from>
    <xdr:to>
      <xdr:col>20</xdr:col>
      <xdr:colOff>9525</xdr:colOff>
      <xdr:row>39</xdr:row>
      <xdr:rowOff>6843</xdr:rowOff>
    </xdr:to>
    <xdr:sp macro="" textlink="">
      <xdr:nvSpPr>
        <xdr:cNvPr id="516" name="円/楕円 515"/>
        <xdr:cNvSpPr/>
      </xdr:nvSpPr>
      <xdr:spPr>
        <a:xfrm>
          <a:off x="13652500" y="659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169420</xdr:rowOff>
    </xdr:from>
    <xdr:ext cx="469744" cy="259045"/>
    <xdr:sp macro="" textlink="">
      <xdr:nvSpPr>
        <xdr:cNvPr id="517" name="テキスト ボックス 516"/>
        <xdr:cNvSpPr txBox="1"/>
      </xdr:nvSpPr>
      <xdr:spPr>
        <a:xfrm>
          <a:off x="13468427" y="668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82893</xdr:rowOff>
    </xdr:from>
    <xdr:to>
      <xdr:col>18</xdr:col>
      <xdr:colOff>492125</xdr:colOff>
      <xdr:row>39</xdr:row>
      <xdr:rowOff>13043</xdr:rowOff>
    </xdr:to>
    <xdr:sp macro="" textlink="">
      <xdr:nvSpPr>
        <xdr:cNvPr id="518" name="円/楕円 517"/>
        <xdr:cNvSpPr/>
      </xdr:nvSpPr>
      <xdr:spPr>
        <a:xfrm>
          <a:off x="12763500" y="659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4170</xdr:rowOff>
    </xdr:from>
    <xdr:ext cx="469744" cy="259045"/>
    <xdr:sp macro="" textlink="">
      <xdr:nvSpPr>
        <xdr:cNvPr id="519" name="テキスト ボックス 518"/>
        <xdr:cNvSpPr txBox="1"/>
      </xdr:nvSpPr>
      <xdr:spPr>
        <a:xfrm>
          <a:off x="12579427" y="669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113881</xdr:rowOff>
    </xdr:from>
    <xdr:to>
      <xdr:col>23</xdr:col>
      <xdr:colOff>517525</xdr:colOff>
      <xdr:row>77</xdr:row>
      <xdr:rowOff>124671</xdr:rowOff>
    </xdr:to>
    <xdr:cxnSp macro="">
      <xdr:nvCxnSpPr>
        <xdr:cNvPr id="601" name="直線コネクタ 600"/>
        <xdr:cNvCxnSpPr/>
      </xdr:nvCxnSpPr>
      <xdr:spPr>
        <a:xfrm flipV="1">
          <a:off x="15481300" y="13315531"/>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108596</xdr:rowOff>
    </xdr:from>
    <xdr:to>
      <xdr:col>22</xdr:col>
      <xdr:colOff>365125</xdr:colOff>
      <xdr:row>77</xdr:row>
      <xdr:rowOff>124671</xdr:rowOff>
    </xdr:to>
    <xdr:cxnSp macro="">
      <xdr:nvCxnSpPr>
        <xdr:cNvPr id="604" name="直線コネクタ 603"/>
        <xdr:cNvCxnSpPr/>
      </xdr:nvCxnSpPr>
      <xdr:spPr>
        <a:xfrm>
          <a:off x="14592300" y="13310246"/>
          <a:ext cx="889000" cy="1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98771</xdr:rowOff>
    </xdr:from>
    <xdr:to>
      <xdr:col>21</xdr:col>
      <xdr:colOff>161925</xdr:colOff>
      <xdr:row>77</xdr:row>
      <xdr:rowOff>108596</xdr:rowOff>
    </xdr:to>
    <xdr:cxnSp macro="">
      <xdr:nvCxnSpPr>
        <xdr:cNvPr id="607" name="直線コネクタ 606"/>
        <xdr:cNvCxnSpPr/>
      </xdr:nvCxnSpPr>
      <xdr:spPr>
        <a:xfrm>
          <a:off x="13703300" y="13300421"/>
          <a:ext cx="889000" cy="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91689</xdr:rowOff>
    </xdr:from>
    <xdr:to>
      <xdr:col>19</xdr:col>
      <xdr:colOff>644525</xdr:colOff>
      <xdr:row>77</xdr:row>
      <xdr:rowOff>98771</xdr:rowOff>
    </xdr:to>
    <xdr:cxnSp macro="">
      <xdr:nvCxnSpPr>
        <xdr:cNvPr id="610" name="直線コネクタ 609"/>
        <xdr:cNvCxnSpPr/>
      </xdr:nvCxnSpPr>
      <xdr:spPr>
        <a:xfrm>
          <a:off x="12814300" y="13293339"/>
          <a:ext cx="889000" cy="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63081</xdr:rowOff>
    </xdr:from>
    <xdr:to>
      <xdr:col>23</xdr:col>
      <xdr:colOff>568325</xdr:colOff>
      <xdr:row>77</xdr:row>
      <xdr:rowOff>164681</xdr:rowOff>
    </xdr:to>
    <xdr:sp macro="" textlink="">
      <xdr:nvSpPr>
        <xdr:cNvPr id="620" name="円/楕円 619"/>
        <xdr:cNvSpPr/>
      </xdr:nvSpPr>
      <xdr:spPr>
        <a:xfrm>
          <a:off x="16268700" y="1326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41508</xdr:rowOff>
    </xdr:from>
    <xdr:ext cx="534377" cy="259045"/>
    <xdr:sp macro="" textlink="">
      <xdr:nvSpPr>
        <xdr:cNvPr id="621" name="公債費該当値テキスト"/>
        <xdr:cNvSpPr txBox="1"/>
      </xdr:nvSpPr>
      <xdr:spPr>
        <a:xfrm>
          <a:off x="16370300" y="1324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43,147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73871</xdr:rowOff>
    </xdr:from>
    <xdr:to>
      <xdr:col>22</xdr:col>
      <xdr:colOff>415925</xdr:colOff>
      <xdr:row>78</xdr:row>
      <xdr:rowOff>4021</xdr:rowOff>
    </xdr:to>
    <xdr:sp macro="" textlink="">
      <xdr:nvSpPr>
        <xdr:cNvPr id="622" name="円/楕円 621"/>
        <xdr:cNvSpPr/>
      </xdr:nvSpPr>
      <xdr:spPr>
        <a:xfrm>
          <a:off x="15430500" y="1327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166598</xdr:rowOff>
    </xdr:from>
    <xdr:ext cx="534377" cy="259045"/>
    <xdr:sp macro="" textlink="">
      <xdr:nvSpPr>
        <xdr:cNvPr id="623" name="テキスト ボックス 622"/>
        <xdr:cNvSpPr txBox="1"/>
      </xdr:nvSpPr>
      <xdr:spPr>
        <a:xfrm>
          <a:off x="15214111" y="1336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57796</xdr:rowOff>
    </xdr:from>
    <xdr:to>
      <xdr:col>21</xdr:col>
      <xdr:colOff>212725</xdr:colOff>
      <xdr:row>77</xdr:row>
      <xdr:rowOff>159396</xdr:rowOff>
    </xdr:to>
    <xdr:sp macro="" textlink="">
      <xdr:nvSpPr>
        <xdr:cNvPr id="624" name="円/楕円 623"/>
        <xdr:cNvSpPr/>
      </xdr:nvSpPr>
      <xdr:spPr>
        <a:xfrm>
          <a:off x="14541500" y="1325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150523</xdr:rowOff>
    </xdr:from>
    <xdr:ext cx="534377" cy="259045"/>
    <xdr:sp macro="" textlink="">
      <xdr:nvSpPr>
        <xdr:cNvPr id="625" name="テキスト ボックス 624"/>
        <xdr:cNvSpPr txBox="1"/>
      </xdr:nvSpPr>
      <xdr:spPr>
        <a:xfrm>
          <a:off x="14325111" y="1335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47971</xdr:rowOff>
    </xdr:from>
    <xdr:to>
      <xdr:col>20</xdr:col>
      <xdr:colOff>9525</xdr:colOff>
      <xdr:row>77</xdr:row>
      <xdr:rowOff>149571</xdr:rowOff>
    </xdr:to>
    <xdr:sp macro="" textlink="">
      <xdr:nvSpPr>
        <xdr:cNvPr id="626" name="円/楕円 625"/>
        <xdr:cNvSpPr/>
      </xdr:nvSpPr>
      <xdr:spPr>
        <a:xfrm>
          <a:off x="13652500" y="1324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140698</xdr:rowOff>
    </xdr:from>
    <xdr:ext cx="534377" cy="259045"/>
    <xdr:sp macro="" textlink="">
      <xdr:nvSpPr>
        <xdr:cNvPr id="627" name="テキスト ボックス 626"/>
        <xdr:cNvSpPr txBox="1"/>
      </xdr:nvSpPr>
      <xdr:spPr>
        <a:xfrm>
          <a:off x="13436111" y="1334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40889</xdr:rowOff>
    </xdr:from>
    <xdr:to>
      <xdr:col>18</xdr:col>
      <xdr:colOff>492125</xdr:colOff>
      <xdr:row>77</xdr:row>
      <xdr:rowOff>142489</xdr:rowOff>
    </xdr:to>
    <xdr:sp macro="" textlink="">
      <xdr:nvSpPr>
        <xdr:cNvPr id="628" name="円/楕円 627"/>
        <xdr:cNvSpPr/>
      </xdr:nvSpPr>
      <xdr:spPr>
        <a:xfrm>
          <a:off x="12763500" y="132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133616</xdr:rowOff>
    </xdr:from>
    <xdr:ext cx="534377" cy="259045"/>
    <xdr:sp macro="" textlink="">
      <xdr:nvSpPr>
        <xdr:cNvPr id="629" name="テキスト ボックス 628"/>
        <xdr:cNvSpPr txBox="1"/>
      </xdr:nvSpPr>
      <xdr:spPr>
        <a:xfrm>
          <a:off x="12547111" y="1333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56917</xdr:rowOff>
    </xdr:from>
    <xdr:to>
      <xdr:col>23</xdr:col>
      <xdr:colOff>517525</xdr:colOff>
      <xdr:row>97</xdr:row>
      <xdr:rowOff>109759</xdr:rowOff>
    </xdr:to>
    <xdr:cxnSp macro="">
      <xdr:nvCxnSpPr>
        <xdr:cNvPr id="654" name="直線コネクタ 653"/>
        <xdr:cNvCxnSpPr/>
      </xdr:nvCxnSpPr>
      <xdr:spPr>
        <a:xfrm flipV="1">
          <a:off x="15481300" y="16516117"/>
          <a:ext cx="838200" cy="22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22537</xdr:rowOff>
    </xdr:from>
    <xdr:to>
      <xdr:col>22</xdr:col>
      <xdr:colOff>365125</xdr:colOff>
      <xdr:row>97</xdr:row>
      <xdr:rowOff>109759</xdr:rowOff>
    </xdr:to>
    <xdr:cxnSp macro="">
      <xdr:nvCxnSpPr>
        <xdr:cNvPr id="657" name="直線コネクタ 656"/>
        <xdr:cNvCxnSpPr/>
      </xdr:nvCxnSpPr>
      <xdr:spPr>
        <a:xfrm>
          <a:off x="14592300" y="16653187"/>
          <a:ext cx="889000" cy="8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21434</xdr:rowOff>
    </xdr:from>
    <xdr:to>
      <xdr:col>21</xdr:col>
      <xdr:colOff>161925</xdr:colOff>
      <xdr:row>97</xdr:row>
      <xdr:rowOff>22537</xdr:rowOff>
    </xdr:to>
    <xdr:cxnSp macro="">
      <xdr:nvCxnSpPr>
        <xdr:cNvPr id="660" name="直線コネクタ 659"/>
        <xdr:cNvCxnSpPr/>
      </xdr:nvCxnSpPr>
      <xdr:spPr>
        <a:xfrm>
          <a:off x="13703300" y="16652084"/>
          <a:ext cx="8890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21434</xdr:rowOff>
    </xdr:from>
    <xdr:to>
      <xdr:col>19</xdr:col>
      <xdr:colOff>644525</xdr:colOff>
      <xdr:row>97</xdr:row>
      <xdr:rowOff>22902</xdr:rowOff>
    </xdr:to>
    <xdr:cxnSp macro="">
      <xdr:nvCxnSpPr>
        <xdr:cNvPr id="663" name="直線コネクタ 662"/>
        <xdr:cNvCxnSpPr/>
      </xdr:nvCxnSpPr>
      <xdr:spPr>
        <a:xfrm flipV="1">
          <a:off x="12814300" y="16652084"/>
          <a:ext cx="8890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6117</xdr:rowOff>
    </xdr:from>
    <xdr:to>
      <xdr:col>23</xdr:col>
      <xdr:colOff>568325</xdr:colOff>
      <xdr:row>96</xdr:row>
      <xdr:rowOff>107717</xdr:rowOff>
    </xdr:to>
    <xdr:sp macro="" textlink="">
      <xdr:nvSpPr>
        <xdr:cNvPr id="673" name="円/楕円 672"/>
        <xdr:cNvSpPr/>
      </xdr:nvSpPr>
      <xdr:spPr>
        <a:xfrm>
          <a:off x="16268700" y="1646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28994</xdr:rowOff>
    </xdr:from>
    <xdr:ext cx="534377" cy="259045"/>
    <xdr:sp macro="" textlink="">
      <xdr:nvSpPr>
        <xdr:cNvPr id="674" name="積立金該当値テキスト"/>
        <xdr:cNvSpPr txBox="1"/>
      </xdr:nvSpPr>
      <xdr:spPr>
        <a:xfrm>
          <a:off x="16370300" y="1631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54,485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58959</xdr:rowOff>
    </xdr:from>
    <xdr:to>
      <xdr:col>22</xdr:col>
      <xdr:colOff>415925</xdr:colOff>
      <xdr:row>97</xdr:row>
      <xdr:rowOff>160559</xdr:rowOff>
    </xdr:to>
    <xdr:sp macro="" textlink="">
      <xdr:nvSpPr>
        <xdr:cNvPr id="675" name="円/楕円 674"/>
        <xdr:cNvSpPr/>
      </xdr:nvSpPr>
      <xdr:spPr>
        <a:xfrm>
          <a:off x="15430500" y="1668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151686</xdr:rowOff>
    </xdr:from>
    <xdr:ext cx="534377" cy="259045"/>
    <xdr:sp macro="" textlink="">
      <xdr:nvSpPr>
        <xdr:cNvPr id="676" name="テキスト ボックス 675"/>
        <xdr:cNvSpPr txBox="1"/>
      </xdr:nvSpPr>
      <xdr:spPr>
        <a:xfrm>
          <a:off x="15214111" y="1678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143187</xdr:rowOff>
    </xdr:from>
    <xdr:to>
      <xdr:col>21</xdr:col>
      <xdr:colOff>212725</xdr:colOff>
      <xdr:row>97</xdr:row>
      <xdr:rowOff>73337</xdr:rowOff>
    </xdr:to>
    <xdr:sp macro="" textlink="">
      <xdr:nvSpPr>
        <xdr:cNvPr id="677" name="円/楕円 676"/>
        <xdr:cNvSpPr/>
      </xdr:nvSpPr>
      <xdr:spPr>
        <a:xfrm>
          <a:off x="14541500" y="166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64464</xdr:rowOff>
    </xdr:from>
    <xdr:ext cx="534377" cy="259045"/>
    <xdr:sp macro="" textlink="">
      <xdr:nvSpPr>
        <xdr:cNvPr id="678" name="テキスト ボックス 677"/>
        <xdr:cNvSpPr txBox="1"/>
      </xdr:nvSpPr>
      <xdr:spPr>
        <a:xfrm>
          <a:off x="14325111" y="1669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142084</xdr:rowOff>
    </xdr:from>
    <xdr:to>
      <xdr:col>20</xdr:col>
      <xdr:colOff>9525</xdr:colOff>
      <xdr:row>97</xdr:row>
      <xdr:rowOff>72234</xdr:rowOff>
    </xdr:to>
    <xdr:sp macro="" textlink="">
      <xdr:nvSpPr>
        <xdr:cNvPr id="679" name="円/楕円 678"/>
        <xdr:cNvSpPr/>
      </xdr:nvSpPr>
      <xdr:spPr>
        <a:xfrm>
          <a:off x="13652500" y="166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63361</xdr:rowOff>
    </xdr:from>
    <xdr:ext cx="534377" cy="259045"/>
    <xdr:sp macro="" textlink="">
      <xdr:nvSpPr>
        <xdr:cNvPr id="680" name="テキスト ボックス 679"/>
        <xdr:cNvSpPr txBox="1"/>
      </xdr:nvSpPr>
      <xdr:spPr>
        <a:xfrm>
          <a:off x="13436111" y="1669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143552</xdr:rowOff>
    </xdr:from>
    <xdr:to>
      <xdr:col>18</xdr:col>
      <xdr:colOff>492125</xdr:colOff>
      <xdr:row>97</xdr:row>
      <xdr:rowOff>73702</xdr:rowOff>
    </xdr:to>
    <xdr:sp macro="" textlink="">
      <xdr:nvSpPr>
        <xdr:cNvPr id="681" name="円/楕円 680"/>
        <xdr:cNvSpPr/>
      </xdr:nvSpPr>
      <xdr:spPr>
        <a:xfrm>
          <a:off x="12763500" y="1660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64829</xdr:rowOff>
    </xdr:from>
    <xdr:ext cx="534377" cy="259045"/>
    <xdr:sp macro="" textlink="">
      <xdr:nvSpPr>
        <xdr:cNvPr id="682" name="テキスト ボックス 681"/>
        <xdr:cNvSpPr txBox="1"/>
      </xdr:nvSpPr>
      <xdr:spPr>
        <a:xfrm>
          <a:off x="12547111" y="1669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76051</xdr:rowOff>
    </xdr:from>
    <xdr:to>
      <xdr:col>28</xdr:col>
      <xdr:colOff>314325</xdr:colOff>
      <xdr:row>39</xdr:row>
      <xdr:rowOff>98878</xdr:rowOff>
    </xdr:to>
    <xdr:cxnSp macro="">
      <xdr:nvCxnSpPr>
        <xdr:cNvPr id="722" name="直線コネクタ 721"/>
        <xdr:cNvCxnSpPr/>
      </xdr:nvCxnSpPr>
      <xdr:spPr>
        <a:xfrm>
          <a:off x="18656300" y="6762601"/>
          <a:ext cx="889000" cy="2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25251</xdr:rowOff>
    </xdr:from>
    <xdr:to>
      <xdr:col>27</xdr:col>
      <xdr:colOff>161925</xdr:colOff>
      <xdr:row>39</xdr:row>
      <xdr:rowOff>126851</xdr:rowOff>
    </xdr:to>
    <xdr:sp macro="" textlink="">
      <xdr:nvSpPr>
        <xdr:cNvPr id="740" name="円/楕円 739"/>
        <xdr:cNvSpPr/>
      </xdr:nvSpPr>
      <xdr:spPr>
        <a:xfrm>
          <a:off x="18605500" y="671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117978</xdr:rowOff>
    </xdr:from>
    <xdr:ext cx="378565" cy="259045"/>
    <xdr:sp macro="" textlink="">
      <xdr:nvSpPr>
        <xdr:cNvPr id="741" name="テキスト ボックス 740"/>
        <xdr:cNvSpPr txBox="1"/>
      </xdr:nvSpPr>
      <xdr:spPr>
        <a:xfrm>
          <a:off x="18467017" y="6804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8986</xdr:rowOff>
    </xdr:from>
    <xdr:to>
      <xdr:col>32</xdr:col>
      <xdr:colOff>187325</xdr:colOff>
      <xdr:row>57</xdr:row>
      <xdr:rowOff>23823</xdr:rowOff>
    </xdr:to>
    <xdr:cxnSp macro="">
      <xdr:nvCxnSpPr>
        <xdr:cNvPr id="768" name="直線コネクタ 767"/>
        <xdr:cNvCxnSpPr/>
      </xdr:nvCxnSpPr>
      <xdr:spPr>
        <a:xfrm>
          <a:off x="21323300" y="9781636"/>
          <a:ext cx="838200" cy="1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115698</xdr:rowOff>
    </xdr:from>
    <xdr:ext cx="469744" cy="259045"/>
    <xdr:sp macro="" textlink="">
      <xdr:nvSpPr>
        <xdr:cNvPr id="769" name="貸付金平均値テキスト"/>
        <xdr:cNvSpPr txBox="1"/>
      </xdr:nvSpPr>
      <xdr:spPr>
        <a:xfrm>
          <a:off x="22212300" y="988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8986</xdr:rowOff>
    </xdr:from>
    <xdr:to>
      <xdr:col>31</xdr:col>
      <xdr:colOff>34925</xdr:colOff>
      <xdr:row>57</xdr:row>
      <xdr:rowOff>76195</xdr:rowOff>
    </xdr:to>
    <xdr:cxnSp macro="">
      <xdr:nvCxnSpPr>
        <xdr:cNvPr id="771" name="直線コネクタ 770"/>
        <xdr:cNvCxnSpPr/>
      </xdr:nvCxnSpPr>
      <xdr:spPr>
        <a:xfrm flipV="1">
          <a:off x="20434300" y="9781636"/>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46319</xdr:rowOff>
    </xdr:from>
    <xdr:ext cx="469744" cy="259045"/>
    <xdr:sp macro="" textlink="">
      <xdr:nvSpPr>
        <xdr:cNvPr id="773" name="テキスト ボックス 772"/>
        <xdr:cNvSpPr txBox="1"/>
      </xdr:nvSpPr>
      <xdr:spPr>
        <a:xfrm>
          <a:off x="21088427" y="99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28120</xdr:rowOff>
    </xdr:from>
    <xdr:to>
      <xdr:col>29</xdr:col>
      <xdr:colOff>517525</xdr:colOff>
      <xdr:row>57</xdr:row>
      <xdr:rowOff>76195</xdr:rowOff>
    </xdr:to>
    <xdr:cxnSp macro="">
      <xdr:nvCxnSpPr>
        <xdr:cNvPr id="774" name="直線コネクタ 773"/>
        <xdr:cNvCxnSpPr/>
      </xdr:nvCxnSpPr>
      <xdr:spPr>
        <a:xfrm>
          <a:off x="19545300" y="9800770"/>
          <a:ext cx="889000" cy="4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60537</xdr:rowOff>
    </xdr:from>
    <xdr:ext cx="469744" cy="259045"/>
    <xdr:sp macro="" textlink="">
      <xdr:nvSpPr>
        <xdr:cNvPr id="776" name="テキスト ボックス 775"/>
        <xdr:cNvSpPr txBox="1"/>
      </xdr:nvSpPr>
      <xdr:spPr>
        <a:xfrm>
          <a:off x="20199427" y="100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142557</xdr:rowOff>
    </xdr:from>
    <xdr:to>
      <xdr:col>28</xdr:col>
      <xdr:colOff>314325</xdr:colOff>
      <xdr:row>57</xdr:row>
      <xdr:rowOff>28120</xdr:rowOff>
    </xdr:to>
    <xdr:cxnSp macro="">
      <xdr:nvCxnSpPr>
        <xdr:cNvPr id="777" name="直線コネクタ 776"/>
        <xdr:cNvCxnSpPr/>
      </xdr:nvCxnSpPr>
      <xdr:spPr>
        <a:xfrm>
          <a:off x="18656300" y="9743757"/>
          <a:ext cx="889000" cy="5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51919</xdr:rowOff>
    </xdr:from>
    <xdr:ext cx="469744" cy="259045"/>
    <xdr:sp macro="" textlink="">
      <xdr:nvSpPr>
        <xdr:cNvPr id="779" name="テキスト ボックス 778"/>
        <xdr:cNvSpPr txBox="1"/>
      </xdr:nvSpPr>
      <xdr:spPr>
        <a:xfrm>
          <a:off x="19310427" y="99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48627</xdr:rowOff>
    </xdr:from>
    <xdr:ext cx="469744" cy="259045"/>
    <xdr:sp macro="" textlink="">
      <xdr:nvSpPr>
        <xdr:cNvPr id="781" name="テキスト ボックス 780"/>
        <xdr:cNvSpPr txBox="1"/>
      </xdr:nvSpPr>
      <xdr:spPr>
        <a:xfrm>
          <a:off x="18421427" y="999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144473</xdr:rowOff>
    </xdr:from>
    <xdr:to>
      <xdr:col>32</xdr:col>
      <xdr:colOff>238125</xdr:colOff>
      <xdr:row>57</xdr:row>
      <xdr:rowOff>74623</xdr:rowOff>
    </xdr:to>
    <xdr:sp macro="" textlink="">
      <xdr:nvSpPr>
        <xdr:cNvPr id="787" name="円/楕円 786"/>
        <xdr:cNvSpPr/>
      </xdr:nvSpPr>
      <xdr:spPr>
        <a:xfrm>
          <a:off x="22110700" y="974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167350</xdr:rowOff>
    </xdr:from>
    <xdr:ext cx="534377" cy="259045"/>
    <xdr:sp macro="" textlink="">
      <xdr:nvSpPr>
        <xdr:cNvPr id="788" name="貸付金該当値テキスト"/>
        <xdr:cNvSpPr txBox="1"/>
      </xdr:nvSpPr>
      <xdr:spPr>
        <a:xfrm>
          <a:off x="22212300" y="959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12,569</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129636</xdr:rowOff>
    </xdr:from>
    <xdr:to>
      <xdr:col>31</xdr:col>
      <xdr:colOff>85725</xdr:colOff>
      <xdr:row>57</xdr:row>
      <xdr:rowOff>59786</xdr:rowOff>
    </xdr:to>
    <xdr:sp macro="" textlink="">
      <xdr:nvSpPr>
        <xdr:cNvPr id="789" name="円/楕円 788"/>
        <xdr:cNvSpPr/>
      </xdr:nvSpPr>
      <xdr:spPr>
        <a:xfrm>
          <a:off x="21272500" y="973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76313</xdr:rowOff>
    </xdr:from>
    <xdr:ext cx="534377" cy="259045"/>
    <xdr:sp macro="" textlink="">
      <xdr:nvSpPr>
        <xdr:cNvPr id="790" name="テキスト ボックス 789"/>
        <xdr:cNvSpPr txBox="1"/>
      </xdr:nvSpPr>
      <xdr:spPr>
        <a:xfrm>
          <a:off x="21056111" y="950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25395</xdr:rowOff>
    </xdr:from>
    <xdr:to>
      <xdr:col>29</xdr:col>
      <xdr:colOff>568325</xdr:colOff>
      <xdr:row>57</xdr:row>
      <xdr:rowOff>126995</xdr:rowOff>
    </xdr:to>
    <xdr:sp macro="" textlink="">
      <xdr:nvSpPr>
        <xdr:cNvPr id="791" name="円/楕円 790"/>
        <xdr:cNvSpPr/>
      </xdr:nvSpPr>
      <xdr:spPr>
        <a:xfrm>
          <a:off x="20383500" y="979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143522</xdr:rowOff>
    </xdr:from>
    <xdr:ext cx="534377" cy="259045"/>
    <xdr:sp macro="" textlink="">
      <xdr:nvSpPr>
        <xdr:cNvPr id="792" name="テキスト ボックス 791"/>
        <xdr:cNvSpPr txBox="1"/>
      </xdr:nvSpPr>
      <xdr:spPr>
        <a:xfrm>
          <a:off x="20167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10,278</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148770</xdr:rowOff>
    </xdr:from>
    <xdr:to>
      <xdr:col>28</xdr:col>
      <xdr:colOff>365125</xdr:colOff>
      <xdr:row>57</xdr:row>
      <xdr:rowOff>78920</xdr:rowOff>
    </xdr:to>
    <xdr:sp macro="" textlink="">
      <xdr:nvSpPr>
        <xdr:cNvPr id="793" name="円/楕円 792"/>
        <xdr:cNvSpPr/>
      </xdr:nvSpPr>
      <xdr:spPr>
        <a:xfrm>
          <a:off x="19494500" y="974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95447</xdr:rowOff>
    </xdr:from>
    <xdr:ext cx="534377" cy="259045"/>
    <xdr:sp macro="" textlink="">
      <xdr:nvSpPr>
        <xdr:cNvPr id="794" name="テキスト ボックス 793"/>
        <xdr:cNvSpPr txBox="1"/>
      </xdr:nvSpPr>
      <xdr:spPr>
        <a:xfrm>
          <a:off x="19278111" y="952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12,381</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91757</xdr:rowOff>
    </xdr:from>
    <xdr:to>
      <xdr:col>27</xdr:col>
      <xdr:colOff>161925</xdr:colOff>
      <xdr:row>57</xdr:row>
      <xdr:rowOff>21907</xdr:rowOff>
    </xdr:to>
    <xdr:sp macro="" textlink="">
      <xdr:nvSpPr>
        <xdr:cNvPr id="795" name="円/楕円 794"/>
        <xdr:cNvSpPr/>
      </xdr:nvSpPr>
      <xdr:spPr>
        <a:xfrm>
          <a:off x="18605500" y="969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38434</xdr:rowOff>
    </xdr:from>
    <xdr:ext cx="534377" cy="259045"/>
    <xdr:sp macro="" textlink="">
      <xdr:nvSpPr>
        <xdr:cNvPr id="796" name="テキスト ボックス 795"/>
        <xdr:cNvSpPr txBox="1"/>
      </xdr:nvSpPr>
      <xdr:spPr>
        <a:xfrm>
          <a:off x="18389111" y="946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148863</xdr:rowOff>
    </xdr:from>
    <xdr:to>
      <xdr:col>32</xdr:col>
      <xdr:colOff>187325</xdr:colOff>
      <xdr:row>74</xdr:row>
      <xdr:rowOff>168294</xdr:rowOff>
    </xdr:to>
    <xdr:cxnSp macro="">
      <xdr:nvCxnSpPr>
        <xdr:cNvPr id="829" name="直線コネクタ 828"/>
        <xdr:cNvCxnSpPr/>
      </xdr:nvCxnSpPr>
      <xdr:spPr>
        <a:xfrm>
          <a:off x="21323300" y="12836163"/>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148863</xdr:rowOff>
    </xdr:from>
    <xdr:to>
      <xdr:col>31</xdr:col>
      <xdr:colOff>34925</xdr:colOff>
      <xdr:row>75</xdr:row>
      <xdr:rowOff>7350</xdr:rowOff>
    </xdr:to>
    <xdr:cxnSp macro="">
      <xdr:nvCxnSpPr>
        <xdr:cNvPr id="832" name="直線コネクタ 831"/>
        <xdr:cNvCxnSpPr/>
      </xdr:nvCxnSpPr>
      <xdr:spPr>
        <a:xfrm flipV="1">
          <a:off x="20434300" y="12836163"/>
          <a:ext cx="889000" cy="2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96873</xdr:rowOff>
    </xdr:from>
    <xdr:ext cx="534377" cy="259045"/>
    <xdr:sp macro="" textlink="">
      <xdr:nvSpPr>
        <xdr:cNvPr id="834" name="テキスト ボックス 833"/>
        <xdr:cNvSpPr txBox="1"/>
      </xdr:nvSpPr>
      <xdr:spPr>
        <a:xfrm>
          <a:off x="21056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142319</xdr:rowOff>
    </xdr:from>
    <xdr:to>
      <xdr:col>29</xdr:col>
      <xdr:colOff>517525</xdr:colOff>
      <xdr:row>75</xdr:row>
      <xdr:rowOff>7350</xdr:rowOff>
    </xdr:to>
    <xdr:cxnSp macro="">
      <xdr:nvCxnSpPr>
        <xdr:cNvPr id="835" name="直線コネクタ 834"/>
        <xdr:cNvCxnSpPr/>
      </xdr:nvCxnSpPr>
      <xdr:spPr>
        <a:xfrm>
          <a:off x="19545300" y="12829619"/>
          <a:ext cx="889000" cy="3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119696</xdr:rowOff>
    </xdr:from>
    <xdr:ext cx="534377" cy="259045"/>
    <xdr:sp macro="" textlink="">
      <xdr:nvSpPr>
        <xdr:cNvPr id="837" name="テキスト ボックス 836"/>
        <xdr:cNvSpPr txBox="1"/>
      </xdr:nvSpPr>
      <xdr:spPr>
        <a:xfrm>
          <a:off x="20167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142319</xdr:rowOff>
    </xdr:from>
    <xdr:to>
      <xdr:col>28</xdr:col>
      <xdr:colOff>314325</xdr:colOff>
      <xdr:row>74</xdr:row>
      <xdr:rowOff>157874</xdr:rowOff>
    </xdr:to>
    <xdr:cxnSp macro="">
      <xdr:nvCxnSpPr>
        <xdr:cNvPr id="838" name="直線コネクタ 837"/>
        <xdr:cNvCxnSpPr/>
      </xdr:nvCxnSpPr>
      <xdr:spPr>
        <a:xfrm flipV="1">
          <a:off x="18656300" y="12829619"/>
          <a:ext cx="889000" cy="1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140985</xdr:rowOff>
    </xdr:from>
    <xdr:ext cx="534377" cy="259045"/>
    <xdr:sp macro="" textlink="">
      <xdr:nvSpPr>
        <xdr:cNvPr id="840" name="テキスト ボックス 839"/>
        <xdr:cNvSpPr txBox="1"/>
      </xdr:nvSpPr>
      <xdr:spPr>
        <a:xfrm>
          <a:off x="19278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157605</xdr:rowOff>
    </xdr:from>
    <xdr:ext cx="534377" cy="259045"/>
    <xdr:sp macro="" textlink="">
      <xdr:nvSpPr>
        <xdr:cNvPr id="842" name="テキスト ボックス 841"/>
        <xdr:cNvSpPr txBox="1"/>
      </xdr:nvSpPr>
      <xdr:spPr>
        <a:xfrm>
          <a:off x="18389111" y="130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117494</xdr:rowOff>
    </xdr:from>
    <xdr:to>
      <xdr:col>32</xdr:col>
      <xdr:colOff>238125</xdr:colOff>
      <xdr:row>75</xdr:row>
      <xdr:rowOff>47644</xdr:rowOff>
    </xdr:to>
    <xdr:sp macro="" textlink="">
      <xdr:nvSpPr>
        <xdr:cNvPr id="848" name="円/楕円 847"/>
        <xdr:cNvSpPr/>
      </xdr:nvSpPr>
      <xdr:spPr>
        <a:xfrm>
          <a:off x="22110700" y="1280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140371</xdr:rowOff>
    </xdr:from>
    <xdr:ext cx="534377" cy="259045"/>
    <xdr:sp macro="" textlink="">
      <xdr:nvSpPr>
        <xdr:cNvPr id="849" name="繰出金該当値テキスト"/>
        <xdr:cNvSpPr txBox="1"/>
      </xdr:nvSpPr>
      <xdr:spPr>
        <a:xfrm>
          <a:off x="22212300" y="1265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86,998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98063</xdr:rowOff>
    </xdr:from>
    <xdr:to>
      <xdr:col>31</xdr:col>
      <xdr:colOff>85725</xdr:colOff>
      <xdr:row>75</xdr:row>
      <xdr:rowOff>28213</xdr:rowOff>
    </xdr:to>
    <xdr:sp macro="" textlink="">
      <xdr:nvSpPr>
        <xdr:cNvPr id="850" name="円/楕円 849"/>
        <xdr:cNvSpPr/>
      </xdr:nvSpPr>
      <xdr:spPr>
        <a:xfrm>
          <a:off x="21272500" y="1278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44740</xdr:rowOff>
    </xdr:from>
    <xdr:ext cx="534377" cy="259045"/>
    <xdr:sp macro="" textlink="">
      <xdr:nvSpPr>
        <xdr:cNvPr id="851" name="テキスト ボックス 850"/>
        <xdr:cNvSpPr txBox="1"/>
      </xdr:nvSpPr>
      <xdr:spPr>
        <a:xfrm>
          <a:off x="21056111" y="1256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89,038</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128000</xdr:rowOff>
    </xdr:from>
    <xdr:to>
      <xdr:col>29</xdr:col>
      <xdr:colOff>568325</xdr:colOff>
      <xdr:row>75</xdr:row>
      <xdr:rowOff>58150</xdr:rowOff>
    </xdr:to>
    <xdr:sp macro="" textlink="">
      <xdr:nvSpPr>
        <xdr:cNvPr id="852" name="円/楕円 851"/>
        <xdr:cNvSpPr/>
      </xdr:nvSpPr>
      <xdr:spPr>
        <a:xfrm>
          <a:off x="20383500" y="1281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74677</xdr:rowOff>
    </xdr:from>
    <xdr:ext cx="534377" cy="259045"/>
    <xdr:sp macro="" textlink="">
      <xdr:nvSpPr>
        <xdr:cNvPr id="853" name="テキスト ボックス 852"/>
        <xdr:cNvSpPr txBox="1"/>
      </xdr:nvSpPr>
      <xdr:spPr>
        <a:xfrm>
          <a:off x="20167111" y="1259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85,895</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91519</xdr:rowOff>
    </xdr:from>
    <xdr:to>
      <xdr:col>28</xdr:col>
      <xdr:colOff>365125</xdr:colOff>
      <xdr:row>75</xdr:row>
      <xdr:rowOff>21669</xdr:rowOff>
    </xdr:to>
    <xdr:sp macro="" textlink="">
      <xdr:nvSpPr>
        <xdr:cNvPr id="854" name="円/楕円 853"/>
        <xdr:cNvSpPr/>
      </xdr:nvSpPr>
      <xdr:spPr>
        <a:xfrm>
          <a:off x="19494500" y="1277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38196</xdr:rowOff>
    </xdr:from>
    <xdr:ext cx="534377" cy="259045"/>
    <xdr:sp macro="" textlink="">
      <xdr:nvSpPr>
        <xdr:cNvPr id="855" name="テキスト ボックス 854"/>
        <xdr:cNvSpPr txBox="1"/>
      </xdr:nvSpPr>
      <xdr:spPr>
        <a:xfrm>
          <a:off x="19278111" y="1255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89,725</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107074</xdr:rowOff>
    </xdr:from>
    <xdr:to>
      <xdr:col>27</xdr:col>
      <xdr:colOff>161925</xdr:colOff>
      <xdr:row>75</xdr:row>
      <xdr:rowOff>37224</xdr:rowOff>
    </xdr:to>
    <xdr:sp macro="" textlink="">
      <xdr:nvSpPr>
        <xdr:cNvPr id="856" name="円/楕円 855"/>
        <xdr:cNvSpPr/>
      </xdr:nvSpPr>
      <xdr:spPr>
        <a:xfrm>
          <a:off x="18605500" y="127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53751</xdr:rowOff>
    </xdr:from>
    <xdr:ext cx="534377" cy="259045"/>
    <xdr:sp macro="" textlink="">
      <xdr:nvSpPr>
        <xdr:cNvPr id="857" name="テキスト ボックス 856"/>
        <xdr:cNvSpPr txBox="1"/>
      </xdr:nvSpPr>
      <xdr:spPr>
        <a:xfrm>
          <a:off x="18389111" y="1256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88,092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全般的には、類似団体の平均値を下回っている。</a:t>
          </a:r>
          <a:endParaRPr kumimoji="1" lang="en-US" altLang="ja-JP" sz="1300">
            <a:latin typeface="ＭＳ Ｐゴシック"/>
          </a:endParaRPr>
        </a:p>
        <a:p>
          <a:r>
            <a:rPr kumimoji="1" lang="ja-JP" altLang="en-US" sz="1300">
              <a:latin typeface="ＭＳ Ｐゴシック"/>
            </a:rPr>
            <a:t>住民一人当たりのコストは、人口密度及び高齢化率等の影響を大きく受けるため、少子高齢化が進む当町では、数値に大きな影響がある。</a:t>
          </a:r>
          <a:endParaRPr kumimoji="1" lang="en-US" altLang="ja-JP" sz="1300">
            <a:latin typeface="ＭＳ Ｐゴシック"/>
          </a:endParaRPr>
        </a:p>
        <a:p>
          <a:r>
            <a:rPr kumimoji="1" lang="ja-JP" altLang="en-US" sz="1300">
              <a:latin typeface="ＭＳ Ｐゴシック"/>
            </a:rPr>
            <a:t>今後も、義務的経費、投資的経費及び公債費等の抑制により、健全な財政運営に努める。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長野県立科町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7,594
7,499
66.87
5,567,770
4,890,680
611,027
2,868,470
2,964,606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123190</xdr:rowOff>
    </xdr:from>
    <xdr:to>
      <xdr:col>6</xdr:col>
      <xdr:colOff>511175</xdr:colOff>
      <xdr:row>37</xdr:row>
      <xdr:rowOff>4953</xdr:rowOff>
    </xdr:to>
    <xdr:cxnSp macro="">
      <xdr:nvCxnSpPr>
        <xdr:cNvPr id="61" name="直線コネクタ 60"/>
        <xdr:cNvCxnSpPr/>
      </xdr:nvCxnSpPr>
      <xdr:spPr>
        <a:xfrm flipV="1">
          <a:off x="3797300" y="6295390"/>
          <a:ext cx="838200" cy="5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4953</xdr:rowOff>
    </xdr:from>
    <xdr:to>
      <xdr:col>5</xdr:col>
      <xdr:colOff>358775</xdr:colOff>
      <xdr:row>37</xdr:row>
      <xdr:rowOff>28067</xdr:rowOff>
    </xdr:to>
    <xdr:cxnSp macro="">
      <xdr:nvCxnSpPr>
        <xdr:cNvPr id="64" name="直線コネクタ 63"/>
        <xdr:cNvCxnSpPr/>
      </xdr:nvCxnSpPr>
      <xdr:spPr>
        <a:xfrm flipV="1">
          <a:off x="2908300" y="6348603"/>
          <a:ext cx="8890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1270</xdr:rowOff>
    </xdr:from>
    <xdr:to>
      <xdr:col>4</xdr:col>
      <xdr:colOff>155575</xdr:colOff>
      <xdr:row>37</xdr:row>
      <xdr:rowOff>28067</xdr:rowOff>
    </xdr:to>
    <xdr:cxnSp macro="">
      <xdr:nvCxnSpPr>
        <xdr:cNvPr id="67" name="直線コネクタ 66"/>
        <xdr:cNvCxnSpPr/>
      </xdr:nvCxnSpPr>
      <xdr:spPr>
        <a:xfrm>
          <a:off x="2019300" y="6344920"/>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42799</xdr:rowOff>
    </xdr:from>
    <xdr:to>
      <xdr:col>2</xdr:col>
      <xdr:colOff>638175</xdr:colOff>
      <xdr:row>37</xdr:row>
      <xdr:rowOff>1270</xdr:rowOff>
    </xdr:to>
    <xdr:cxnSp macro="">
      <xdr:nvCxnSpPr>
        <xdr:cNvPr id="70" name="直線コネクタ 69"/>
        <xdr:cNvCxnSpPr/>
      </xdr:nvCxnSpPr>
      <xdr:spPr>
        <a:xfrm>
          <a:off x="1130300" y="6214999"/>
          <a:ext cx="889000" cy="1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72390</xdr:rowOff>
    </xdr:from>
    <xdr:to>
      <xdr:col>6</xdr:col>
      <xdr:colOff>561975</xdr:colOff>
      <xdr:row>37</xdr:row>
      <xdr:rowOff>2540</xdr:rowOff>
    </xdr:to>
    <xdr:sp macro="" textlink="">
      <xdr:nvSpPr>
        <xdr:cNvPr id="80" name="円/楕円 79"/>
        <xdr:cNvSpPr/>
      </xdr:nvSpPr>
      <xdr:spPr>
        <a:xfrm>
          <a:off x="45847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50817</xdr:rowOff>
    </xdr:from>
    <xdr:ext cx="469744" cy="259045"/>
    <xdr:sp macro="" textlink="">
      <xdr:nvSpPr>
        <xdr:cNvPr id="81" name="議会費該当値テキスト"/>
        <xdr:cNvSpPr txBox="1"/>
      </xdr:nvSpPr>
      <xdr:spPr>
        <a:xfrm>
          <a:off x="4686300" y="622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9,430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125603</xdr:rowOff>
    </xdr:from>
    <xdr:to>
      <xdr:col>5</xdr:col>
      <xdr:colOff>409575</xdr:colOff>
      <xdr:row>37</xdr:row>
      <xdr:rowOff>55753</xdr:rowOff>
    </xdr:to>
    <xdr:sp macro="" textlink="">
      <xdr:nvSpPr>
        <xdr:cNvPr id="82" name="円/楕円 81"/>
        <xdr:cNvSpPr/>
      </xdr:nvSpPr>
      <xdr:spPr>
        <a:xfrm>
          <a:off x="3746500" y="62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46880</xdr:rowOff>
    </xdr:from>
    <xdr:ext cx="469744" cy="259045"/>
    <xdr:sp macro="" textlink="">
      <xdr:nvSpPr>
        <xdr:cNvPr id="83" name="テキスト ボックス 82"/>
        <xdr:cNvSpPr txBox="1"/>
      </xdr:nvSpPr>
      <xdr:spPr>
        <a:xfrm>
          <a:off x="3562427" y="639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148717</xdr:rowOff>
    </xdr:from>
    <xdr:to>
      <xdr:col>4</xdr:col>
      <xdr:colOff>206375</xdr:colOff>
      <xdr:row>37</xdr:row>
      <xdr:rowOff>78867</xdr:rowOff>
    </xdr:to>
    <xdr:sp macro="" textlink="">
      <xdr:nvSpPr>
        <xdr:cNvPr id="84" name="円/楕円 83"/>
        <xdr:cNvSpPr/>
      </xdr:nvSpPr>
      <xdr:spPr>
        <a:xfrm>
          <a:off x="2857500" y="63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69994</xdr:rowOff>
    </xdr:from>
    <xdr:ext cx="469744" cy="259045"/>
    <xdr:sp macro="" textlink="">
      <xdr:nvSpPr>
        <xdr:cNvPr id="85" name="テキスト ボックス 84"/>
        <xdr:cNvSpPr txBox="1"/>
      </xdr:nvSpPr>
      <xdr:spPr>
        <a:xfrm>
          <a:off x="2673427" y="641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121920</xdr:rowOff>
    </xdr:from>
    <xdr:to>
      <xdr:col>3</xdr:col>
      <xdr:colOff>3175</xdr:colOff>
      <xdr:row>37</xdr:row>
      <xdr:rowOff>52070</xdr:rowOff>
    </xdr:to>
    <xdr:sp macro="" textlink="">
      <xdr:nvSpPr>
        <xdr:cNvPr id="86" name="円/楕円 85"/>
        <xdr:cNvSpPr/>
      </xdr:nvSpPr>
      <xdr:spPr>
        <a:xfrm>
          <a:off x="19685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43197</xdr:rowOff>
    </xdr:from>
    <xdr:ext cx="469744" cy="259045"/>
    <xdr:sp macro="" textlink="">
      <xdr:nvSpPr>
        <xdr:cNvPr id="87" name="テキスト ボックス 86"/>
        <xdr:cNvSpPr txBox="1"/>
      </xdr:nvSpPr>
      <xdr:spPr>
        <a:xfrm>
          <a:off x="1784427" y="638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163449</xdr:rowOff>
    </xdr:from>
    <xdr:to>
      <xdr:col>1</xdr:col>
      <xdr:colOff>485775</xdr:colOff>
      <xdr:row>36</xdr:row>
      <xdr:rowOff>93599</xdr:rowOff>
    </xdr:to>
    <xdr:sp macro="" textlink="">
      <xdr:nvSpPr>
        <xdr:cNvPr id="88" name="円/楕円 87"/>
        <xdr:cNvSpPr/>
      </xdr:nvSpPr>
      <xdr:spPr>
        <a:xfrm>
          <a:off x="1079500" y="616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84726</xdr:rowOff>
    </xdr:from>
    <xdr:ext cx="534377" cy="259045"/>
    <xdr:sp macro="" textlink="">
      <xdr:nvSpPr>
        <xdr:cNvPr id="89" name="テキスト ボックス 88"/>
        <xdr:cNvSpPr txBox="1"/>
      </xdr:nvSpPr>
      <xdr:spPr>
        <a:xfrm>
          <a:off x="863111" y="625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22709</xdr:rowOff>
    </xdr:from>
    <xdr:to>
      <xdr:col>6</xdr:col>
      <xdr:colOff>511175</xdr:colOff>
      <xdr:row>57</xdr:row>
      <xdr:rowOff>151640</xdr:rowOff>
    </xdr:to>
    <xdr:cxnSp macro="">
      <xdr:nvCxnSpPr>
        <xdr:cNvPr id="120" name="直線コネクタ 119"/>
        <xdr:cNvCxnSpPr/>
      </xdr:nvCxnSpPr>
      <xdr:spPr>
        <a:xfrm flipV="1">
          <a:off x="3797300" y="9795359"/>
          <a:ext cx="838200" cy="12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121037</xdr:rowOff>
    </xdr:from>
    <xdr:to>
      <xdr:col>5</xdr:col>
      <xdr:colOff>358775</xdr:colOff>
      <xdr:row>57</xdr:row>
      <xdr:rowOff>151640</xdr:rowOff>
    </xdr:to>
    <xdr:cxnSp macro="">
      <xdr:nvCxnSpPr>
        <xdr:cNvPr id="123" name="直線コネクタ 122"/>
        <xdr:cNvCxnSpPr/>
      </xdr:nvCxnSpPr>
      <xdr:spPr>
        <a:xfrm>
          <a:off x="2908300" y="9893687"/>
          <a:ext cx="889000" cy="3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121037</xdr:rowOff>
    </xdr:from>
    <xdr:to>
      <xdr:col>4</xdr:col>
      <xdr:colOff>155575</xdr:colOff>
      <xdr:row>58</xdr:row>
      <xdr:rowOff>34570</xdr:rowOff>
    </xdr:to>
    <xdr:cxnSp macro="">
      <xdr:nvCxnSpPr>
        <xdr:cNvPr id="126" name="直線コネクタ 125"/>
        <xdr:cNvCxnSpPr/>
      </xdr:nvCxnSpPr>
      <xdr:spPr>
        <a:xfrm flipV="1">
          <a:off x="2019300" y="9893687"/>
          <a:ext cx="889000" cy="8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34570</xdr:rowOff>
    </xdr:from>
    <xdr:to>
      <xdr:col>2</xdr:col>
      <xdr:colOff>638175</xdr:colOff>
      <xdr:row>58</xdr:row>
      <xdr:rowOff>62381</xdr:rowOff>
    </xdr:to>
    <xdr:cxnSp macro="">
      <xdr:nvCxnSpPr>
        <xdr:cNvPr id="129" name="直線コネクタ 128"/>
        <xdr:cNvCxnSpPr/>
      </xdr:nvCxnSpPr>
      <xdr:spPr>
        <a:xfrm flipV="1">
          <a:off x="1130300" y="9978670"/>
          <a:ext cx="889000" cy="2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143359</xdr:rowOff>
    </xdr:from>
    <xdr:to>
      <xdr:col>6</xdr:col>
      <xdr:colOff>561975</xdr:colOff>
      <xdr:row>57</xdr:row>
      <xdr:rowOff>73509</xdr:rowOff>
    </xdr:to>
    <xdr:sp macro="" textlink="">
      <xdr:nvSpPr>
        <xdr:cNvPr id="139" name="円/楕円 138"/>
        <xdr:cNvSpPr/>
      </xdr:nvSpPr>
      <xdr:spPr>
        <a:xfrm>
          <a:off x="4584700" y="974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121786</xdr:rowOff>
    </xdr:from>
    <xdr:ext cx="599010" cy="259045"/>
    <xdr:sp macro="" textlink="">
      <xdr:nvSpPr>
        <xdr:cNvPr id="140" name="総務費該当値テキスト"/>
        <xdr:cNvSpPr txBox="1"/>
      </xdr:nvSpPr>
      <xdr:spPr>
        <a:xfrm>
          <a:off x="4686300" y="9722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128,324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100840</xdr:rowOff>
    </xdr:from>
    <xdr:to>
      <xdr:col>5</xdr:col>
      <xdr:colOff>409575</xdr:colOff>
      <xdr:row>58</xdr:row>
      <xdr:rowOff>30990</xdr:rowOff>
    </xdr:to>
    <xdr:sp macro="" textlink="">
      <xdr:nvSpPr>
        <xdr:cNvPr id="141" name="円/楕円 140"/>
        <xdr:cNvSpPr/>
      </xdr:nvSpPr>
      <xdr:spPr>
        <a:xfrm>
          <a:off x="3746500" y="987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22117</xdr:rowOff>
    </xdr:from>
    <xdr:ext cx="534377" cy="259045"/>
    <xdr:sp macro="" textlink="">
      <xdr:nvSpPr>
        <xdr:cNvPr id="142" name="テキスト ボックス 141"/>
        <xdr:cNvSpPr txBox="1"/>
      </xdr:nvSpPr>
      <xdr:spPr>
        <a:xfrm>
          <a:off x="3530111" y="996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88,844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70237</xdr:rowOff>
    </xdr:from>
    <xdr:to>
      <xdr:col>4</xdr:col>
      <xdr:colOff>206375</xdr:colOff>
      <xdr:row>58</xdr:row>
      <xdr:rowOff>387</xdr:rowOff>
    </xdr:to>
    <xdr:sp macro="" textlink="">
      <xdr:nvSpPr>
        <xdr:cNvPr id="143" name="円/楕円 142"/>
        <xdr:cNvSpPr/>
      </xdr:nvSpPr>
      <xdr:spPr>
        <a:xfrm>
          <a:off x="2857500" y="98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162964</xdr:rowOff>
    </xdr:from>
    <xdr:ext cx="534377" cy="259045"/>
    <xdr:sp macro="" textlink="">
      <xdr:nvSpPr>
        <xdr:cNvPr id="144" name="テキスト ボックス 143"/>
        <xdr:cNvSpPr txBox="1"/>
      </xdr:nvSpPr>
      <xdr:spPr>
        <a:xfrm>
          <a:off x="2641111" y="993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98,215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155220</xdr:rowOff>
    </xdr:from>
    <xdr:to>
      <xdr:col>3</xdr:col>
      <xdr:colOff>3175</xdr:colOff>
      <xdr:row>58</xdr:row>
      <xdr:rowOff>85370</xdr:rowOff>
    </xdr:to>
    <xdr:sp macro="" textlink="">
      <xdr:nvSpPr>
        <xdr:cNvPr id="145" name="円/楕円 144"/>
        <xdr:cNvSpPr/>
      </xdr:nvSpPr>
      <xdr:spPr>
        <a:xfrm>
          <a:off x="1968500" y="99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76497</xdr:rowOff>
    </xdr:from>
    <xdr:ext cx="534377" cy="259045"/>
    <xdr:sp macro="" textlink="">
      <xdr:nvSpPr>
        <xdr:cNvPr id="146" name="テキスト ボックス 145"/>
        <xdr:cNvSpPr txBox="1"/>
      </xdr:nvSpPr>
      <xdr:spPr>
        <a:xfrm>
          <a:off x="1752111" y="100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72,192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11581</xdr:rowOff>
    </xdr:from>
    <xdr:to>
      <xdr:col>1</xdr:col>
      <xdr:colOff>485775</xdr:colOff>
      <xdr:row>58</xdr:row>
      <xdr:rowOff>113181</xdr:rowOff>
    </xdr:to>
    <xdr:sp macro="" textlink="">
      <xdr:nvSpPr>
        <xdr:cNvPr id="147" name="円/楕円 146"/>
        <xdr:cNvSpPr/>
      </xdr:nvSpPr>
      <xdr:spPr>
        <a:xfrm>
          <a:off x="1079500" y="99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104308</xdr:rowOff>
    </xdr:from>
    <xdr:ext cx="534377" cy="259045"/>
    <xdr:sp macro="" textlink="">
      <xdr:nvSpPr>
        <xdr:cNvPr id="148" name="テキスト ボックス 147"/>
        <xdr:cNvSpPr txBox="1"/>
      </xdr:nvSpPr>
      <xdr:spPr>
        <a:xfrm>
          <a:off x="863111" y="1004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92622</xdr:rowOff>
    </xdr:from>
    <xdr:to>
      <xdr:col>6</xdr:col>
      <xdr:colOff>511175</xdr:colOff>
      <xdr:row>78</xdr:row>
      <xdr:rowOff>405</xdr:rowOff>
    </xdr:to>
    <xdr:cxnSp macro="">
      <xdr:nvCxnSpPr>
        <xdr:cNvPr id="176" name="直線コネクタ 175"/>
        <xdr:cNvCxnSpPr/>
      </xdr:nvCxnSpPr>
      <xdr:spPr>
        <a:xfrm>
          <a:off x="3797300" y="13294272"/>
          <a:ext cx="838200" cy="7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92622</xdr:rowOff>
    </xdr:from>
    <xdr:to>
      <xdr:col>5</xdr:col>
      <xdr:colOff>358775</xdr:colOff>
      <xdr:row>78</xdr:row>
      <xdr:rowOff>2915</xdr:rowOff>
    </xdr:to>
    <xdr:cxnSp macro="">
      <xdr:nvCxnSpPr>
        <xdr:cNvPr id="179" name="直線コネクタ 178"/>
        <xdr:cNvCxnSpPr/>
      </xdr:nvCxnSpPr>
      <xdr:spPr>
        <a:xfrm flipV="1">
          <a:off x="2908300" y="13294272"/>
          <a:ext cx="889000" cy="8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400</xdr:rowOff>
    </xdr:from>
    <xdr:to>
      <xdr:col>4</xdr:col>
      <xdr:colOff>155575</xdr:colOff>
      <xdr:row>78</xdr:row>
      <xdr:rowOff>2915</xdr:rowOff>
    </xdr:to>
    <xdr:cxnSp macro="">
      <xdr:nvCxnSpPr>
        <xdr:cNvPr id="182" name="直線コネクタ 181"/>
        <xdr:cNvCxnSpPr/>
      </xdr:nvCxnSpPr>
      <xdr:spPr>
        <a:xfrm>
          <a:off x="2019300" y="13030600"/>
          <a:ext cx="889000" cy="3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400</xdr:rowOff>
    </xdr:from>
    <xdr:to>
      <xdr:col>2</xdr:col>
      <xdr:colOff>638175</xdr:colOff>
      <xdr:row>77</xdr:row>
      <xdr:rowOff>57386</xdr:rowOff>
    </xdr:to>
    <xdr:cxnSp macro="">
      <xdr:nvCxnSpPr>
        <xdr:cNvPr id="185" name="直線コネクタ 184"/>
        <xdr:cNvCxnSpPr/>
      </xdr:nvCxnSpPr>
      <xdr:spPr>
        <a:xfrm flipV="1">
          <a:off x="1130300" y="13030600"/>
          <a:ext cx="889000" cy="22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92308</xdr:rowOff>
    </xdr:from>
    <xdr:ext cx="599010" cy="259045"/>
    <xdr:sp macro="" textlink="">
      <xdr:nvSpPr>
        <xdr:cNvPr id="187" name="テキスト ボックス 186"/>
        <xdr:cNvSpPr txBox="1"/>
      </xdr:nvSpPr>
      <xdr:spPr>
        <a:xfrm>
          <a:off x="1719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121055</xdr:rowOff>
    </xdr:from>
    <xdr:to>
      <xdr:col>6</xdr:col>
      <xdr:colOff>561975</xdr:colOff>
      <xdr:row>78</xdr:row>
      <xdr:rowOff>51205</xdr:rowOff>
    </xdr:to>
    <xdr:sp macro="" textlink="">
      <xdr:nvSpPr>
        <xdr:cNvPr id="195" name="円/楕円 194"/>
        <xdr:cNvSpPr/>
      </xdr:nvSpPr>
      <xdr:spPr>
        <a:xfrm>
          <a:off x="4584700" y="1332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35982</xdr:rowOff>
    </xdr:from>
    <xdr:ext cx="599010" cy="259045"/>
    <xdr:sp macro="" textlink="">
      <xdr:nvSpPr>
        <xdr:cNvPr id="196" name="民生費該当値テキスト"/>
        <xdr:cNvSpPr txBox="1"/>
      </xdr:nvSpPr>
      <xdr:spPr>
        <a:xfrm>
          <a:off x="4686300" y="132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130,467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41822</xdr:rowOff>
    </xdr:from>
    <xdr:to>
      <xdr:col>5</xdr:col>
      <xdr:colOff>409575</xdr:colOff>
      <xdr:row>77</xdr:row>
      <xdr:rowOff>143422</xdr:rowOff>
    </xdr:to>
    <xdr:sp macro="" textlink="">
      <xdr:nvSpPr>
        <xdr:cNvPr id="197" name="円/楕円 196"/>
        <xdr:cNvSpPr/>
      </xdr:nvSpPr>
      <xdr:spPr>
        <a:xfrm>
          <a:off x="3746500" y="1324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134549</xdr:rowOff>
    </xdr:from>
    <xdr:ext cx="599010" cy="259045"/>
    <xdr:sp macro="" textlink="">
      <xdr:nvSpPr>
        <xdr:cNvPr id="198" name="テキスト ボックス 197"/>
        <xdr:cNvSpPr txBox="1"/>
      </xdr:nvSpPr>
      <xdr:spPr>
        <a:xfrm>
          <a:off x="3497794" y="1333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147,797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123565</xdr:rowOff>
    </xdr:from>
    <xdr:to>
      <xdr:col>4</xdr:col>
      <xdr:colOff>206375</xdr:colOff>
      <xdr:row>78</xdr:row>
      <xdr:rowOff>53715</xdr:rowOff>
    </xdr:to>
    <xdr:sp macro="" textlink="">
      <xdr:nvSpPr>
        <xdr:cNvPr id="199" name="円/楕円 198"/>
        <xdr:cNvSpPr/>
      </xdr:nvSpPr>
      <xdr:spPr>
        <a:xfrm>
          <a:off x="2857500" y="1332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44842</xdr:rowOff>
    </xdr:from>
    <xdr:ext cx="599010" cy="259045"/>
    <xdr:sp macro="" textlink="">
      <xdr:nvSpPr>
        <xdr:cNvPr id="200" name="テキスト ボックス 199"/>
        <xdr:cNvSpPr txBox="1"/>
      </xdr:nvSpPr>
      <xdr:spPr>
        <a:xfrm>
          <a:off x="2608794" y="1341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129,918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121050</xdr:rowOff>
    </xdr:from>
    <xdr:to>
      <xdr:col>3</xdr:col>
      <xdr:colOff>3175</xdr:colOff>
      <xdr:row>76</xdr:row>
      <xdr:rowOff>51200</xdr:rowOff>
    </xdr:to>
    <xdr:sp macro="" textlink="">
      <xdr:nvSpPr>
        <xdr:cNvPr id="201" name="円/楕円 200"/>
        <xdr:cNvSpPr/>
      </xdr:nvSpPr>
      <xdr:spPr>
        <a:xfrm>
          <a:off x="1968500" y="129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67727</xdr:rowOff>
    </xdr:from>
    <xdr:ext cx="599010" cy="259045"/>
    <xdr:sp macro="" textlink="">
      <xdr:nvSpPr>
        <xdr:cNvPr id="202" name="テキスト ボックス 201"/>
        <xdr:cNvSpPr txBox="1"/>
      </xdr:nvSpPr>
      <xdr:spPr>
        <a:xfrm>
          <a:off x="1719794" y="1275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205,468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6586</xdr:rowOff>
    </xdr:from>
    <xdr:to>
      <xdr:col>1</xdr:col>
      <xdr:colOff>485775</xdr:colOff>
      <xdr:row>77</xdr:row>
      <xdr:rowOff>108186</xdr:rowOff>
    </xdr:to>
    <xdr:sp macro="" textlink="">
      <xdr:nvSpPr>
        <xdr:cNvPr id="203" name="円/楕円 202"/>
        <xdr:cNvSpPr/>
      </xdr:nvSpPr>
      <xdr:spPr>
        <a:xfrm>
          <a:off x="1079500" y="132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124713</xdr:rowOff>
    </xdr:from>
    <xdr:ext cx="599010" cy="259045"/>
    <xdr:sp macro="" textlink="">
      <xdr:nvSpPr>
        <xdr:cNvPr id="204" name="テキスト ボックス 203"/>
        <xdr:cNvSpPr txBox="1"/>
      </xdr:nvSpPr>
      <xdr:spPr>
        <a:xfrm>
          <a:off x="830794" y="129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44726</xdr:rowOff>
    </xdr:from>
    <xdr:to>
      <xdr:col>6</xdr:col>
      <xdr:colOff>511175</xdr:colOff>
      <xdr:row>97</xdr:row>
      <xdr:rowOff>74563</xdr:rowOff>
    </xdr:to>
    <xdr:cxnSp macro="">
      <xdr:nvCxnSpPr>
        <xdr:cNvPr id="231" name="直線コネクタ 230"/>
        <xdr:cNvCxnSpPr/>
      </xdr:nvCxnSpPr>
      <xdr:spPr>
        <a:xfrm flipV="1">
          <a:off x="3797300" y="16675376"/>
          <a:ext cx="838200" cy="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65949</xdr:rowOff>
    </xdr:from>
    <xdr:to>
      <xdr:col>5</xdr:col>
      <xdr:colOff>358775</xdr:colOff>
      <xdr:row>97</xdr:row>
      <xdr:rowOff>74563</xdr:rowOff>
    </xdr:to>
    <xdr:cxnSp macro="">
      <xdr:nvCxnSpPr>
        <xdr:cNvPr id="234" name="直線コネクタ 233"/>
        <xdr:cNvCxnSpPr/>
      </xdr:nvCxnSpPr>
      <xdr:spPr>
        <a:xfrm>
          <a:off x="2908300" y="16696599"/>
          <a:ext cx="889000" cy="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65949</xdr:rowOff>
    </xdr:from>
    <xdr:to>
      <xdr:col>4</xdr:col>
      <xdr:colOff>155575</xdr:colOff>
      <xdr:row>97</xdr:row>
      <xdr:rowOff>98419</xdr:rowOff>
    </xdr:to>
    <xdr:cxnSp macro="">
      <xdr:nvCxnSpPr>
        <xdr:cNvPr id="237" name="直線コネクタ 236"/>
        <xdr:cNvCxnSpPr/>
      </xdr:nvCxnSpPr>
      <xdr:spPr>
        <a:xfrm flipV="1">
          <a:off x="2019300" y="16696599"/>
          <a:ext cx="889000" cy="3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98419</xdr:rowOff>
    </xdr:from>
    <xdr:to>
      <xdr:col>2</xdr:col>
      <xdr:colOff>638175</xdr:colOff>
      <xdr:row>97</xdr:row>
      <xdr:rowOff>105849</xdr:rowOff>
    </xdr:to>
    <xdr:cxnSp macro="">
      <xdr:nvCxnSpPr>
        <xdr:cNvPr id="240" name="直線コネクタ 239"/>
        <xdr:cNvCxnSpPr/>
      </xdr:nvCxnSpPr>
      <xdr:spPr>
        <a:xfrm flipV="1">
          <a:off x="1130300" y="16729069"/>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165376</xdr:rowOff>
    </xdr:from>
    <xdr:to>
      <xdr:col>6</xdr:col>
      <xdr:colOff>561975</xdr:colOff>
      <xdr:row>97</xdr:row>
      <xdr:rowOff>95526</xdr:rowOff>
    </xdr:to>
    <xdr:sp macro="" textlink="">
      <xdr:nvSpPr>
        <xdr:cNvPr id="250" name="円/楕円 249"/>
        <xdr:cNvSpPr/>
      </xdr:nvSpPr>
      <xdr:spPr>
        <a:xfrm>
          <a:off x="4584700" y="1662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143803</xdr:rowOff>
    </xdr:from>
    <xdr:ext cx="534377" cy="259045"/>
    <xdr:sp macro="" textlink="">
      <xdr:nvSpPr>
        <xdr:cNvPr id="251" name="衛生費該当値テキスト"/>
        <xdr:cNvSpPr txBox="1"/>
      </xdr:nvSpPr>
      <xdr:spPr>
        <a:xfrm>
          <a:off x="4686300" y="1660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58,273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23763</xdr:rowOff>
    </xdr:from>
    <xdr:to>
      <xdr:col>5</xdr:col>
      <xdr:colOff>409575</xdr:colOff>
      <xdr:row>97</xdr:row>
      <xdr:rowOff>125363</xdr:rowOff>
    </xdr:to>
    <xdr:sp macro="" textlink="">
      <xdr:nvSpPr>
        <xdr:cNvPr id="252" name="円/楕円 251"/>
        <xdr:cNvSpPr/>
      </xdr:nvSpPr>
      <xdr:spPr>
        <a:xfrm>
          <a:off x="3746500" y="1665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116490</xdr:rowOff>
    </xdr:from>
    <xdr:ext cx="534377" cy="259045"/>
    <xdr:sp macro="" textlink="">
      <xdr:nvSpPr>
        <xdr:cNvPr id="253" name="テキスト ボックス 252"/>
        <xdr:cNvSpPr txBox="1"/>
      </xdr:nvSpPr>
      <xdr:spPr>
        <a:xfrm>
          <a:off x="3530111" y="1674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15149</xdr:rowOff>
    </xdr:from>
    <xdr:to>
      <xdr:col>4</xdr:col>
      <xdr:colOff>206375</xdr:colOff>
      <xdr:row>97</xdr:row>
      <xdr:rowOff>116749</xdr:rowOff>
    </xdr:to>
    <xdr:sp macro="" textlink="">
      <xdr:nvSpPr>
        <xdr:cNvPr id="254" name="円/楕円 253"/>
        <xdr:cNvSpPr/>
      </xdr:nvSpPr>
      <xdr:spPr>
        <a:xfrm>
          <a:off x="2857500" y="1664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107876</xdr:rowOff>
    </xdr:from>
    <xdr:ext cx="534377" cy="259045"/>
    <xdr:sp macro="" textlink="">
      <xdr:nvSpPr>
        <xdr:cNvPr id="255" name="テキスト ボックス 254"/>
        <xdr:cNvSpPr txBox="1"/>
      </xdr:nvSpPr>
      <xdr:spPr>
        <a:xfrm>
          <a:off x="2641111" y="1673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47619</xdr:rowOff>
    </xdr:from>
    <xdr:to>
      <xdr:col>3</xdr:col>
      <xdr:colOff>3175</xdr:colOff>
      <xdr:row>97</xdr:row>
      <xdr:rowOff>149219</xdr:rowOff>
    </xdr:to>
    <xdr:sp macro="" textlink="">
      <xdr:nvSpPr>
        <xdr:cNvPr id="256" name="円/楕円 255"/>
        <xdr:cNvSpPr/>
      </xdr:nvSpPr>
      <xdr:spPr>
        <a:xfrm>
          <a:off x="1968500" y="166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140346</xdr:rowOff>
    </xdr:from>
    <xdr:ext cx="534377" cy="259045"/>
    <xdr:sp macro="" textlink="">
      <xdr:nvSpPr>
        <xdr:cNvPr id="257" name="テキスト ボックス 256"/>
        <xdr:cNvSpPr txBox="1"/>
      </xdr:nvSpPr>
      <xdr:spPr>
        <a:xfrm>
          <a:off x="1752111" y="1677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46,529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55049</xdr:rowOff>
    </xdr:from>
    <xdr:to>
      <xdr:col>1</xdr:col>
      <xdr:colOff>485775</xdr:colOff>
      <xdr:row>97</xdr:row>
      <xdr:rowOff>156649</xdr:rowOff>
    </xdr:to>
    <xdr:sp macro="" textlink="">
      <xdr:nvSpPr>
        <xdr:cNvPr id="258" name="円/楕円 257"/>
        <xdr:cNvSpPr/>
      </xdr:nvSpPr>
      <xdr:spPr>
        <a:xfrm>
          <a:off x="1079500" y="166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147776</xdr:rowOff>
    </xdr:from>
    <xdr:ext cx="534377" cy="259045"/>
    <xdr:sp macro="" textlink="">
      <xdr:nvSpPr>
        <xdr:cNvPr id="259" name="テキスト ボックス 258"/>
        <xdr:cNvSpPr txBox="1"/>
      </xdr:nvSpPr>
      <xdr:spPr>
        <a:xfrm>
          <a:off x="863111" y="1677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9" name="円/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0" name="テキスト ボックス 309"/>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1" name="円/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2" name="テキスト ボックス 311"/>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3" name="円/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14" name="テキスト ボックス 313"/>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42332</xdr:rowOff>
    </xdr:from>
    <xdr:to>
      <xdr:col>15</xdr:col>
      <xdr:colOff>180975</xdr:colOff>
      <xdr:row>58</xdr:row>
      <xdr:rowOff>61134</xdr:rowOff>
    </xdr:to>
    <xdr:cxnSp macro="">
      <xdr:nvCxnSpPr>
        <xdr:cNvPr id="343" name="直線コネクタ 342"/>
        <xdr:cNvCxnSpPr/>
      </xdr:nvCxnSpPr>
      <xdr:spPr>
        <a:xfrm>
          <a:off x="9639300" y="9986432"/>
          <a:ext cx="838200" cy="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42332</xdr:rowOff>
    </xdr:from>
    <xdr:to>
      <xdr:col>14</xdr:col>
      <xdr:colOff>28575</xdr:colOff>
      <xdr:row>58</xdr:row>
      <xdr:rowOff>74515</xdr:rowOff>
    </xdr:to>
    <xdr:cxnSp macro="">
      <xdr:nvCxnSpPr>
        <xdr:cNvPr id="346" name="直線コネクタ 345"/>
        <xdr:cNvCxnSpPr/>
      </xdr:nvCxnSpPr>
      <xdr:spPr>
        <a:xfrm flipV="1">
          <a:off x="8750300" y="9986432"/>
          <a:ext cx="889000" cy="3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55838</xdr:rowOff>
    </xdr:from>
    <xdr:to>
      <xdr:col>12</xdr:col>
      <xdr:colOff>511175</xdr:colOff>
      <xdr:row>58</xdr:row>
      <xdr:rowOff>74515</xdr:rowOff>
    </xdr:to>
    <xdr:cxnSp macro="">
      <xdr:nvCxnSpPr>
        <xdr:cNvPr id="349" name="直線コネクタ 348"/>
        <xdr:cNvCxnSpPr/>
      </xdr:nvCxnSpPr>
      <xdr:spPr>
        <a:xfrm>
          <a:off x="7861300" y="9999938"/>
          <a:ext cx="889000" cy="1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55838</xdr:rowOff>
    </xdr:from>
    <xdr:to>
      <xdr:col>11</xdr:col>
      <xdr:colOff>307975</xdr:colOff>
      <xdr:row>58</xdr:row>
      <xdr:rowOff>57667</xdr:rowOff>
    </xdr:to>
    <xdr:cxnSp macro="">
      <xdr:nvCxnSpPr>
        <xdr:cNvPr id="352" name="直線コネクタ 351"/>
        <xdr:cNvCxnSpPr/>
      </xdr:nvCxnSpPr>
      <xdr:spPr>
        <a:xfrm flipV="1">
          <a:off x="6972300" y="999993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10334</xdr:rowOff>
    </xdr:from>
    <xdr:to>
      <xdr:col>15</xdr:col>
      <xdr:colOff>231775</xdr:colOff>
      <xdr:row>58</xdr:row>
      <xdr:rowOff>111934</xdr:rowOff>
    </xdr:to>
    <xdr:sp macro="" textlink="">
      <xdr:nvSpPr>
        <xdr:cNvPr id="362" name="円/楕円 361"/>
        <xdr:cNvSpPr/>
      </xdr:nvSpPr>
      <xdr:spPr>
        <a:xfrm>
          <a:off x="10426700" y="995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96711</xdr:rowOff>
    </xdr:from>
    <xdr:ext cx="534377" cy="259045"/>
    <xdr:sp macro="" textlink="">
      <xdr:nvSpPr>
        <xdr:cNvPr id="363" name="農林水産業費該当値テキスト"/>
        <xdr:cNvSpPr txBox="1"/>
      </xdr:nvSpPr>
      <xdr:spPr>
        <a:xfrm>
          <a:off x="10528300" y="98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40,621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162982</xdr:rowOff>
    </xdr:from>
    <xdr:to>
      <xdr:col>14</xdr:col>
      <xdr:colOff>79375</xdr:colOff>
      <xdr:row>58</xdr:row>
      <xdr:rowOff>93132</xdr:rowOff>
    </xdr:to>
    <xdr:sp macro="" textlink="">
      <xdr:nvSpPr>
        <xdr:cNvPr id="364" name="円/楕円 363"/>
        <xdr:cNvSpPr/>
      </xdr:nvSpPr>
      <xdr:spPr>
        <a:xfrm>
          <a:off x="9588500" y="993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84259</xdr:rowOff>
    </xdr:from>
    <xdr:ext cx="534377" cy="259045"/>
    <xdr:sp macro="" textlink="">
      <xdr:nvSpPr>
        <xdr:cNvPr id="365" name="テキスト ボックス 364"/>
        <xdr:cNvSpPr txBox="1"/>
      </xdr:nvSpPr>
      <xdr:spPr>
        <a:xfrm>
          <a:off x="9372111" y="100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23715</xdr:rowOff>
    </xdr:from>
    <xdr:to>
      <xdr:col>12</xdr:col>
      <xdr:colOff>561975</xdr:colOff>
      <xdr:row>58</xdr:row>
      <xdr:rowOff>125315</xdr:rowOff>
    </xdr:to>
    <xdr:sp macro="" textlink="">
      <xdr:nvSpPr>
        <xdr:cNvPr id="366" name="円/楕円 365"/>
        <xdr:cNvSpPr/>
      </xdr:nvSpPr>
      <xdr:spPr>
        <a:xfrm>
          <a:off x="8699500" y="99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116442</xdr:rowOff>
    </xdr:from>
    <xdr:ext cx="534377" cy="259045"/>
    <xdr:sp macro="" textlink="">
      <xdr:nvSpPr>
        <xdr:cNvPr id="367" name="テキスト ボックス 366"/>
        <xdr:cNvSpPr txBox="1"/>
      </xdr:nvSpPr>
      <xdr:spPr>
        <a:xfrm>
          <a:off x="8483111" y="1006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5038</xdr:rowOff>
    </xdr:from>
    <xdr:to>
      <xdr:col>11</xdr:col>
      <xdr:colOff>358775</xdr:colOff>
      <xdr:row>58</xdr:row>
      <xdr:rowOff>106638</xdr:rowOff>
    </xdr:to>
    <xdr:sp macro="" textlink="">
      <xdr:nvSpPr>
        <xdr:cNvPr id="368" name="円/楕円 367"/>
        <xdr:cNvSpPr/>
      </xdr:nvSpPr>
      <xdr:spPr>
        <a:xfrm>
          <a:off x="7810500" y="994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97765</xdr:rowOff>
    </xdr:from>
    <xdr:ext cx="534377" cy="259045"/>
    <xdr:sp macro="" textlink="">
      <xdr:nvSpPr>
        <xdr:cNvPr id="369" name="テキスト ボックス 368"/>
        <xdr:cNvSpPr txBox="1"/>
      </xdr:nvSpPr>
      <xdr:spPr>
        <a:xfrm>
          <a:off x="7594111" y="1004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6867</xdr:rowOff>
    </xdr:from>
    <xdr:to>
      <xdr:col>10</xdr:col>
      <xdr:colOff>155575</xdr:colOff>
      <xdr:row>58</xdr:row>
      <xdr:rowOff>108467</xdr:rowOff>
    </xdr:to>
    <xdr:sp macro="" textlink="">
      <xdr:nvSpPr>
        <xdr:cNvPr id="370" name="円/楕円 369"/>
        <xdr:cNvSpPr/>
      </xdr:nvSpPr>
      <xdr:spPr>
        <a:xfrm>
          <a:off x="6921500" y="995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99594</xdr:rowOff>
    </xdr:from>
    <xdr:ext cx="534377" cy="259045"/>
    <xdr:sp macro="" textlink="">
      <xdr:nvSpPr>
        <xdr:cNvPr id="371" name="テキスト ボックス 370"/>
        <xdr:cNvSpPr txBox="1"/>
      </xdr:nvSpPr>
      <xdr:spPr>
        <a:xfrm>
          <a:off x="6705111" y="1004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55448</xdr:rowOff>
    </xdr:from>
    <xdr:to>
      <xdr:col>15</xdr:col>
      <xdr:colOff>180975</xdr:colOff>
      <xdr:row>76</xdr:row>
      <xdr:rowOff>111037</xdr:rowOff>
    </xdr:to>
    <xdr:cxnSp macro="">
      <xdr:nvCxnSpPr>
        <xdr:cNvPr id="400" name="直線コネクタ 399"/>
        <xdr:cNvCxnSpPr/>
      </xdr:nvCxnSpPr>
      <xdr:spPr>
        <a:xfrm flipV="1">
          <a:off x="9639300" y="13085648"/>
          <a:ext cx="838200" cy="5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142536</xdr:rowOff>
    </xdr:from>
    <xdr:ext cx="534377" cy="259045"/>
    <xdr:sp macro="" textlink="">
      <xdr:nvSpPr>
        <xdr:cNvPr id="401" name="商工費平均値テキスト"/>
        <xdr:cNvSpPr txBox="1"/>
      </xdr:nvSpPr>
      <xdr:spPr>
        <a:xfrm>
          <a:off x="10528300" y="13172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103454</xdr:rowOff>
    </xdr:from>
    <xdr:to>
      <xdr:col>14</xdr:col>
      <xdr:colOff>28575</xdr:colOff>
      <xdr:row>76</xdr:row>
      <xdr:rowOff>111037</xdr:rowOff>
    </xdr:to>
    <xdr:cxnSp macro="">
      <xdr:nvCxnSpPr>
        <xdr:cNvPr id="403" name="直線コネクタ 402"/>
        <xdr:cNvCxnSpPr/>
      </xdr:nvCxnSpPr>
      <xdr:spPr>
        <a:xfrm>
          <a:off x="8750300" y="13133654"/>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103230</xdr:rowOff>
    </xdr:from>
    <xdr:ext cx="534377" cy="259045"/>
    <xdr:sp macro="" textlink="">
      <xdr:nvSpPr>
        <xdr:cNvPr id="405" name="テキスト ボックス 404"/>
        <xdr:cNvSpPr txBox="1"/>
      </xdr:nvSpPr>
      <xdr:spPr>
        <a:xfrm>
          <a:off x="9372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103454</xdr:rowOff>
    </xdr:from>
    <xdr:to>
      <xdr:col>12</xdr:col>
      <xdr:colOff>511175</xdr:colOff>
      <xdr:row>76</xdr:row>
      <xdr:rowOff>123140</xdr:rowOff>
    </xdr:to>
    <xdr:cxnSp macro="">
      <xdr:nvCxnSpPr>
        <xdr:cNvPr id="406" name="直線コネクタ 405"/>
        <xdr:cNvCxnSpPr/>
      </xdr:nvCxnSpPr>
      <xdr:spPr>
        <a:xfrm flipV="1">
          <a:off x="7861300" y="13133654"/>
          <a:ext cx="889000" cy="1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160786</xdr:rowOff>
    </xdr:from>
    <xdr:ext cx="534377" cy="259045"/>
    <xdr:sp macro="" textlink="">
      <xdr:nvSpPr>
        <xdr:cNvPr id="408" name="テキスト ボックス 407"/>
        <xdr:cNvSpPr txBox="1"/>
      </xdr:nvSpPr>
      <xdr:spPr>
        <a:xfrm>
          <a:off x="8483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123140</xdr:rowOff>
    </xdr:from>
    <xdr:to>
      <xdr:col>11</xdr:col>
      <xdr:colOff>307975</xdr:colOff>
      <xdr:row>76</xdr:row>
      <xdr:rowOff>154826</xdr:rowOff>
    </xdr:to>
    <xdr:cxnSp macro="">
      <xdr:nvCxnSpPr>
        <xdr:cNvPr id="409" name="直線コネクタ 408"/>
        <xdr:cNvCxnSpPr/>
      </xdr:nvCxnSpPr>
      <xdr:spPr>
        <a:xfrm flipV="1">
          <a:off x="6972300" y="13153340"/>
          <a:ext cx="889000" cy="3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5059</xdr:rowOff>
    </xdr:from>
    <xdr:ext cx="534377" cy="259045"/>
    <xdr:sp macro="" textlink="">
      <xdr:nvSpPr>
        <xdr:cNvPr id="411" name="テキスト ボックス 410"/>
        <xdr:cNvSpPr txBox="1"/>
      </xdr:nvSpPr>
      <xdr:spPr>
        <a:xfrm>
          <a:off x="7594111" y="133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167975</xdr:rowOff>
    </xdr:from>
    <xdr:ext cx="534377" cy="259045"/>
    <xdr:sp macro="" textlink="">
      <xdr:nvSpPr>
        <xdr:cNvPr id="413" name="テキスト ボックス 412"/>
        <xdr:cNvSpPr txBox="1"/>
      </xdr:nvSpPr>
      <xdr:spPr>
        <a:xfrm>
          <a:off x="6705111" y="133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4648</xdr:rowOff>
    </xdr:from>
    <xdr:to>
      <xdr:col>15</xdr:col>
      <xdr:colOff>231775</xdr:colOff>
      <xdr:row>76</xdr:row>
      <xdr:rowOff>106248</xdr:rowOff>
    </xdr:to>
    <xdr:sp macro="" textlink="">
      <xdr:nvSpPr>
        <xdr:cNvPr id="419" name="円/楕円 418"/>
        <xdr:cNvSpPr/>
      </xdr:nvSpPr>
      <xdr:spPr>
        <a:xfrm>
          <a:off x="10426700" y="130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27526</xdr:rowOff>
    </xdr:from>
    <xdr:ext cx="534377" cy="259045"/>
    <xdr:sp macro="" textlink="">
      <xdr:nvSpPr>
        <xdr:cNvPr id="420" name="商工費該当値テキスト"/>
        <xdr:cNvSpPr txBox="1"/>
      </xdr:nvSpPr>
      <xdr:spPr>
        <a:xfrm>
          <a:off x="10528300" y="1288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39,634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60237</xdr:rowOff>
    </xdr:from>
    <xdr:to>
      <xdr:col>14</xdr:col>
      <xdr:colOff>79375</xdr:colOff>
      <xdr:row>76</xdr:row>
      <xdr:rowOff>161837</xdr:rowOff>
    </xdr:to>
    <xdr:sp macro="" textlink="">
      <xdr:nvSpPr>
        <xdr:cNvPr id="421" name="円/楕円 420"/>
        <xdr:cNvSpPr/>
      </xdr:nvSpPr>
      <xdr:spPr>
        <a:xfrm>
          <a:off x="9588500" y="130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6913</xdr:rowOff>
    </xdr:from>
    <xdr:ext cx="534377" cy="259045"/>
    <xdr:sp macro="" textlink="">
      <xdr:nvSpPr>
        <xdr:cNvPr id="422" name="テキスト ボックス 421"/>
        <xdr:cNvSpPr txBox="1"/>
      </xdr:nvSpPr>
      <xdr:spPr>
        <a:xfrm>
          <a:off x="9372111" y="1286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35,257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52654</xdr:rowOff>
    </xdr:from>
    <xdr:to>
      <xdr:col>12</xdr:col>
      <xdr:colOff>561975</xdr:colOff>
      <xdr:row>76</xdr:row>
      <xdr:rowOff>154254</xdr:rowOff>
    </xdr:to>
    <xdr:sp macro="" textlink="">
      <xdr:nvSpPr>
        <xdr:cNvPr id="423" name="円/楕円 422"/>
        <xdr:cNvSpPr/>
      </xdr:nvSpPr>
      <xdr:spPr>
        <a:xfrm>
          <a:off x="8699500" y="1308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170781</xdr:rowOff>
    </xdr:from>
    <xdr:ext cx="534377" cy="259045"/>
    <xdr:sp macro="" textlink="">
      <xdr:nvSpPr>
        <xdr:cNvPr id="424" name="テキスト ボックス 423"/>
        <xdr:cNvSpPr txBox="1"/>
      </xdr:nvSpPr>
      <xdr:spPr>
        <a:xfrm>
          <a:off x="8483111" y="1285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72340</xdr:rowOff>
    </xdr:from>
    <xdr:to>
      <xdr:col>11</xdr:col>
      <xdr:colOff>358775</xdr:colOff>
      <xdr:row>77</xdr:row>
      <xdr:rowOff>2490</xdr:rowOff>
    </xdr:to>
    <xdr:sp macro="" textlink="">
      <xdr:nvSpPr>
        <xdr:cNvPr id="425" name="円/楕円 424"/>
        <xdr:cNvSpPr/>
      </xdr:nvSpPr>
      <xdr:spPr>
        <a:xfrm>
          <a:off x="7810500" y="131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19016</xdr:rowOff>
    </xdr:from>
    <xdr:ext cx="534377" cy="259045"/>
    <xdr:sp macro="" textlink="">
      <xdr:nvSpPr>
        <xdr:cNvPr id="426" name="テキスト ボックス 425"/>
        <xdr:cNvSpPr txBox="1"/>
      </xdr:nvSpPr>
      <xdr:spPr>
        <a:xfrm>
          <a:off x="7594111" y="128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104026</xdr:rowOff>
    </xdr:from>
    <xdr:to>
      <xdr:col>10</xdr:col>
      <xdr:colOff>155575</xdr:colOff>
      <xdr:row>77</xdr:row>
      <xdr:rowOff>34176</xdr:rowOff>
    </xdr:to>
    <xdr:sp macro="" textlink="">
      <xdr:nvSpPr>
        <xdr:cNvPr id="427" name="円/楕円 426"/>
        <xdr:cNvSpPr/>
      </xdr:nvSpPr>
      <xdr:spPr>
        <a:xfrm>
          <a:off x="6921500" y="131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50702</xdr:rowOff>
    </xdr:from>
    <xdr:ext cx="534377" cy="259045"/>
    <xdr:sp macro="" textlink="">
      <xdr:nvSpPr>
        <xdr:cNvPr id="428" name="テキスト ボックス 427"/>
        <xdr:cNvSpPr txBox="1"/>
      </xdr:nvSpPr>
      <xdr:spPr>
        <a:xfrm>
          <a:off x="6705111" y="129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74389</xdr:rowOff>
    </xdr:from>
    <xdr:to>
      <xdr:col>15</xdr:col>
      <xdr:colOff>180975</xdr:colOff>
      <xdr:row>96</xdr:row>
      <xdr:rowOff>100785</xdr:rowOff>
    </xdr:to>
    <xdr:cxnSp macro="">
      <xdr:nvCxnSpPr>
        <xdr:cNvPr id="457" name="直線コネクタ 456"/>
        <xdr:cNvCxnSpPr/>
      </xdr:nvCxnSpPr>
      <xdr:spPr>
        <a:xfrm>
          <a:off x="9639300" y="16362139"/>
          <a:ext cx="838200" cy="19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74389</xdr:rowOff>
    </xdr:from>
    <xdr:to>
      <xdr:col>14</xdr:col>
      <xdr:colOff>28575</xdr:colOff>
      <xdr:row>96</xdr:row>
      <xdr:rowOff>72256</xdr:rowOff>
    </xdr:to>
    <xdr:cxnSp macro="">
      <xdr:nvCxnSpPr>
        <xdr:cNvPr id="460" name="直線コネクタ 459"/>
        <xdr:cNvCxnSpPr/>
      </xdr:nvCxnSpPr>
      <xdr:spPr>
        <a:xfrm flipV="1">
          <a:off x="8750300" y="16362139"/>
          <a:ext cx="889000" cy="16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72256</xdr:rowOff>
    </xdr:from>
    <xdr:to>
      <xdr:col>12</xdr:col>
      <xdr:colOff>511175</xdr:colOff>
      <xdr:row>96</xdr:row>
      <xdr:rowOff>130685</xdr:rowOff>
    </xdr:to>
    <xdr:cxnSp macro="">
      <xdr:nvCxnSpPr>
        <xdr:cNvPr id="463" name="直線コネクタ 462"/>
        <xdr:cNvCxnSpPr/>
      </xdr:nvCxnSpPr>
      <xdr:spPr>
        <a:xfrm flipV="1">
          <a:off x="7861300" y="16531456"/>
          <a:ext cx="889000" cy="5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60483</xdr:rowOff>
    </xdr:from>
    <xdr:to>
      <xdr:col>11</xdr:col>
      <xdr:colOff>307975</xdr:colOff>
      <xdr:row>96</xdr:row>
      <xdr:rowOff>130685</xdr:rowOff>
    </xdr:to>
    <xdr:cxnSp macro="">
      <xdr:nvCxnSpPr>
        <xdr:cNvPr id="466" name="直線コネクタ 465"/>
        <xdr:cNvCxnSpPr/>
      </xdr:nvCxnSpPr>
      <xdr:spPr>
        <a:xfrm>
          <a:off x="6972300" y="16348233"/>
          <a:ext cx="889000" cy="24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49985</xdr:rowOff>
    </xdr:from>
    <xdr:to>
      <xdr:col>15</xdr:col>
      <xdr:colOff>231775</xdr:colOff>
      <xdr:row>96</xdr:row>
      <xdr:rowOff>151585</xdr:rowOff>
    </xdr:to>
    <xdr:sp macro="" textlink="">
      <xdr:nvSpPr>
        <xdr:cNvPr id="476" name="円/楕円 475"/>
        <xdr:cNvSpPr/>
      </xdr:nvSpPr>
      <xdr:spPr>
        <a:xfrm>
          <a:off x="10426700" y="1650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28412</xdr:rowOff>
    </xdr:from>
    <xdr:ext cx="534377" cy="259045"/>
    <xdr:sp macro="" textlink="">
      <xdr:nvSpPr>
        <xdr:cNvPr id="477" name="土木費該当値テキスト"/>
        <xdr:cNvSpPr txBox="1"/>
      </xdr:nvSpPr>
      <xdr:spPr>
        <a:xfrm>
          <a:off x="10528300" y="1648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60,107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23589</xdr:rowOff>
    </xdr:from>
    <xdr:to>
      <xdr:col>14</xdr:col>
      <xdr:colOff>79375</xdr:colOff>
      <xdr:row>95</xdr:row>
      <xdr:rowOff>125189</xdr:rowOff>
    </xdr:to>
    <xdr:sp macro="" textlink="">
      <xdr:nvSpPr>
        <xdr:cNvPr id="478" name="円/楕円 477"/>
        <xdr:cNvSpPr/>
      </xdr:nvSpPr>
      <xdr:spPr>
        <a:xfrm>
          <a:off x="9588500" y="1631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116316</xdr:rowOff>
    </xdr:from>
    <xdr:ext cx="534377" cy="259045"/>
    <xdr:sp macro="" textlink="">
      <xdr:nvSpPr>
        <xdr:cNvPr id="479" name="テキスト ボックス 478"/>
        <xdr:cNvSpPr txBox="1"/>
      </xdr:nvSpPr>
      <xdr:spPr>
        <a:xfrm>
          <a:off x="9372111" y="1640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86,071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21456</xdr:rowOff>
    </xdr:from>
    <xdr:to>
      <xdr:col>12</xdr:col>
      <xdr:colOff>561975</xdr:colOff>
      <xdr:row>96</xdr:row>
      <xdr:rowOff>123056</xdr:rowOff>
    </xdr:to>
    <xdr:sp macro="" textlink="">
      <xdr:nvSpPr>
        <xdr:cNvPr id="480" name="円/楕円 479"/>
        <xdr:cNvSpPr/>
      </xdr:nvSpPr>
      <xdr:spPr>
        <a:xfrm>
          <a:off x="8699500" y="1648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114183</xdr:rowOff>
    </xdr:from>
    <xdr:ext cx="534377" cy="259045"/>
    <xdr:sp macro="" textlink="">
      <xdr:nvSpPr>
        <xdr:cNvPr id="481" name="テキスト ボックス 480"/>
        <xdr:cNvSpPr txBox="1"/>
      </xdr:nvSpPr>
      <xdr:spPr>
        <a:xfrm>
          <a:off x="8483111" y="1657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63,851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79885</xdr:rowOff>
    </xdr:from>
    <xdr:to>
      <xdr:col>11</xdr:col>
      <xdr:colOff>358775</xdr:colOff>
      <xdr:row>97</xdr:row>
      <xdr:rowOff>10035</xdr:rowOff>
    </xdr:to>
    <xdr:sp macro="" textlink="">
      <xdr:nvSpPr>
        <xdr:cNvPr id="482" name="円/楕円 481"/>
        <xdr:cNvSpPr/>
      </xdr:nvSpPr>
      <xdr:spPr>
        <a:xfrm>
          <a:off x="7810500" y="1653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1162</xdr:rowOff>
    </xdr:from>
    <xdr:ext cx="534377" cy="259045"/>
    <xdr:sp macro="" textlink="">
      <xdr:nvSpPr>
        <xdr:cNvPr id="483" name="テキスト ボックス 482"/>
        <xdr:cNvSpPr txBox="1"/>
      </xdr:nvSpPr>
      <xdr:spPr>
        <a:xfrm>
          <a:off x="7594111" y="166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56,183</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9683</xdr:rowOff>
    </xdr:from>
    <xdr:to>
      <xdr:col>10</xdr:col>
      <xdr:colOff>155575</xdr:colOff>
      <xdr:row>95</xdr:row>
      <xdr:rowOff>111283</xdr:rowOff>
    </xdr:to>
    <xdr:sp macro="" textlink="">
      <xdr:nvSpPr>
        <xdr:cNvPr id="484" name="円/楕円 483"/>
        <xdr:cNvSpPr/>
      </xdr:nvSpPr>
      <xdr:spPr>
        <a:xfrm>
          <a:off x="6921500" y="1629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127810</xdr:rowOff>
    </xdr:from>
    <xdr:ext cx="534377" cy="259045"/>
    <xdr:sp macro="" textlink="">
      <xdr:nvSpPr>
        <xdr:cNvPr id="485" name="テキスト ボックス 484"/>
        <xdr:cNvSpPr txBox="1"/>
      </xdr:nvSpPr>
      <xdr:spPr>
        <a:xfrm>
          <a:off x="6705111" y="1607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169014</xdr:rowOff>
    </xdr:from>
    <xdr:to>
      <xdr:col>23</xdr:col>
      <xdr:colOff>517525</xdr:colOff>
      <xdr:row>38</xdr:row>
      <xdr:rowOff>58989</xdr:rowOff>
    </xdr:to>
    <xdr:cxnSp macro="">
      <xdr:nvCxnSpPr>
        <xdr:cNvPr id="514" name="直線コネクタ 513"/>
        <xdr:cNvCxnSpPr/>
      </xdr:nvCxnSpPr>
      <xdr:spPr>
        <a:xfrm flipV="1">
          <a:off x="15481300" y="6169764"/>
          <a:ext cx="838200" cy="40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136760</xdr:rowOff>
    </xdr:from>
    <xdr:ext cx="534377" cy="259045"/>
    <xdr:sp macro="" textlink="">
      <xdr:nvSpPr>
        <xdr:cNvPr id="515" name="消防費平均値テキスト"/>
        <xdr:cNvSpPr txBox="1"/>
      </xdr:nvSpPr>
      <xdr:spPr>
        <a:xfrm>
          <a:off x="16370300" y="6308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58989</xdr:rowOff>
    </xdr:from>
    <xdr:to>
      <xdr:col>22</xdr:col>
      <xdr:colOff>365125</xdr:colOff>
      <xdr:row>38</xdr:row>
      <xdr:rowOff>79708</xdr:rowOff>
    </xdr:to>
    <xdr:cxnSp macro="">
      <xdr:nvCxnSpPr>
        <xdr:cNvPr id="517" name="直線コネクタ 516"/>
        <xdr:cNvCxnSpPr/>
      </xdr:nvCxnSpPr>
      <xdr:spPr>
        <a:xfrm flipV="1">
          <a:off x="14592300" y="6574089"/>
          <a:ext cx="889000" cy="2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75456</xdr:rowOff>
    </xdr:from>
    <xdr:to>
      <xdr:col>21</xdr:col>
      <xdr:colOff>161925</xdr:colOff>
      <xdr:row>38</xdr:row>
      <xdr:rowOff>79708</xdr:rowOff>
    </xdr:to>
    <xdr:cxnSp macro="">
      <xdr:nvCxnSpPr>
        <xdr:cNvPr id="520" name="直線コネクタ 519"/>
        <xdr:cNvCxnSpPr/>
      </xdr:nvCxnSpPr>
      <xdr:spPr>
        <a:xfrm>
          <a:off x="13703300" y="6590556"/>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49632</xdr:rowOff>
    </xdr:from>
    <xdr:to>
      <xdr:col>19</xdr:col>
      <xdr:colOff>644525</xdr:colOff>
      <xdr:row>38</xdr:row>
      <xdr:rowOff>75456</xdr:rowOff>
    </xdr:to>
    <xdr:cxnSp macro="">
      <xdr:nvCxnSpPr>
        <xdr:cNvPr id="523" name="直線コネクタ 522"/>
        <xdr:cNvCxnSpPr/>
      </xdr:nvCxnSpPr>
      <xdr:spPr>
        <a:xfrm>
          <a:off x="12814300" y="6564732"/>
          <a:ext cx="889000" cy="2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118214</xdr:rowOff>
    </xdr:from>
    <xdr:to>
      <xdr:col>23</xdr:col>
      <xdr:colOff>568325</xdr:colOff>
      <xdr:row>36</xdr:row>
      <xdr:rowOff>48364</xdr:rowOff>
    </xdr:to>
    <xdr:sp macro="" textlink="">
      <xdr:nvSpPr>
        <xdr:cNvPr id="533" name="円/楕円 532"/>
        <xdr:cNvSpPr/>
      </xdr:nvSpPr>
      <xdr:spPr>
        <a:xfrm>
          <a:off x="16268700" y="61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141091</xdr:rowOff>
    </xdr:from>
    <xdr:ext cx="534377" cy="259045"/>
    <xdr:sp macro="" textlink="">
      <xdr:nvSpPr>
        <xdr:cNvPr id="534" name="消防費該当値テキスト"/>
        <xdr:cNvSpPr txBox="1"/>
      </xdr:nvSpPr>
      <xdr:spPr>
        <a:xfrm>
          <a:off x="16370300" y="597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73,653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8189</xdr:rowOff>
    </xdr:from>
    <xdr:to>
      <xdr:col>22</xdr:col>
      <xdr:colOff>415925</xdr:colOff>
      <xdr:row>38</xdr:row>
      <xdr:rowOff>109789</xdr:rowOff>
    </xdr:to>
    <xdr:sp macro="" textlink="">
      <xdr:nvSpPr>
        <xdr:cNvPr id="535" name="円/楕円 534"/>
        <xdr:cNvSpPr/>
      </xdr:nvSpPr>
      <xdr:spPr>
        <a:xfrm>
          <a:off x="15430500" y="65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100916</xdr:rowOff>
    </xdr:from>
    <xdr:ext cx="534377" cy="259045"/>
    <xdr:sp macro="" textlink="">
      <xdr:nvSpPr>
        <xdr:cNvPr id="536" name="テキスト ボックス 535"/>
        <xdr:cNvSpPr txBox="1"/>
      </xdr:nvSpPr>
      <xdr:spPr>
        <a:xfrm>
          <a:off x="15214111" y="661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28908</xdr:rowOff>
    </xdr:from>
    <xdr:to>
      <xdr:col>21</xdr:col>
      <xdr:colOff>212725</xdr:colOff>
      <xdr:row>38</xdr:row>
      <xdr:rowOff>130508</xdr:rowOff>
    </xdr:to>
    <xdr:sp macro="" textlink="">
      <xdr:nvSpPr>
        <xdr:cNvPr id="537" name="円/楕円 536"/>
        <xdr:cNvSpPr/>
      </xdr:nvSpPr>
      <xdr:spPr>
        <a:xfrm>
          <a:off x="14541500" y="654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121635</xdr:rowOff>
    </xdr:from>
    <xdr:ext cx="534377" cy="259045"/>
    <xdr:sp macro="" textlink="">
      <xdr:nvSpPr>
        <xdr:cNvPr id="538" name="テキスト ボックス 537"/>
        <xdr:cNvSpPr txBox="1"/>
      </xdr:nvSpPr>
      <xdr:spPr>
        <a:xfrm>
          <a:off x="14325111" y="663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24656</xdr:rowOff>
    </xdr:from>
    <xdr:to>
      <xdr:col>20</xdr:col>
      <xdr:colOff>9525</xdr:colOff>
      <xdr:row>38</xdr:row>
      <xdr:rowOff>126256</xdr:rowOff>
    </xdr:to>
    <xdr:sp macro="" textlink="">
      <xdr:nvSpPr>
        <xdr:cNvPr id="539" name="円/楕円 538"/>
        <xdr:cNvSpPr/>
      </xdr:nvSpPr>
      <xdr:spPr>
        <a:xfrm>
          <a:off x="13652500" y="65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117383</xdr:rowOff>
    </xdr:from>
    <xdr:ext cx="534377" cy="259045"/>
    <xdr:sp macro="" textlink="">
      <xdr:nvSpPr>
        <xdr:cNvPr id="540" name="テキスト ボックス 539"/>
        <xdr:cNvSpPr txBox="1"/>
      </xdr:nvSpPr>
      <xdr:spPr>
        <a:xfrm>
          <a:off x="13436111" y="663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170282</xdr:rowOff>
    </xdr:from>
    <xdr:to>
      <xdr:col>18</xdr:col>
      <xdr:colOff>492125</xdr:colOff>
      <xdr:row>38</xdr:row>
      <xdr:rowOff>100432</xdr:rowOff>
    </xdr:to>
    <xdr:sp macro="" textlink="">
      <xdr:nvSpPr>
        <xdr:cNvPr id="541" name="円/楕円 540"/>
        <xdr:cNvSpPr/>
      </xdr:nvSpPr>
      <xdr:spPr>
        <a:xfrm>
          <a:off x="12763500" y="65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91559</xdr:rowOff>
    </xdr:from>
    <xdr:ext cx="534377" cy="259045"/>
    <xdr:sp macro="" textlink="">
      <xdr:nvSpPr>
        <xdr:cNvPr id="542" name="テキスト ボックス 541"/>
        <xdr:cNvSpPr txBox="1"/>
      </xdr:nvSpPr>
      <xdr:spPr>
        <a:xfrm>
          <a:off x="12547111" y="660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52658</xdr:rowOff>
    </xdr:from>
    <xdr:to>
      <xdr:col>23</xdr:col>
      <xdr:colOff>517525</xdr:colOff>
      <xdr:row>57</xdr:row>
      <xdr:rowOff>120507</xdr:rowOff>
    </xdr:to>
    <xdr:cxnSp macro="">
      <xdr:nvCxnSpPr>
        <xdr:cNvPr id="569" name="直線コネクタ 568"/>
        <xdr:cNvCxnSpPr/>
      </xdr:nvCxnSpPr>
      <xdr:spPr>
        <a:xfrm flipV="1">
          <a:off x="15481300" y="9825308"/>
          <a:ext cx="838200" cy="6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103956</xdr:rowOff>
    </xdr:from>
    <xdr:to>
      <xdr:col>22</xdr:col>
      <xdr:colOff>365125</xdr:colOff>
      <xdr:row>57</xdr:row>
      <xdr:rowOff>120507</xdr:rowOff>
    </xdr:to>
    <xdr:cxnSp macro="">
      <xdr:nvCxnSpPr>
        <xdr:cNvPr id="572" name="直線コネクタ 571"/>
        <xdr:cNvCxnSpPr/>
      </xdr:nvCxnSpPr>
      <xdr:spPr>
        <a:xfrm>
          <a:off x="14592300" y="9876606"/>
          <a:ext cx="8890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103956</xdr:rowOff>
    </xdr:from>
    <xdr:to>
      <xdr:col>21</xdr:col>
      <xdr:colOff>161925</xdr:colOff>
      <xdr:row>57</xdr:row>
      <xdr:rowOff>148990</xdr:rowOff>
    </xdr:to>
    <xdr:cxnSp macro="">
      <xdr:nvCxnSpPr>
        <xdr:cNvPr id="575" name="直線コネクタ 574"/>
        <xdr:cNvCxnSpPr/>
      </xdr:nvCxnSpPr>
      <xdr:spPr>
        <a:xfrm flipV="1">
          <a:off x="13703300" y="9876606"/>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74101</xdr:rowOff>
    </xdr:from>
    <xdr:to>
      <xdr:col>19</xdr:col>
      <xdr:colOff>644525</xdr:colOff>
      <xdr:row>57</xdr:row>
      <xdr:rowOff>148990</xdr:rowOff>
    </xdr:to>
    <xdr:cxnSp macro="">
      <xdr:nvCxnSpPr>
        <xdr:cNvPr id="578" name="直線コネクタ 577"/>
        <xdr:cNvCxnSpPr/>
      </xdr:nvCxnSpPr>
      <xdr:spPr>
        <a:xfrm>
          <a:off x="12814300" y="9846751"/>
          <a:ext cx="889000" cy="7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1858</xdr:rowOff>
    </xdr:from>
    <xdr:to>
      <xdr:col>23</xdr:col>
      <xdr:colOff>568325</xdr:colOff>
      <xdr:row>57</xdr:row>
      <xdr:rowOff>103458</xdr:rowOff>
    </xdr:to>
    <xdr:sp macro="" textlink="">
      <xdr:nvSpPr>
        <xdr:cNvPr id="588" name="円/楕円 587"/>
        <xdr:cNvSpPr/>
      </xdr:nvSpPr>
      <xdr:spPr>
        <a:xfrm>
          <a:off x="16268700" y="97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88235</xdr:rowOff>
    </xdr:from>
    <xdr:ext cx="534377" cy="259045"/>
    <xdr:sp macro="" textlink="">
      <xdr:nvSpPr>
        <xdr:cNvPr id="589" name="教育費該当値テキスト"/>
        <xdr:cNvSpPr txBox="1"/>
      </xdr:nvSpPr>
      <xdr:spPr>
        <a:xfrm>
          <a:off x="16370300" y="968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56,538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69707</xdr:rowOff>
    </xdr:from>
    <xdr:to>
      <xdr:col>22</xdr:col>
      <xdr:colOff>415925</xdr:colOff>
      <xdr:row>57</xdr:row>
      <xdr:rowOff>171307</xdr:rowOff>
    </xdr:to>
    <xdr:sp macro="" textlink="">
      <xdr:nvSpPr>
        <xdr:cNvPr id="590" name="円/楕円 589"/>
        <xdr:cNvSpPr/>
      </xdr:nvSpPr>
      <xdr:spPr>
        <a:xfrm>
          <a:off x="15430500" y="984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162434</xdr:rowOff>
    </xdr:from>
    <xdr:ext cx="534377" cy="259045"/>
    <xdr:sp macro="" textlink="">
      <xdr:nvSpPr>
        <xdr:cNvPr id="591" name="テキスト ボックス 590"/>
        <xdr:cNvSpPr txBox="1"/>
      </xdr:nvSpPr>
      <xdr:spPr>
        <a:xfrm>
          <a:off x="15214111" y="993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53156</xdr:rowOff>
    </xdr:from>
    <xdr:to>
      <xdr:col>21</xdr:col>
      <xdr:colOff>212725</xdr:colOff>
      <xdr:row>57</xdr:row>
      <xdr:rowOff>154756</xdr:rowOff>
    </xdr:to>
    <xdr:sp macro="" textlink="">
      <xdr:nvSpPr>
        <xdr:cNvPr id="592" name="円/楕円 591"/>
        <xdr:cNvSpPr/>
      </xdr:nvSpPr>
      <xdr:spPr>
        <a:xfrm>
          <a:off x="14541500" y="982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145883</xdr:rowOff>
    </xdr:from>
    <xdr:ext cx="534377" cy="259045"/>
    <xdr:sp macro="" textlink="">
      <xdr:nvSpPr>
        <xdr:cNvPr id="593" name="テキスト ボックス 592"/>
        <xdr:cNvSpPr txBox="1"/>
      </xdr:nvSpPr>
      <xdr:spPr>
        <a:xfrm>
          <a:off x="14325111" y="991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98190</xdr:rowOff>
    </xdr:from>
    <xdr:to>
      <xdr:col>20</xdr:col>
      <xdr:colOff>9525</xdr:colOff>
      <xdr:row>58</xdr:row>
      <xdr:rowOff>28340</xdr:rowOff>
    </xdr:to>
    <xdr:sp macro="" textlink="">
      <xdr:nvSpPr>
        <xdr:cNvPr id="594" name="円/楕円 593"/>
        <xdr:cNvSpPr/>
      </xdr:nvSpPr>
      <xdr:spPr>
        <a:xfrm>
          <a:off x="13652500" y="98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19467</xdr:rowOff>
    </xdr:from>
    <xdr:ext cx="534377" cy="259045"/>
    <xdr:sp macro="" textlink="">
      <xdr:nvSpPr>
        <xdr:cNvPr id="595" name="テキスト ボックス 594"/>
        <xdr:cNvSpPr txBox="1"/>
      </xdr:nvSpPr>
      <xdr:spPr>
        <a:xfrm>
          <a:off x="13436111" y="99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23301</xdr:rowOff>
    </xdr:from>
    <xdr:to>
      <xdr:col>18</xdr:col>
      <xdr:colOff>492125</xdr:colOff>
      <xdr:row>57</xdr:row>
      <xdr:rowOff>124901</xdr:rowOff>
    </xdr:to>
    <xdr:sp macro="" textlink="">
      <xdr:nvSpPr>
        <xdr:cNvPr id="596" name="円/楕円 595"/>
        <xdr:cNvSpPr/>
      </xdr:nvSpPr>
      <xdr:spPr>
        <a:xfrm>
          <a:off x="12763500" y="979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116028</xdr:rowOff>
    </xdr:from>
    <xdr:ext cx="534377" cy="259045"/>
    <xdr:sp macro="" textlink="">
      <xdr:nvSpPr>
        <xdr:cNvPr id="597" name="テキスト ボックス 596"/>
        <xdr:cNvSpPr txBox="1"/>
      </xdr:nvSpPr>
      <xdr:spPr>
        <a:xfrm>
          <a:off x="12547111" y="988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122213</xdr:rowOff>
    </xdr:from>
    <xdr:to>
      <xdr:col>23</xdr:col>
      <xdr:colOff>517525</xdr:colOff>
      <xdr:row>78</xdr:row>
      <xdr:rowOff>124333</xdr:rowOff>
    </xdr:to>
    <xdr:cxnSp macro="">
      <xdr:nvCxnSpPr>
        <xdr:cNvPr id="624" name="直線コネクタ 623"/>
        <xdr:cNvCxnSpPr/>
      </xdr:nvCxnSpPr>
      <xdr:spPr>
        <a:xfrm flipV="1">
          <a:off x="15481300" y="13495313"/>
          <a:ext cx="8382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112432</xdr:rowOff>
    </xdr:from>
    <xdr:to>
      <xdr:col>22</xdr:col>
      <xdr:colOff>365125</xdr:colOff>
      <xdr:row>78</xdr:row>
      <xdr:rowOff>124333</xdr:rowOff>
    </xdr:to>
    <xdr:cxnSp macro="">
      <xdr:nvCxnSpPr>
        <xdr:cNvPr id="627" name="直線コネクタ 626"/>
        <xdr:cNvCxnSpPr/>
      </xdr:nvCxnSpPr>
      <xdr:spPr>
        <a:xfrm>
          <a:off x="14592300" y="13485532"/>
          <a:ext cx="889000" cy="1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112432</xdr:rowOff>
    </xdr:from>
    <xdr:to>
      <xdr:col>21</xdr:col>
      <xdr:colOff>161925</xdr:colOff>
      <xdr:row>78</xdr:row>
      <xdr:rowOff>127493</xdr:rowOff>
    </xdr:to>
    <xdr:cxnSp macro="">
      <xdr:nvCxnSpPr>
        <xdr:cNvPr id="630" name="直線コネクタ 629"/>
        <xdr:cNvCxnSpPr/>
      </xdr:nvCxnSpPr>
      <xdr:spPr>
        <a:xfrm flipV="1">
          <a:off x="13703300" y="13485532"/>
          <a:ext cx="889000" cy="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127493</xdr:rowOff>
    </xdr:from>
    <xdr:to>
      <xdr:col>19</xdr:col>
      <xdr:colOff>644525</xdr:colOff>
      <xdr:row>78</xdr:row>
      <xdr:rowOff>133693</xdr:rowOff>
    </xdr:to>
    <xdr:cxnSp macro="">
      <xdr:nvCxnSpPr>
        <xdr:cNvPr id="633" name="直線コネクタ 632"/>
        <xdr:cNvCxnSpPr/>
      </xdr:nvCxnSpPr>
      <xdr:spPr>
        <a:xfrm flipV="1">
          <a:off x="12814300" y="13500593"/>
          <a:ext cx="889000" cy="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71413</xdr:rowOff>
    </xdr:from>
    <xdr:to>
      <xdr:col>23</xdr:col>
      <xdr:colOff>568325</xdr:colOff>
      <xdr:row>79</xdr:row>
      <xdr:rowOff>1563</xdr:rowOff>
    </xdr:to>
    <xdr:sp macro="" textlink="">
      <xdr:nvSpPr>
        <xdr:cNvPr id="643" name="円/楕円 642"/>
        <xdr:cNvSpPr/>
      </xdr:nvSpPr>
      <xdr:spPr>
        <a:xfrm>
          <a:off x="16268700" y="134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17740</xdr:rowOff>
    </xdr:from>
    <xdr:ext cx="469744" cy="259045"/>
    <xdr:sp macro="" textlink="">
      <xdr:nvSpPr>
        <xdr:cNvPr id="644" name="災害復旧費該当値テキスト"/>
        <xdr:cNvSpPr txBox="1"/>
      </xdr:nvSpPr>
      <xdr:spPr>
        <a:xfrm>
          <a:off x="16370300" y="1339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73533</xdr:rowOff>
    </xdr:from>
    <xdr:to>
      <xdr:col>22</xdr:col>
      <xdr:colOff>415925</xdr:colOff>
      <xdr:row>79</xdr:row>
      <xdr:rowOff>3683</xdr:rowOff>
    </xdr:to>
    <xdr:sp macro="" textlink="">
      <xdr:nvSpPr>
        <xdr:cNvPr id="645" name="円/楕円 644"/>
        <xdr:cNvSpPr/>
      </xdr:nvSpPr>
      <xdr:spPr>
        <a:xfrm>
          <a:off x="15430500" y="1344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166260</xdr:rowOff>
    </xdr:from>
    <xdr:ext cx="469744" cy="259045"/>
    <xdr:sp macro="" textlink="">
      <xdr:nvSpPr>
        <xdr:cNvPr id="646" name="テキスト ボックス 645"/>
        <xdr:cNvSpPr txBox="1"/>
      </xdr:nvSpPr>
      <xdr:spPr>
        <a:xfrm>
          <a:off x="15246427" y="1353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61632</xdr:rowOff>
    </xdr:from>
    <xdr:to>
      <xdr:col>21</xdr:col>
      <xdr:colOff>212725</xdr:colOff>
      <xdr:row>78</xdr:row>
      <xdr:rowOff>163232</xdr:rowOff>
    </xdr:to>
    <xdr:sp macro="" textlink="">
      <xdr:nvSpPr>
        <xdr:cNvPr id="647" name="円/楕円 646"/>
        <xdr:cNvSpPr/>
      </xdr:nvSpPr>
      <xdr:spPr>
        <a:xfrm>
          <a:off x="14541500" y="1343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154359</xdr:rowOff>
    </xdr:from>
    <xdr:ext cx="469744" cy="259045"/>
    <xdr:sp macro="" textlink="">
      <xdr:nvSpPr>
        <xdr:cNvPr id="648" name="テキスト ボックス 647"/>
        <xdr:cNvSpPr txBox="1"/>
      </xdr:nvSpPr>
      <xdr:spPr>
        <a:xfrm>
          <a:off x="14357427" y="1352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76693</xdr:rowOff>
    </xdr:from>
    <xdr:to>
      <xdr:col>20</xdr:col>
      <xdr:colOff>9525</xdr:colOff>
      <xdr:row>79</xdr:row>
      <xdr:rowOff>6843</xdr:rowOff>
    </xdr:to>
    <xdr:sp macro="" textlink="">
      <xdr:nvSpPr>
        <xdr:cNvPr id="649" name="円/楕円 648"/>
        <xdr:cNvSpPr/>
      </xdr:nvSpPr>
      <xdr:spPr>
        <a:xfrm>
          <a:off x="13652500" y="134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169420</xdr:rowOff>
    </xdr:from>
    <xdr:ext cx="469744" cy="259045"/>
    <xdr:sp macro="" textlink="">
      <xdr:nvSpPr>
        <xdr:cNvPr id="650" name="テキスト ボックス 649"/>
        <xdr:cNvSpPr txBox="1"/>
      </xdr:nvSpPr>
      <xdr:spPr>
        <a:xfrm>
          <a:off x="13468427" y="135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82893</xdr:rowOff>
    </xdr:from>
    <xdr:to>
      <xdr:col>18</xdr:col>
      <xdr:colOff>492125</xdr:colOff>
      <xdr:row>79</xdr:row>
      <xdr:rowOff>13043</xdr:rowOff>
    </xdr:to>
    <xdr:sp macro="" textlink="">
      <xdr:nvSpPr>
        <xdr:cNvPr id="651" name="円/楕円 650"/>
        <xdr:cNvSpPr/>
      </xdr:nvSpPr>
      <xdr:spPr>
        <a:xfrm>
          <a:off x="12763500" y="1345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4170</xdr:rowOff>
    </xdr:from>
    <xdr:ext cx="469744" cy="259045"/>
    <xdr:sp macro="" textlink="">
      <xdr:nvSpPr>
        <xdr:cNvPr id="652" name="テキスト ボックス 651"/>
        <xdr:cNvSpPr txBox="1"/>
      </xdr:nvSpPr>
      <xdr:spPr>
        <a:xfrm>
          <a:off x="12579427" y="1354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113881</xdr:rowOff>
    </xdr:from>
    <xdr:to>
      <xdr:col>23</xdr:col>
      <xdr:colOff>517525</xdr:colOff>
      <xdr:row>97</xdr:row>
      <xdr:rowOff>124671</xdr:rowOff>
    </xdr:to>
    <xdr:cxnSp macro="">
      <xdr:nvCxnSpPr>
        <xdr:cNvPr id="679" name="直線コネクタ 678"/>
        <xdr:cNvCxnSpPr/>
      </xdr:nvCxnSpPr>
      <xdr:spPr>
        <a:xfrm flipV="1">
          <a:off x="15481300" y="16744531"/>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108596</xdr:rowOff>
    </xdr:from>
    <xdr:to>
      <xdr:col>22</xdr:col>
      <xdr:colOff>365125</xdr:colOff>
      <xdr:row>97</xdr:row>
      <xdr:rowOff>124671</xdr:rowOff>
    </xdr:to>
    <xdr:cxnSp macro="">
      <xdr:nvCxnSpPr>
        <xdr:cNvPr id="682" name="直線コネクタ 681"/>
        <xdr:cNvCxnSpPr/>
      </xdr:nvCxnSpPr>
      <xdr:spPr>
        <a:xfrm>
          <a:off x="14592300" y="16739246"/>
          <a:ext cx="889000" cy="1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98771</xdr:rowOff>
    </xdr:from>
    <xdr:to>
      <xdr:col>21</xdr:col>
      <xdr:colOff>161925</xdr:colOff>
      <xdr:row>97</xdr:row>
      <xdr:rowOff>108596</xdr:rowOff>
    </xdr:to>
    <xdr:cxnSp macro="">
      <xdr:nvCxnSpPr>
        <xdr:cNvPr id="685" name="直線コネクタ 684"/>
        <xdr:cNvCxnSpPr/>
      </xdr:nvCxnSpPr>
      <xdr:spPr>
        <a:xfrm>
          <a:off x="13703300" y="16729421"/>
          <a:ext cx="889000" cy="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91689</xdr:rowOff>
    </xdr:from>
    <xdr:to>
      <xdr:col>19</xdr:col>
      <xdr:colOff>644525</xdr:colOff>
      <xdr:row>97</xdr:row>
      <xdr:rowOff>98771</xdr:rowOff>
    </xdr:to>
    <xdr:cxnSp macro="">
      <xdr:nvCxnSpPr>
        <xdr:cNvPr id="688" name="直線コネクタ 687"/>
        <xdr:cNvCxnSpPr/>
      </xdr:nvCxnSpPr>
      <xdr:spPr>
        <a:xfrm>
          <a:off x="12814300" y="16722339"/>
          <a:ext cx="889000" cy="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63081</xdr:rowOff>
    </xdr:from>
    <xdr:to>
      <xdr:col>23</xdr:col>
      <xdr:colOff>568325</xdr:colOff>
      <xdr:row>97</xdr:row>
      <xdr:rowOff>164681</xdr:rowOff>
    </xdr:to>
    <xdr:sp macro="" textlink="">
      <xdr:nvSpPr>
        <xdr:cNvPr id="698" name="円/楕円 697"/>
        <xdr:cNvSpPr/>
      </xdr:nvSpPr>
      <xdr:spPr>
        <a:xfrm>
          <a:off x="16268700" y="1669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41508</xdr:rowOff>
    </xdr:from>
    <xdr:ext cx="534377" cy="259045"/>
    <xdr:sp macro="" textlink="">
      <xdr:nvSpPr>
        <xdr:cNvPr id="699" name="公債費該当値テキスト"/>
        <xdr:cNvSpPr txBox="1"/>
      </xdr:nvSpPr>
      <xdr:spPr>
        <a:xfrm>
          <a:off x="16370300" y="1667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43,147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73871</xdr:rowOff>
    </xdr:from>
    <xdr:to>
      <xdr:col>22</xdr:col>
      <xdr:colOff>415925</xdr:colOff>
      <xdr:row>98</xdr:row>
      <xdr:rowOff>4021</xdr:rowOff>
    </xdr:to>
    <xdr:sp macro="" textlink="">
      <xdr:nvSpPr>
        <xdr:cNvPr id="700" name="円/楕円 699"/>
        <xdr:cNvSpPr/>
      </xdr:nvSpPr>
      <xdr:spPr>
        <a:xfrm>
          <a:off x="15430500" y="1670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166598</xdr:rowOff>
    </xdr:from>
    <xdr:ext cx="534377" cy="259045"/>
    <xdr:sp macro="" textlink="">
      <xdr:nvSpPr>
        <xdr:cNvPr id="701" name="テキスト ボックス 700"/>
        <xdr:cNvSpPr txBox="1"/>
      </xdr:nvSpPr>
      <xdr:spPr>
        <a:xfrm>
          <a:off x="15214111" y="1679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57796</xdr:rowOff>
    </xdr:from>
    <xdr:to>
      <xdr:col>21</xdr:col>
      <xdr:colOff>212725</xdr:colOff>
      <xdr:row>97</xdr:row>
      <xdr:rowOff>159396</xdr:rowOff>
    </xdr:to>
    <xdr:sp macro="" textlink="">
      <xdr:nvSpPr>
        <xdr:cNvPr id="702" name="円/楕円 701"/>
        <xdr:cNvSpPr/>
      </xdr:nvSpPr>
      <xdr:spPr>
        <a:xfrm>
          <a:off x="14541500" y="1668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150523</xdr:rowOff>
    </xdr:from>
    <xdr:ext cx="534377" cy="259045"/>
    <xdr:sp macro="" textlink="">
      <xdr:nvSpPr>
        <xdr:cNvPr id="703" name="テキスト ボックス 702"/>
        <xdr:cNvSpPr txBox="1"/>
      </xdr:nvSpPr>
      <xdr:spPr>
        <a:xfrm>
          <a:off x="14325111" y="1678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47971</xdr:rowOff>
    </xdr:from>
    <xdr:to>
      <xdr:col>20</xdr:col>
      <xdr:colOff>9525</xdr:colOff>
      <xdr:row>97</xdr:row>
      <xdr:rowOff>149571</xdr:rowOff>
    </xdr:to>
    <xdr:sp macro="" textlink="">
      <xdr:nvSpPr>
        <xdr:cNvPr id="704" name="円/楕円 703"/>
        <xdr:cNvSpPr/>
      </xdr:nvSpPr>
      <xdr:spPr>
        <a:xfrm>
          <a:off x="13652500" y="1667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140698</xdr:rowOff>
    </xdr:from>
    <xdr:ext cx="534377" cy="259045"/>
    <xdr:sp macro="" textlink="">
      <xdr:nvSpPr>
        <xdr:cNvPr id="705" name="テキスト ボックス 704"/>
        <xdr:cNvSpPr txBox="1"/>
      </xdr:nvSpPr>
      <xdr:spPr>
        <a:xfrm>
          <a:off x="13436111" y="1677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40889</xdr:rowOff>
    </xdr:from>
    <xdr:to>
      <xdr:col>18</xdr:col>
      <xdr:colOff>492125</xdr:colOff>
      <xdr:row>97</xdr:row>
      <xdr:rowOff>142489</xdr:rowOff>
    </xdr:to>
    <xdr:sp macro="" textlink="">
      <xdr:nvSpPr>
        <xdr:cNvPr id="706" name="円/楕円 705"/>
        <xdr:cNvSpPr/>
      </xdr:nvSpPr>
      <xdr:spPr>
        <a:xfrm>
          <a:off x="12763500" y="1667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133616</xdr:rowOff>
    </xdr:from>
    <xdr:ext cx="534377" cy="259045"/>
    <xdr:sp macro="" textlink="">
      <xdr:nvSpPr>
        <xdr:cNvPr id="707" name="テキスト ボックス 706"/>
        <xdr:cNvSpPr txBox="1"/>
      </xdr:nvSpPr>
      <xdr:spPr>
        <a:xfrm>
          <a:off x="12547111" y="1676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全般的には、類似団体の平均値を下回っているものの、</a:t>
          </a:r>
          <a:r>
            <a:rPr kumimoji="1" lang="ja-JP" altLang="en-US" sz="1300">
              <a:solidFill>
                <a:schemeClr val="dk1"/>
              </a:solidFill>
              <a:effectLst/>
              <a:latin typeface="+mn-lt"/>
              <a:ea typeface="+mn-ea"/>
              <a:cs typeface="+mn-cs"/>
            </a:rPr>
            <a:t>当町には、観光地があり、商工費（観光費）の数値が高くなっている。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消防費は、平成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lt"/>
              <a:ea typeface="+mn-ea"/>
              <a:cs typeface="+mn-cs"/>
            </a:rPr>
            <a:t>年度に、防災行政無線を整備</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3</a:t>
          </a:r>
          <a:r>
            <a:rPr kumimoji="1" lang="ja-JP" altLang="en-US" sz="1300">
              <a:solidFill>
                <a:schemeClr val="dk1"/>
              </a:solidFill>
              <a:effectLst/>
              <a:latin typeface="+mn-ea"/>
              <a:ea typeface="+mn-ea"/>
              <a:cs typeface="+mn-cs"/>
            </a:rPr>
            <a:t>億</a:t>
          </a:r>
          <a:r>
            <a:rPr kumimoji="1" lang="en-US" altLang="ja-JP" sz="1300">
              <a:solidFill>
                <a:schemeClr val="dk1"/>
              </a:solidFill>
              <a:effectLst/>
              <a:latin typeface="+mn-ea"/>
              <a:ea typeface="+mn-ea"/>
              <a:cs typeface="+mn-cs"/>
            </a:rPr>
            <a:t>2,403</a:t>
          </a:r>
          <a:r>
            <a:rPr kumimoji="1" lang="ja-JP" altLang="en-US" sz="1300">
              <a:solidFill>
                <a:schemeClr val="dk1"/>
              </a:solidFill>
              <a:effectLst/>
              <a:latin typeface="+mn-ea"/>
              <a:ea typeface="+mn-ea"/>
              <a:cs typeface="+mn-cs"/>
            </a:rPr>
            <a:t>万円）</a:t>
          </a:r>
          <a:r>
            <a:rPr kumimoji="1" lang="ja-JP" altLang="en-US" sz="1300">
              <a:solidFill>
                <a:schemeClr val="dk1"/>
              </a:solidFill>
              <a:effectLst/>
              <a:latin typeface="+mn-lt"/>
              <a:ea typeface="+mn-ea"/>
              <a:cs typeface="+mn-cs"/>
            </a:rPr>
            <a:t>したため、数値が高くなっている。</a:t>
          </a:r>
          <a:endParaRPr lang="ja-JP" altLang="ja-JP" sz="1300">
            <a:effectLst/>
          </a:endParaRPr>
        </a:p>
        <a:p>
          <a:r>
            <a:rPr kumimoji="1" lang="ja-JP" altLang="ja-JP" sz="1300">
              <a:solidFill>
                <a:schemeClr val="dk1"/>
              </a:solidFill>
              <a:effectLst/>
              <a:latin typeface="+mn-lt"/>
              <a:ea typeface="+mn-ea"/>
              <a:cs typeface="+mn-cs"/>
            </a:rPr>
            <a:t>住民一人当たりのコストは、人口密度及び高齢化率等の影響を大きく受けるため、少子高齢化が進む当町では、</a:t>
          </a:r>
          <a:r>
            <a:rPr kumimoji="1" lang="ja-JP" altLang="en-US" sz="1300">
              <a:solidFill>
                <a:schemeClr val="dk1"/>
              </a:solidFill>
              <a:effectLst/>
              <a:latin typeface="+mn-lt"/>
              <a:ea typeface="+mn-ea"/>
              <a:cs typeface="+mn-cs"/>
            </a:rPr>
            <a:t>数値</a:t>
          </a:r>
          <a:r>
            <a:rPr kumimoji="1" lang="ja-JP" altLang="ja-JP" sz="1300">
              <a:solidFill>
                <a:schemeClr val="dk1"/>
              </a:solidFill>
              <a:effectLst/>
              <a:latin typeface="+mn-lt"/>
              <a:ea typeface="+mn-ea"/>
              <a:cs typeface="+mn-cs"/>
            </a:rPr>
            <a:t>に大きな影響がある。</a:t>
          </a:r>
          <a:endParaRPr lang="ja-JP" altLang="ja-JP" sz="1300">
            <a:effectLst/>
          </a:endParaRPr>
        </a:p>
        <a:p>
          <a:r>
            <a:rPr kumimoji="1" lang="ja-JP" altLang="ja-JP" sz="1300">
              <a:solidFill>
                <a:schemeClr val="dk1"/>
              </a:solidFill>
              <a:effectLst/>
              <a:latin typeface="+mn-lt"/>
              <a:ea typeface="+mn-ea"/>
              <a:cs typeface="+mn-cs"/>
            </a:rPr>
            <a:t>今後も、</a:t>
          </a:r>
          <a:r>
            <a:rPr kumimoji="1" lang="ja-JP" altLang="en-US" sz="1300">
              <a:solidFill>
                <a:schemeClr val="dk1"/>
              </a:solidFill>
              <a:effectLst/>
              <a:latin typeface="+mn-lt"/>
              <a:ea typeface="+mn-ea"/>
              <a:cs typeface="+mn-cs"/>
            </a:rPr>
            <a:t>行政の効率化等を進め、</a:t>
          </a:r>
          <a:r>
            <a:rPr kumimoji="1" lang="ja-JP" altLang="ja-JP" sz="1300">
              <a:solidFill>
                <a:schemeClr val="dk1"/>
              </a:solidFill>
              <a:effectLst/>
              <a:latin typeface="+mn-lt"/>
              <a:ea typeface="+mn-ea"/>
              <a:cs typeface="+mn-cs"/>
            </a:rPr>
            <a:t>健全な財政運営に努める。</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6,573</a:t>
          </a:r>
          <a:r>
            <a:rPr kumimoji="1" lang="ja-JP" altLang="en-US" sz="1400">
              <a:latin typeface="ＭＳ ゴシック" pitchFamily="49" charset="-128"/>
              <a:ea typeface="ＭＳ ゴシック" pitchFamily="49" charset="-128"/>
            </a:rPr>
            <a:t>万円の積み増しを行ったため、増率となっている。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年度及び平成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年度の繰越金が多かったため、減率となっている。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実質単年度収支は、財政調整基金への積み増しにより、増率となっている。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実質赤字や資金不足はなく、連結実質赤字比率は、数値なしとなっている。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一般会計の比率は、他の会計の比率を上回っている。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年度に料金値下げを実施したこと、また、給水人口の減少等により、総収益が減少傾向である。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索道事業特別会計は、観光業の冷え込みにより、厳しい財政運営が続いている。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介護保険特別会計は、介護給付費が増加傾向であり、厳しい財政運営が続いており、平成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年に</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度の保険料額の見直しを実施したところである。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国民健康保険特別会計は、厳しい財政運営が続いており、平成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年度に、税率の引上げを実施したところである。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5567770</v>
      </c>
      <c r="BO4" s="379"/>
      <c r="BP4" s="379"/>
      <c r="BQ4" s="379"/>
      <c r="BR4" s="379"/>
      <c r="BS4" s="379"/>
      <c r="BT4" s="379"/>
      <c r="BU4" s="380"/>
      <c r="BV4" s="378">
        <v>5308361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21.3</v>
      </c>
      <c r="CU4" s="385"/>
      <c r="CV4" s="385"/>
      <c r="CW4" s="385"/>
      <c r="CX4" s="385"/>
      <c r="CY4" s="385"/>
      <c r="CZ4" s="385"/>
      <c r="DA4" s="386"/>
      <c r="DB4" s="384">
        <v>25.5</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4890680</v>
      </c>
      <c r="BO5" s="416"/>
      <c r="BP5" s="416"/>
      <c r="BQ5" s="416"/>
      <c r="BR5" s="416"/>
      <c r="BS5" s="416"/>
      <c r="BT5" s="416"/>
      <c r="BU5" s="417"/>
      <c r="BV5" s="415">
        <v>4409968</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74.5</v>
      </c>
      <c r="CU5" s="413"/>
      <c r="CV5" s="413"/>
      <c r="CW5" s="413"/>
      <c r="CX5" s="413"/>
      <c r="CY5" s="413"/>
      <c r="CZ5" s="413"/>
      <c r="DA5" s="414"/>
      <c r="DB5" s="412">
        <v>80.2</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677090</v>
      </c>
      <c r="BO6" s="416"/>
      <c r="BP6" s="416"/>
      <c r="BQ6" s="416"/>
      <c r="BR6" s="416"/>
      <c r="BS6" s="416"/>
      <c r="BT6" s="416"/>
      <c r="BU6" s="417"/>
      <c r="BV6" s="415">
        <v>898393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78.599999999999994</v>
      </c>
      <c r="CU6" s="453"/>
      <c r="CV6" s="453"/>
      <c r="CW6" s="453"/>
      <c r="CX6" s="453"/>
      <c r="CY6" s="453"/>
      <c r="CZ6" s="453"/>
      <c r="DA6" s="454"/>
      <c r="DB6" s="452">
        <v>84.9</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66063</v>
      </c>
      <c r="BO7" s="416"/>
      <c r="BP7" s="416"/>
      <c r="BQ7" s="416"/>
      <c r="BR7" s="416"/>
      <c r="BS7" s="416"/>
      <c r="BT7" s="416"/>
      <c r="BU7" s="417"/>
      <c r="BV7" s="415">
        <v>174783</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2868470</v>
      </c>
      <c r="CU7" s="416"/>
      <c r="CV7" s="416"/>
      <c r="CW7" s="416"/>
      <c r="CX7" s="416"/>
      <c r="CY7" s="416"/>
      <c r="CZ7" s="416"/>
      <c r="DA7" s="417"/>
      <c r="DB7" s="415">
        <v>2837784</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611027</v>
      </c>
      <c r="BO8" s="416"/>
      <c r="BP8" s="416"/>
      <c r="BQ8" s="416"/>
      <c r="BR8" s="416"/>
      <c r="BS8" s="416"/>
      <c r="BT8" s="416"/>
      <c r="BU8" s="417"/>
      <c r="BV8" s="415">
        <v>723610</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0.33</v>
      </c>
      <c r="CU8" s="456"/>
      <c r="CV8" s="456"/>
      <c r="CW8" s="456"/>
      <c r="CX8" s="456"/>
      <c r="CY8" s="456"/>
      <c r="CZ8" s="456"/>
      <c r="DA8" s="457"/>
      <c r="DB8" s="455">
        <v>0.33</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7265</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-112583</v>
      </c>
      <c r="BO9" s="416"/>
      <c r="BP9" s="416"/>
      <c r="BQ9" s="416"/>
      <c r="BR9" s="416"/>
      <c r="BS9" s="416"/>
      <c r="BT9" s="416"/>
      <c r="BU9" s="417"/>
      <c r="BV9" s="415">
        <v>-171203</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6.8</v>
      </c>
      <c r="CU9" s="413"/>
      <c r="CV9" s="413"/>
      <c r="CW9" s="413"/>
      <c r="CX9" s="413"/>
      <c r="CY9" s="413"/>
      <c r="CZ9" s="413"/>
      <c r="DA9" s="414"/>
      <c r="DB9" s="412">
        <v>7</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7707</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365727</v>
      </c>
      <c r="BO10" s="416"/>
      <c r="BP10" s="416"/>
      <c r="BQ10" s="416"/>
      <c r="BR10" s="416"/>
      <c r="BS10" s="416"/>
      <c r="BT10" s="416"/>
      <c r="BU10" s="417"/>
      <c r="BV10" s="415">
        <v>3128</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97</v>
      </c>
      <c r="AV11" s="448"/>
      <c r="AW11" s="448"/>
      <c r="AX11" s="448"/>
      <c r="AY11" s="449" t="s">
        <v>107</v>
      </c>
      <c r="AZ11" s="450"/>
      <c r="BA11" s="450"/>
      <c r="BB11" s="450"/>
      <c r="BC11" s="450"/>
      <c r="BD11" s="450"/>
      <c r="BE11" s="450"/>
      <c r="BF11" s="450"/>
      <c r="BG11" s="450"/>
      <c r="BH11" s="450"/>
      <c r="BI11" s="450"/>
      <c r="BJ11" s="450"/>
      <c r="BK11" s="450"/>
      <c r="BL11" s="450"/>
      <c r="BM11" s="451"/>
      <c r="BN11" s="415">
        <v>14823</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7594</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7499</v>
      </c>
      <c r="S13" s="497"/>
      <c r="T13" s="497"/>
      <c r="U13" s="497"/>
      <c r="V13" s="498"/>
      <c r="W13" s="431" t="s">
        <v>120</v>
      </c>
      <c r="X13" s="432"/>
      <c r="Y13" s="432"/>
      <c r="Z13" s="432"/>
      <c r="AA13" s="432"/>
      <c r="AB13" s="422"/>
      <c r="AC13" s="466">
        <v>968</v>
      </c>
      <c r="AD13" s="467"/>
      <c r="AE13" s="467"/>
      <c r="AF13" s="467"/>
      <c r="AG13" s="506"/>
      <c r="AH13" s="466">
        <v>1145</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267967</v>
      </c>
      <c r="BO13" s="416"/>
      <c r="BP13" s="416"/>
      <c r="BQ13" s="416"/>
      <c r="BR13" s="416"/>
      <c r="BS13" s="416"/>
      <c r="BT13" s="416"/>
      <c r="BU13" s="417"/>
      <c r="BV13" s="415">
        <v>-168075</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4.3</v>
      </c>
      <c r="CU13" s="413"/>
      <c r="CV13" s="413"/>
      <c r="CW13" s="413"/>
      <c r="CX13" s="413"/>
      <c r="CY13" s="413"/>
      <c r="CZ13" s="413"/>
      <c r="DA13" s="414"/>
      <c r="DB13" s="412">
        <v>4.3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7727</v>
      </c>
      <c r="S14" s="497"/>
      <c r="T14" s="497"/>
      <c r="U14" s="497"/>
      <c r="V14" s="498"/>
      <c r="W14" s="405"/>
      <c r="X14" s="406"/>
      <c r="Y14" s="406"/>
      <c r="Z14" s="406"/>
      <c r="AA14" s="406"/>
      <c r="AB14" s="395"/>
      <c r="AC14" s="499">
        <v>22.5</v>
      </c>
      <c r="AD14" s="500"/>
      <c r="AE14" s="500"/>
      <c r="AF14" s="500"/>
      <c r="AG14" s="501"/>
      <c r="AH14" s="499">
        <v>24.1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7634</v>
      </c>
      <c r="S15" s="497"/>
      <c r="T15" s="497"/>
      <c r="U15" s="497"/>
      <c r="V15" s="498"/>
      <c r="W15" s="431" t="s">
        <v>127</v>
      </c>
      <c r="X15" s="432"/>
      <c r="Y15" s="432"/>
      <c r="Z15" s="432"/>
      <c r="AA15" s="432"/>
      <c r="AB15" s="422"/>
      <c r="AC15" s="466">
        <v>1093</v>
      </c>
      <c r="AD15" s="467"/>
      <c r="AE15" s="467"/>
      <c r="AF15" s="467"/>
      <c r="AG15" s="506"/>
      <c r="AH15" s="466">
        <v>1345</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817374</v>
      </c>
      <c r="BO15" s="379"/>
      <c r="BP15" s="379"/>
      <c r="BQ15" s="379"/>
      <c r="BR15" s="379"/>
      <c r="BS15" s="379"/>
      <c r="BT15" s="379"/>
      <c r="BU15" s="380"/>
      <c r="BV15" s="378">
        <v>810180</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25.4</v>
      </c>
      <c r="AD16" s="500"/>
      <c r="AE16" s="500"/>
      <c r="AF16" s="500"/>
      <c r="AG16" s="501"/>
      <c r="AH16" s="499">
        <v>28.3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2498599</v>
      </c>
      <c r="BO16" s="416"/>
      <c r="BP16" s="416"/>
      <c r="BQ16" s="416"/>
      <c r="BR16" s="416"/>
      <c r="BS16" s="416"/>
      <c r="BT16" s="416"/>
      <c r="BU16" s="417"/>
      <c r="BV16" s="415">
        <v>2450036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2241</v>
      </c>
      <c r="AD17" s="467"/>
      <c r="AE17" s="467"/>
      <c r="AF17" s="467"/>
      <c r="AG17" s="506"/>
      <c r="AH17" s="466">
        <v>2261</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1025753</v>
      </c>
      <c r="BO17" s="416"/>
      <c r="BP17" s="416"/>
      <c r="BQ17" s="416"/>
      <c r="BR17" s="416"/>
      <c r="BS17" s="416"/>
      <c r="BT17" s="416"/>
      <c r="BU17" s="417"/>
      <c r="BV17" s="415">
        <v>1028040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66.87</v>
      </c>
      <c r="M18" s="528"/>
      <c r="N18" s="528"/>
      <c r="O18" s="528"/>
      <c r="P18" s="528"/>
      <c r="Q18" s="528"/>
      <c r="R18" s="529"/>
      <c r="S18" s="529"/>
      <c r="T18" s="529"/>
      <c r="U18" s="529"/>
      <c r="V18" s="530"/>
      <c r="W18" s="433"/>
      <c r="X18" s="434"/>
      <c r="Y18" s="434"/>
      <c r="Z18" s="434"/>
      <c r="AA18" s="434"/>
      <c r="AB18" s="425"/>
      <c r="AC18" s="531">
        <v>52.1</v>
      </c>
      <c r="AD18" s="532"/>
      <c r="AE18" s="532"/>
      <c r="AF18" s="532"/>
      <c r="AG18" s="533"/>
      <c r="AH18" s="531">
        <v>47.5</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2296911</v>
      </c>
      <c r="BO18" s="416"/>
      <c r="BP18" s="416"/>
      <c r="BQ18" s="416"/>
      <c r="BR18" s="416"/>
      <c r="BS18" s="416"/>
      <c r="BT18" s="416"/>
      <c r="BU18" s="417"/>
      <c r="BV18" s="415">
        <v>2405488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109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4229184</v>
      </c>
      <c r="BO19" s="416"/>
      <c r="BP19" s="416"/>
      <c r="BQ19" s="416"/>
      <c r="BR19" s="416"/>
      <c r="BS19" s="416"/>
      <c r="BT19" s="416"/>
      <c r="BU19" s="417"/>
      <c r="BV19" s="415">
        <v>4140874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2682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2964606</v>
      </c>
      <c r="BO23" s="416"/>
      <c r="BP23" s="416"/>
      <c r="BQ23" s="416"/>
      <c r="BR23" s="416"/>
      <c r="BS23" s="416"/>
      <c r="BT23" s="416"/>
      <c r="BU23" s="417"/>
      <c r="BV23" s="415">
        <v>2740631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6810</v>
      </c>
      <c r="R24" s="467"/>
      <c r="S24" s="467"/>
      <c r="T24" s="467"/>
      <c r="U24" s="467"/>
      <c r="V24" s="506"/>
      <c r="W24" s="561"/>
      <c r="X24" s="549"/>
      <c r="Y24" s="550"/>
      <c r="Z24" s="465" t="s">
        <v>151</v>
      </c>
      <c r="AA24" s="445"/>
      <c r="AB24" s="445"/>
      <c r="AC24" s="445"/>
      <c r="AD24" s="445"/>
      <c r="AE24" s="445"/>
      <c r="AF24" s="445"/>
      <c r="AG24" s="446"/>
      <c r="AH24" s="466">
        <v>70</v>
      </c>
      <c r="AI24" s="467"/>
      <c r="AJ24" s="467"/>
      <c r="AK24" s="467"/>
      <c r="AL24" s="506"/>
      <c r="AM24" s="466">
        <v>214900</v>
      </c>
      <c r="AN24" s="467"/>
      <c r="AO24" s="467"/>
      <c r="AP24" s="467"/>
      <c r="AQ24" s="467"/>
      <c r="AR24" s="506"/>
      <c r="AS24" s="466">
        <v>3070</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1129875</v>
      </c>
      <c r="BO24" s="416"/>
      <c r="BP24" s="416"/>
      <c r="BQ24" s="416"/>
      <c r="BR24" s="416"/>
      <c r="BS24" s="416"/>
      <c r="BT24" s="416"/>
      <c r="BU24" s="417"/>
      <c r="BV24" s="415">
        <v>900743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6080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t="s">
        <v>117</v>
      </c>
      <c r="BO25" s="379"/>
      <c r="BP25" s="379"/>
      <c r="BQ25" s="379"/>
      <c r="BR25" s="379"/>
      <c r="BS25" s="379"/>
      <c r="BT25" s="379"/>
      <c r="BU25" s="380"/>
      <c r="BV25" s="378" t="s">
        <v>117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5430</v>
      </c>
      <c r="R26" s="467"/>
      <c r="S26" s="467"/>
      <c r="T26" s="467"/>
      <c r="U26" s="467"/>
      <c r="V26" s="506"/>
      <c r="W26" s="561"/>
      <c r="X26" s="549"/>
      <c r="Y26" s="550"/>
      <c r="Z26" s="465" t="s">
        <v>157</v>
      </c>
      <c r="AA26" s="571"/>
      <c r="AB26" s="571"/>
      <c r="AC26" s="571"/>
      <c r="AD26" s="571"/>
      <c r="AE26" s="571"/>
      <c r="AF26" s="571"/>
      <c r="AG26" s="572"/>
      <c r="AH26" s="466">
        <v>2</v>
      </c>
      <c r="AI26" s="467"/>
      <c r="AJ26" s="467"/>
      <c r="AK26" s="467"/>
      <c r="AL26" s="506"/>
      <c r="AM26" s="466" t="s">
        <v>158</v>
      </c>
      <c r="AN26" s="467"/>
      <c r="AO26" s="467"/>
      <c r="AP26" s="467"/>
      <c r="AQ26" s="467"/>
      <c r="AR26" s="506"/>
      <c r="AS26" s="466" t="s">
        <v>158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2890</v>
      </c>
      <c r="R27" s="467"/>
      <c r="S27" s="467"/>
      <c r="T27" s="467"/>
      <c r="U27" s="467"/>
      <c r="V27" s="506"/>
      <c r="W27" s="561"/>
      <c r="X27" s="549"/>
      <c r="Y27" s="550"/>
      <c r="Z27" s="465" t="s">
        <v>161</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432301</v>
      </c>
      <c r="BO27" s="585"/>
      <c r="BP27" s="585"/>
      <c r="BQ27" s="585"/>
      <c r="BR27" s="585"/>
      <c r="BS27" s="585"/>
      <c r="BT27" s="585"/>
      <c r="BU27" s="586"/>
      <c r="BV27" s="584">
        <v>431051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2110</v>
      </c>
      <c r="R28" s="467"/>
      <c r="S28" s="467"/>
      <c r="T28" s="467"/>
      <c r="U28" s="467"/>
      <c r="V28" s="506"/>
      <c r="W28" s="561"/>
      <c r="X28" s="549"/>
      <c r="Y28" s="550"/>
      <c r="Z28" s="465" t="s">
        <v>164</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1616962</v>
      </c>
      <c r="BO28" s="379"/>
      <c r="BP28" s="379"/>
      <c r="BQ28" s="379"/>
      <c r="BR28" s="379"/>
      <c r="BS28" s="379"/>
      <c r="BT28" s="379"/>
      <c r="BU28" s="380"/>
      <c r="BV28" s="378">
        <v>1251235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10</v>
      </c>
      <c r="M29" s="467"/>
      <c r="N29" s="467"/>
      <c r="O29" s="467"/>
      <c r="P29" s="506"/>
      <c r="Q29" s="466">
        <v>1960</v>
      </c>
      <c r="R29" s="467"/>
      <c r="S29" s="467"/>
      <c r="T29" s="467"/>
      <c r="U29" s="467"/>
      <c r="V29" s="506"/>
      <c r="W29" s="562"/>
      <c r="X29" s="563"/>
      <c r="Y29" s="564"/>
      <c r="Z29" s="465" t="s">
        <v>168</v>
      </c>
      <c r="AA29" s="445"/>
      <c r="AB29" s="445"/>
      <c r="AC29" s="445"/>
      <c r="AD29" s="445"/>
      <c r="AE29" s="445"/>
      <c r="AF29" s="445"/>
      <c r="AG29" s="446"/>
      <c r="AH29" s="466">
        <v>70</v>
      </c>
      <c r="AI29" s="467"/>
      <c r="AJ29" s="467"/>
      <c r="AK29" s="467"/>
      <c r="AL29" s="506"/>
      <c r="AM29" s="466">
        <v>214900</v>
      </c>
      <c r="AN29" s="467"/>
      <c r="AO29" s="467"/>
      <c r="AP29" s="467"/>
      <c r="AQ29" s="467"/>
      <c r="AR29" s="506"/>
      <c r="AS29" s="466">
        <v>3070</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78734</v>
      </c>
      <c r="BO29" s="416"/>
      <c r="BP29" s="416"/>
      <c r="BQ29" s="416"/>
      <c r="BR29" s="416"/>
      <c r="BS29" s="416"/>
      <c r="BT29" s="416"/>
      <c r="BU29" s="417"/>
      <c r="BV29" s="415">
        <v>78513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99.2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2118825</v>
      </c>
      <c r="BO30" s="585"/>
      <c r="BP30" s="585"/>
      <c r="BQ30" s="585"/>
      <c r="BR30" s="585"/>
      <c r="BS30" s="585"/>
      <c r="BT30" s="585"/>
      <c r="BU30" s="586"/>
      <c r="BV30" s="584">
        <v>2089174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立科町国民健康保険特別会計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立科町水道事業会計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IF('各会計、関係団体の財政状況及び健全化判断比率'!B33="","",'各会計、関係団体の財政状況及び健全化判断比率'!B33)</f>
        <v>立科町下水道事業特別会計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佐久広域連合　一般会計</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立科町土地開発公社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立科町住宅改修資金特別会計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立科町介護保険特別会計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IF('各会計、関係団体の財政状況及び健全化判断比率'!B32="","",'各会計、関係団体の財政状況及び健全化判断比率'!B32)</f>
        <v>立科町索道事業特別会計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佐久広域連合　消防特別会計</v>
      </c>
      <c r="BZ35" s="597"/>
      <c r="CA35" s="597"/>
      <c r="CB35" s="597"/>
      <c r="CC35" s="597"/>
      <c r="CD35" s="597"/>
      <c r="CE35" s="597"/>
      <c r="CF35" s="597"/>
      <c r="CG35" s="597"/>
      <c r="CH35" s="597"/>
      <c r="CI35" s="597"/>
      <c r="CJ35" s="597"/>
      <c r="CK35" s="597"/>
      <c r="CL35" s="597"/>
      <c r="CM35" s="597"/>
      <c r="CN35" s="165"/>
      <c r="CO35" s="596">
        <f t="shared" ref="CO35:CO43" si="3">IF(CQ35="","",CO34+1)</f>
        <v>21</v>
      </c>
      <c r="CP35" s="596"/>
      <c r="CQ35" s="597" t="str">
        <f>IF('各会計、関係団体の財政状況及び健全化判断比率'!BS8="","",'各会計、関係団体の財政状況及び健全化判断比率'!BS8)</f>
        <v>蓼科ケーブルビジョン㈱</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立科町白樺高原下水道事業特別会計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立科町後期高齢者医療特別会計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佐久広域連合　特別養護老人ホーム特別会計</v>
      </c>
      <c r="BZ36" s="597"/>
      <c r="CA36" s="597"/>
      <c r="CB36" s="597"/>
      <c r="CC36" s="597"/>
      <c r="CD36" s="597"/>
      <c r="CE36" s="597"/>
      <c r="CF36" s="597"/>
      <c r="CG36" s="597"/>
      <c r="CH36" s="597"/>
      <c r="CI36" s="597"/>
      <c r="CJ36" s="597"/>
      <c r="CK36" s="597"/>
      <c r="CL36" s="597"/>
      <c r="CM36" s="597"/>
      <c r="CN36" s="165"/>
      <c r="CO36" s="596">
        <f t="shared" si="3"/>
        <v>22</v>
      </c>
      <c r="CP36" s="596"/>
      <c r="CQ36" s="597" t="str">
        <f>IF('各会計、関係団体の財政状況及び健全化判断比率'!BS9="","",'各会計、関係団体の財政状況及び健全化判断比率'!BS9)</f>
        <v>立科町農業振興公社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佐久広域連合　食肉流通センター特別会計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佐久広域連合　救護施設特別会計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佐久広域連合　養護老人ホーム特別会計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白樺湖下水道組合　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川西保健衛生施設組合　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川西保健衛生施設組合　茂田井特定環境保全公共下水道事業特別会計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19</v>
      </c>
      <c r="BX43" s="596"/>
      <c r="BY43" s="597" t="str">
        <f>IF('各会計、関係団体の財政状況及び健全化判断比率'!B77="","",'各会計、関係団体の財政状況及び健全化判断比率'!B77)</f>
        <v>北佐久郡老人福祉施設組合　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1" t="s">
        <v>527</v>
      </c>
      <c r="D34" s="1181"/>
      <c r="E34" s="1182"/>
      <c r="F34" s="32">
        <v>12.8</v>
      </c>
      <c r="G34" s="33">
        <v>19.55</v>
      </c>
      <c r="H34" s="33">
        <v>30.53</v>
      </c>
      <c r="I34" s="33">
        <v>25.44</v>
      </c>
      <c r="J34" s="34">
        <v>21.21</v>
      </c>
      <c r="K34" s="22"/>
      <c r="L34" s="22"/>
      <c r="M34" s="22"/>
      <c r="N34" s="22"/>
      <c r="O34" s="22"/>
      <c r="P34" s="22"/>
    </row>
    <row r="35" spans="1:16" ht="39" customHeight="1" x14ac:dyDescent="0.15">
      <c r="A35" s="22"/>
      <c r="B35" s="35"/>
      <c r="C35" s="1175" t="s">
        <v>528</v>
      </c>
      <c r="D35" s="1176"/>
      <c r="E35" s="1177"/>
      <c r="F35" s="36">
        <v>18.61</v>
      </c>
      <c r="G35" s="37">
        <v>16.14</v>
      </c>
      <c r="H35" s="37">
        <v>17.489999999999998</v>
      </c>
      <c r="I35" s="37">
        <v>19.47</v>
      </c>
      <c r="J35" s="38">
        <v>20.99</v>
      </c>
      <c r="K35" s="22"/>
      <c r="L35" s="22"/>
      <c r="M35" s="22"/>
      <c r="N35" s="22"/>
      <c r="O35" s="22"/>
      <c r="P35" s="22"/>
    </row>
    <row r="36" spans="1:16" ht="39" customHeight="1" x14ac:dyDescent="0.15">
      <c r="A36" s="22"/>
      <c r="B36" s="35"/>
      <c r="C36" s="1175" t="s">
        <v>529</v>
      </c>
      <c r="D36" s="1176"/>
      <c r="E36" s="1177"/>
      <c r="F36" s="36">
        <v>19.14</v>
      </c>
      <c r="G36" s="37">
        <v>18.239999999999998</v>
      </c>
      <c r="H36" s="37">
        <v>16.21</v>
      </c>
      <c r="I36" s="37">
        <v>15.93</v>
      </c>
      <c r="J36" s="38">
        <v>12.58</v>
      </c>
      <c r="K36" s="22"/>
      <c r="L36" s="22"/>
      <c r="M36" s="22"/>
      <c r="N36" s="22"/>
      <c r="O36" s="22"/>
      <c r="P36" s="22"/>
    </row>
    <row r="37" spans="1:16" ht="39" customHeight="1" x14ac:dyDescent="0.15">
      <c r="A37" s="22"/>
      <c r="B37" s="35"/>
      <c r="C37" s="1175" t="s">
        <v>530</v>
      </c>
      <c r="D37" s="1176"/>
      <c r="E37" s="1177"/>
      <c r="F37" s="36">
        <v>0.05</v>
      </c>
      <c r="G37" s="37">
        <v>0.59</v>
      </c>
      <c r="H37" s="37">
        <v>0.37</v>
      </c>
      <c r="I37" s="37">
        <v>0.95</v>
      </c>
      <c r="J37" s="38">
        <v>1.17</v>
      </c>
      <c r="K37" s="22"/>
      <c r="L37" s="22"/>
      <c r="M37" s="22"/>
      <c r="N37" s="22"/>
      <c r="O37" s="22"/>
      <c r="P37" s="22"/>
    </row>
    <row r="38" spans="1:16" ht="39" customHeight="1" x14ac:dyDescent="0.15">
      <c r="A38" s="22"/>
      <c r="B38" s="35"/>
      <c r="C38" s="1175" t="s">
        <v>531</v>
      </c>
      <c r="D38" s="1176"/>
      <c r="E38" s="1177"/>
      <c r="F38" s="36">
        <v>0.35</v>
      </c>
      <c r="G38" s="37">
        <v>0.22</v>
      </c>
      <c r="H38" s="37">
        <v>0.23</v>
      </c>
      <c r="I38" s="37">
        <v>0.56000000000000005</v>
      </c>
      <c r="J38" s="38">
        <v>0.3</v>
      </c>
      <c r="K38" s="22"/>
      <c r="L38" s="22"/>
      <c r="M38" s="22"/>
      <c r="N38" s="22"/>
      <c r="O38" s="22"/>
      <c r="P38" s="22"/>
    </row>
    <row r="39" spans="1:16" ht="39" customHeight="1" x14ac:dyDescent="0.15">
      <c r="A39" s="22"/>
      <c r="B39" s="35"/>
      <c r="C39" s="1175" t="s">
        <v>532</v>
      </c>
      <c r="D39" s="1176"/>
      <c r="E39" s="1177"/>
      <c r="F39" s="36">
        <v>7.0000000000000007E-2</v>
      </c>
      <c r="G39" s="37">
        <v>7.0000000000000007E-2</v>
      </c>
      <c r="H39" s="37">
        <v>7.0000000000000007E-2</v>
      </c>
      <c r="I39" s="37">
        <v>0.03</v>
      </c>
      <c r="J39" s="38">
        <v>0.08</v>
      </c>
      <c r="K39" s="22"/>
      <c r="L39" s="22"/>
      <c r="M39" s="22"/>
      <c r="N39" s="22"/>
      <c r="O39" s="22"/>
      <c r="P39" s="22"/>
    </row>
    <row r="40" spans="1:16" ht="39" customHeight="1" x14ac:dyDescent="0.15">
      <c r="A40" s="22"/>
      <c r="B40" s="35"/>
      <c r="C40" s="1175" t="s">
        <v>533</v>
      </c>
      <c r="D40" s="1176"/>
      <c r="E40" s="1177"/>
      <c r="F40" s="36">
        <v>0.22</v>
      </c>
      <c r="G40" s="37">
        <v>0.22</v>
      </c>
      <c r="H40" s="37">
        <v>0.27</v>
      </c>
      <c r="I40" s="37">
        <v>0.28000000000000003</v>
      </c>
      <c r="J40" s="38">
        <v>0.04</v>
      </c>
      <c r="K40" s="22"/>
      <c r="L40" s="22"/>
      <c r="M40" s="22"/>
      <c r="N40" s="22"/>
      <c r="O40" s="22"/>
      <c r="P40" s="22"/>
    </row>
    <row r="41" spans="1:16" ht="39" customHeight="1" x14ac:dyDescent="0.15">
      <c r="A41" s="22"/>
      <c r="B41" s="35"/>
      <c r="C41" s="1175" t="s">
        <v>534</v>
      </c>
      <c r="D41" s="1176"/>
      <c r="E41" s="1177"/>
      <c r="F41" s="36">
        <v>0</v>
      </c>
      <c r="G41" s="37">
        <v>0</v>
      </c>
      <c r="H41" s="37">
        <v>0</v>
      </c>
      <c r="I41" s="37">
        <v>0</v>
      </c>
      <c r="J41" s="38">
        <v>0.03</v>
      </c>
      <c r="K41" s="22"/>
      <c r="L41" s="22"/>
      <c r="M41" s="22"/>
      <c r="N41" s="22"/>
      <c r="O41" s="22"/>
      <c r="P41" s="22"/>
    </row>
    <row r="42" spans="1:16" ht="39" customHeight="1" x14ac:dyDescent="0.15">
      <c r="A42" s="22"/>
      <c r="B42" s="39"/>
      <c r="C42" s="1175" t="s">
        <v>535</v>
      </c>
      <c r="D42" s="1176"/>
      <c r="E42" s="1177"/>
      <c r="F42" s="36" t="s">
        <v>480</v>
      </c>
      <c r="G42" s="37" t="s">
        <v>480</v>
      </c>
      <c r="H42" s="37" t="s">
        <v>480</v>
      </c>
      <c r="I42" s="37" t="s">
        <v>480</v>
      </c>
      <c r="J42" s="38" t="s">
        <v>480</v>
      </c>
      <c r="K42" s="22"/>
      <c r="L42" s="22"/>
      <c r="M42" s="22"/>
      <c r="N42" s="22"/>
      <c r="O42" s="22"/>
      <c r="P42" s="22"/>
    </row>
    <row r="43" spans="1:16" ht="39" customHeight="1" thickBot="1" x14ac:dyDescent="0.2">
      <c r="A43" s="22"/>
      <c r="B43" s="40"/>
      <c r="C43" s="1178" t="s">
        <v>536</v>
      </c>
      <c r="D43" s="1179"/>
      <c r="E43" s="1180"/>
      <c r="F43" s="41">
        <v>2.1800000000000002</v>
      </c>
      <c r="G43" s="42">
        <v>1.75</v>
      </c>
      <c r="H43" s="42">
        <v>0</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378</v>
      </c>
      <c r="L45" s="60">
        <v>360</v>
      </c>
      <c r="M45" s="60">
        <v>346</v>
      </c>
      <c r="N45" s="60">
        <v>315</v>
      </c>
      <c r="O45" s="61">
        <v>328</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x14ac:dyDescent="0.15">
      <c r="A48" s="48"/>
      <c r="B48" s="1193"/>
      <c r="C48" s="1194"/>
      <c r="D48" s="62"/>
      <c r="E48" s="1185" t="s">
        <v>15</v>
      </c>
      <c r="F48" s="1185"/>
      <c r="G48" s="1185"/>
      <c r="H48" s="1185"/>
      <c r="I48" s="1185"/>
      <c r="J48" s="1186"/>
      <c r="K48" s="63">
        <v>248</v>
      </c>
      <c r="L48" s="64">
        <v>254</v>
      </c>
      <c r="M48" s="64">
        <v>244</v>
      </c>
      <c r="N48" s="64">
        <v>252</v>
      </c>
      <c r="O48" s="65">
        <v>238</v>
      </c>
      <c r="P48" s="48"/>
      <c r="Q48" s="48"/>
      <c r="R48" s="48"/>
      <c r="S48" s="48"/>
      <c r="T48" s="48"/>
      <c r="U48" s="48"/>
    </row>
    <row r="49" spans="1:21" ht="30.75" customHeight="1" x14ac:dyDescent="0.15">
      <c r="A49" s="48"/>
      <c r="B49" s="1193"/>
      <c r="C49" s="1194"/>
      <c r="D49" s="62"/>
      <c r="E49" s="1185" t="s">
        <v>16</v>
      </c>
      <c r="F49" s="1185"/>
      <c r="G49" s="1185"/>
      <c r="H49" s="1185"/>
      <c r="I49" s="1185"/>
      <c r="J49" s="1186"/>
      <c r="K49" s="63">
        <v>108</v>
      </c>
      <c r="L49" s="64">
        <v>103</v>
      </c>
      <c r="M49" s="64">
        <v>100</v>
      </c>
      <c r="N49" s="64">
        <v>94</v>
      </c>
      <c r="O49" s="65">
        <v>76</v>
      </c>
      <c r="P49" s="48"/>
      <c r="Q49" s="48"/>
      <c r="R49" s="48"/>
      <c r="S49" s="48"/>
      <c r="T49" s="48"/>
      <c r="U49" s="48"/>
    </row>
    <row r="50" spans="1:21" ht="30.75" customHeight="1" x14ac:dyDescent="0.15">
      <c r="A50" s="48"/>
      <c r="B50" s="1193"/>
      <c r="C50" s="1194"/>
      <c r="D50" s="62"/>
      <c r="E50" s="1185" t="s">
        <v>17</v>
      </c>
      <c r="F50" s="1185"/>
      <c r="G50" s="1185"/>
      <c r="H50" s="1185"/>
      <c r="I50" s="1185"/>
      <c r="J50" s="1186"/>
      <c r="K50" s="63">
        <v>3</v>
      </c>
      <c r="L50" s="64">
        <v>2</v>
      </c>
      <c r="M50" s="64">
        <v>1</v>
      </c>
      <c r="N50" s="64" t="s">
        <v>480</v>
      </c>
      <c r="O50" s="65" t="s">
        <v>480</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620</v>
      </c>
      <c r="L52" s="64">
        <v>606</v>
      </c>
      <c r="M52" s="64">
        <v>594</v>
      </c>
      <c r="N52" s="64">
        <v>571</v>
      </c>
      <c r="O52" s="65">
        <v>528</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117</v>
      </c>
      <c r="L53" s="69">
        <v>113</v>
      </c>
      <c r="M53" s="69">
        <v>97</v>
      </c>
      <c r="N53" s="69">
        <v>90</v>
      </c>
      <c r="O53" s="70">
        <v>114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99" t="s">
        <v>24</v>
      </c>
      <c r="C41" s="1200"/>
      <c r="D41" s="81"/>
      <c r="E41" s="1205" t="s">
        <v>25</v>
      </c>
      <c r="F41" s="1205"/>
      <c r="G41" s="1205"/>
      <c r="H41" s="1206"/>
      <c r="I41" s="82">
        <v>2922</v>
      </c>
      <c r="J41" s="83">
        <v>2833</v>
      </c>
      <c r="K41" s="83">
        <v>2717</v>
      </c>
      <c r="L41" s="83">
        <v>2741</v>
      </c>
      <c r="M41" s="84">
        <v>2965</v>
      </c>
    </row>
    <row r="42" spans="2:13" ht="27.75" customHeight="1" x14ac:dyDescent="0.15">
      <c r="B42" s="1201"/>
      <c r="C42" s="1202"/>
      <c r="D42" s="85"/>
      <c r="E42" s="1207" t="s">
        <v>26</v>
      </c>
      <c r="F42" s="1207"/>
      <c r="G42" s="1207"/>
      <c r="H42" s="1208"/>
      <c r="I42" s="86">
        <v>2</v>
      </c>
      <c r="J42" s="87">
        <v>1</v>
      </c>
      <c r="K42" s="87" t="s">
        <v>480</v>
      </c>
      <c r="L42" s="87" t="s">
        <v>480</v>
      </c>
      <c r="M42" s="88" t="s">
        <v>480</v>
      </c>
    </row>
    <row r="43" spans="2:13" ht="27.75" customHeight="1" x14ac:dyDescent="0.15">
      <c r="B43" s="1201"/>
      <c r="C43" s="1202"/>
      <c r="D43" s="85"/>
      <c r="E43" s="1207" t="s">
        <v>27</v>
      </c>
      <c r="F43" s="1207"/>
      <c r="G43" s="1207"/>
      <c r="H43" s="1208"/>
      <c r="I43" s="86">
        <v>2945</v>
      </c>
      <c r="J43" s="87">
        <v>2680</v>
      </c>
      <c r="K43" s="87">
        <v>2480</v>
      </c>
      <c r="L43" s="87">
        <v>2321</v>
      </c>
      <c r="M43" s="88">
        <v>2107</v>
      </c>
    </row>
    <row r="44" spans="2:13" ht="27.75" customHeight="1" x14ac:dyDescent="0.15">
      <c r="B44" s="1201"/>
      <c r="C44" s="1202"/>
      <c r="D44" s="85"/>
      <c r="E44" s="1207" t="s">
        <v>28</v>
      </c>
      <c r="F44" s="1207"/>
      <c r="G44" s="1207"/>
      <c r="H44" s="1208"/>
      <c r="I44" s="86">
        <v>783</v>
      </c>
      <c r="J44" s="87">
        <v>709</v>
      </c>
      <c r="K44" s="87">
        <v>635</v>
      </c>
      <c r="L44" s="87">
        <v>595</v>
      </c>
      <c r="M44" s="88">
        <v>552</v>
      </c>
    </row>
    <row r="45" spans="2:13" ht="27.75" customHeight="1" x14ac:dyDescent="0.15">
      <c r="B45" s="1201"/>
      <c r="C45" s="1202"/>
      <c r="D45" s="85"/>
      <c r="E45" s="1207" t="s">
        <v>29</v>
      </c>
      <c r="F45" s="1207"/>
      <c r="G45" s="1207"/>
      <c r="H45" s="1208"/>
      <c r="I45" s="86">
        <v>1142</v>
      </c>
      <c r="J45" s="87">
        <v>1176</v>
      </c>
      <c r="K45" s="87">
        <v>1151</v>
      </c>
      <c r="L45" s="87">
        <v>1155</v>
      </c>
      <c r="M45" s="88">
        <v>1127</v>
      </c>
    </row>
    <row r="46" spans="2:13" ht="27.75" customHeight="1" x14ac:dyDescent="0.15">
      <c r="B46" s="1201"/>
      <c r="C46" s="1202"/>
      <c r="D46" s="85"/>
      <c r="E46" s="1207" t="s">
        <v>30</v>
      </c>
      <c r="F46" s="1207"/>
      <c r="G46" s="1207"/>
      <c r="H46" s="1208"/>
      <c r="I46" s="86" t="s">
        <v>480</v>
      </c>
      <c r="J46" s="87" t="s">
        <v>480</v>
      </c>
      <c r="K46" s="87">
        <v>140</v>
      </c>
      <c r="L46" s="87">
        <v>420</v>
      </c>
      <c r="M46" s="88">
        <v>190</v>
      </c>
    </row>
    <row r="47" spans="2:13" ht="27.75" customHeight="1" x14ac:dyDescent="0.15">
      <c r="B47" s="1201"/>
      <c r="C47" s="1202"/>
      <c r="D47" s="85"/>
      <c r="E47" s="1207" t="s">
        <v>31</v>
      </c>
      <c r="F47" s="1207"/>
      <c r="G47" s="1207"/>
      <c r="H47" s="1208"/>
      <c r="I47" s="86" t="s">
        <v>480</v>
      </c>
      <c r="J47" s="87" t="s">
        <v>480</v>
      </c>
      <c r="K47" s="87" t="s">
        <v>480</v>
      </c>
      <c r="L47" s="87" t="s">
        <v>480</v>
      </c>
      <c r="M47" s="88" t="s">
        <v>480</v>
      </c>
    </row>
    <row r="48" spans="2:13" ht="27.75" customHeight="1" x14ac:dyDescent="0.15">
      <c r="B48" s="1203"/>
      <c r="C48" s="1204"/>
      <c r="D48" s="85"/>
      <c r="E48" s="1207" t="s">
        <v>32</v>
      </c>
      <c r="F48" s="1207"/>
      <c r="G48" s="1207"/>
      <c r="H48" s="1208"/>
      <c r="I48" s="86" t="s">
        <v>480</v>
      </c>
      <c r="J48" s="87" t="s">
        <v>480</v>
      </c>
      <c r="K48" s="87" t="s">
        <v>480</v>
      </c>
      <c r="L48" s="87" t="s">
        <v>480</v>
      </c>
      <c r="M48" s="88" t="s">
        <v>480</v>
      </c>
    </row>
    <row r="49" spans="2:13" ht="27.75" customHeight="1" x14ac:dyDescent="0.15">
      <c r="B49" s="1209" t="s">
        <v>33</v>
      </c>
      <c r="C49" s="1210"/>
      <c r="D49" s="89"/>
      <c r="E49" s="1207" t="s">
        <v>34</v>
      </c>
      <c r="F49" s="1207"/>
      <c r="G49" s="1207"/>
      <c r="H49" s="1208"/>
      <c r="I49" s="86">
        <v>3786</v>
      </c>
      <c r="J49" s="87">
        <v>3976</v>
      </c>
      <c r="K49" s="87">
        <v>3859</v>
      </c>
      <c r="L49" s="87">
        <v>3923</v>
      </c>
      <c r="M49" s="88">
        <v>4340</v>
      </c>
    </row>
    <row r="50" spans="2:13" ht="27.75" customHeight="1" x14ac:dyDescent="0.15">
      <c r="B50" s="1201"/>
      <c r="C50" s="1202"/>
      <c r="D50" s="85"/>
      <c r="E50" s="1207" t="s">
        <v>35</v>
      </c>
      <c r="F50" s="1207"/>
      <c r="G50" s="1207"/>
      <c r="H50" s="1208"/>
      <c r="I50" s="86">
        <v>41</v>
      </c>
      <c r="J50" s="87">
        <v>26</v>
      </c>
      <c r="K50" s="87">
        <v>23</v>
      </c>
      <c r="L50" s="87">
        <v>18</v>
      </c>
      <c r="M50" s="88">
        <v>14</v>
      </c>
    </row>
    <row r="51" spans="2:13" ht="27.75" customHeight="1" x14ac:dyDescent="0.15">
      <c r="B51" s="1203"/>
      <c r="C51" s="1204"/>
      <c r="D51" s="85"/>
      <c r="E51" s="1207" t="s">
        <v>36</v>
      </c>
      <c r="F51" s="1207"/>
      <c r="G51" s="1207"/>
      <c r="H51" s="1208"/>
      <c r="I51" s="86">
        <v>4487</v>
      </c>
      <c r="J51" s="87">
        <v>4401</v>
      </c>
      <c r="K51" s="87">
        <v>4203</v>
      </c>
      <c r="L51" s="87">
        <v>4079</v>
      </c>
      <c r="M51" s="88">
        <v>4147</v>
      </c>
    </row>
    <row r="52" spans="2:13" ht="27.75" customHeight="1" thickBot="1" x14ac:dyDescent="0.2">
      <c r="B52" s="1211" t="s">
        <v>37</v>
      </c>
      <c r="C52" s="1212"/>
      <c r="D52" s="90"/>
      <c r="E52" s="1213" t="s">
        <v>38</v>
      </c>
      <c r="F52" s="1213"/>
      <c r="G52" s="1213"/>
      <c r="H52" s="1214"/>
      <c r="I52" s="91">
        <v>-519</v>
      </c>
      <c r="J52" s="92">
        <v>-1004</v>
      </c>
      <c r="K52" s="92">
        <v>-962</v>
      </c>
      <c r="L52" s="92">
        <v>-789</v>
      </c>
      <c r="M52" s="93">
        <v>-1562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568</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569</v>
      </c>
    </row>
    <row r="50" spans="1:17" x14ac:dyDescent="0.15">
      <c r="B50" s="248"/>
      <c r="C50" s="244"/>
      <c r="D50" s="244"/>
      <c r="E50" s="244"/>
      <c r="F50" s="244"/>
      <c r="G50" s="1236"/>
      <c r="H50" s="1237"/>
      <c r="I50" s="1237"/>
      <c r="J50" s="1238"/>
      <c r="K50" s="354" t="s">
        <v>520</v>
      </c>
      <c r="L50" s="354" t="s">
        <v>521</v>
      </c>
      <c r="M50" s="354" t="s">
        <v>522</v>
      </c>
      <c r="N50" s="354" t="s">
        <v>523</v>
      </c>
      <c r="O50" s="354" t="s">
        <v>524</v>
      </c>
    </row>
    <row r="51" spans="1:17" x14ac:dyDescent="0.15">
      <c r="B51" s="248"/>
      <c r="C51" s="244"/>
      <c r="D51" s="244"/>
      <c r="E51" s="244"/>
      <c r="F51" s="244"/>
      <c r="G51" s="1239" t="s">
        <v>570</v>
      </c>
      <c r="H51" s="1240"/>
      <c r="I51" s="1245" t="s">
        <v>571</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572</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573</v>
      </c>
      <c r="H55" s="1220"/>
      <c r="I55" s="1225" t="s">
        <v>571</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574</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575</v>
      </c>
      <c r="C63" s="244"/>
      <c r="D63" s="244"/>
      <c r="E63" s="244"/>
      <c r="F63" s="244"/>
      <c r="G63" s="244"/>
      <c r="H63" s="244"/>
      <c r="I63" s="244"/>
      <c r="J63" s="244"/>
      <c r="K63" s="244"/>
      <c r="L63" s="244"/>
      <c r="M63" s="244"/>
      <c r="N63" s="244"/>
      <c r="O63" s="244"/>
    </row>
    <row r="64" spans="1:17" x14ac:dyDescent="0.15">
      <c r="B64" s="248"/>
      <c r="C64" s="244"/>
      <c r="D64" s="244"/>
      <c r="E64" s="244"/>
      <c r="F64" s="244"/>
      <c r="G64" s="351" t="s">
        <v>568</v>
      </c>
      <c r="I64" s="352"/>
      <c r="J64" s="352"/>
      <c r="K64" s="352"/>
      <c r="L64" s="244"/>
      <c r="M64" s="244"/>
      <c r="N64" s="244"/>
      <c r="O64" s="244"/>
    </row>
    <row r="65" spans="2:30" x14ac:dyDescent="0.15">
      <c r="B65" s="248"/>
      <c r="C65" s="244"/>
      <c r="D65" s="244"/>
      <c r="E65" s="244"/>
      <c r="F65" s="244"/>
      <c r="G65" s="1227" t="s">
        <v>578</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576</v>
      </c>
      <c r="I71" s="368"/>
      <c r="J71" s="364"/>
      <c r="K71" s="364"/>
      <c r="L71" s="365"/>
      <c r="M71" s="364"/>
      <c r="N71" s="365"/>
      <c r="O71" s="366"/>
    </row>
    <row r="72" spans="2:30" x14ac:dyDescent="0.15">
      <c r="B72" s="248"/>
      <c r="C72" s="244"/>
      <c r="D72" s="244"/>
      <c r="E72" s="244"/>
      <c r="F72" s="244"/>
      <c r="G72" s="1236"/>
      <c r="H72" s="1237"/>
      <c r="I72" s="1237"/>
      <c r="J72" s="1238"/>
      <c r="K72" s="354" t="s">
        <v>520</v>
      </c>
      <c r="L72" s="354" t="s">
        <v>521</v>
      </c>
      <c r="M72" s="354" t="s">
        <v>522</v>
      </c>
      <c r="N72" s="354" t="s">
        <v>523</v>
      </c>
      <c r="O72" s="354" t="s">
        <v>524</v>
      </c>
    </row>
    <row r="73" spans="2:30" x14ac:dyDescent="0.15">
      <c r="B73" s="248"/>
      <c r="C73" s="244"/>
      <c r="D73" s="244"/>
      <c r="E73" s="244"/>
      <c r="F73" s="244"/>
      <c r="G73" s="1239" t="s">
        <v>570</v>
      </c>
      <c r="H73" s="1240"/>
      <c r="I73" s="1245" t="s">
        <v>571</v>
      </c>
      <c r="J73" s="1245"/>
      <c r="K73" s="1226"/>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577</v>
      </c>
      <c r="J75" s="1225"/>
      <c r="K75" s="1247">
        <v>9.9</v>
      </c>
      <c r="L75" s="1247">
        <v>6.7</v>
      </c>
      <c r="M75" s="1247">
        <v>4.5999999999999996</v>
      </c>
      <c r="N75" s="1247">
        <v>4.3</v>
      </c>
      <c r="O75" s="1247">
        <v>4.3</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573</v>
      </c>
      <c r="H77" s="1220"/>
      <c r="I77" s="1225" t="s">
        <v>571</v>
      </c>
      <c r="J77" s="1225"/>
      <c r="K77" s="1226">
        <v>20.3</v>
      </c>
      <c r="L77" s="1226">
        <v>5.7</v>
      </c>
      <c r="M77" s="1215">
        <v>0</v>
      </c>
      <c r="N77" s="1215">
        <v>0</v>
      </c>
      <c r="O77" s="1215">
        <v>0</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577</v>
      </c>
      <c r="J79" s="1217"/>
      <c r="K79" s="1218">
        <v>12.2</v>
      </c>
      <c r="L79" s="1218">
        <v>10.8</v>
      </c>
      <c r="M79" s="1218">
        <v>9.8000000000000007</v>
      </c>
      <c r="N79" s="1218">
        <v>9.1</v>
      </c>
      <c r="O79" s="1218">
        <v>8.6</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70436</v>
      </c>
      <c r="E3" s="116"/>
      <c r="F3" s="117">
        <v>146140</v>
      </c>
      <c r="G3" s="118"/>
      <c r="H3" s="119"/>
    </row>
    <row r="4" spans="1:8" x14ac:dyDescent="0.15">
      <c r="A4" s="120"/>
      <c r="B4" s="121"/>
      <c r="C4" s="122"/>
      <c r="D4" s="123">
        <v>66840</v>
      </c>
      <c r="E4" s="124"/>
      <c r="F4" s="125">
        <v>75451</v>
      </c>
      <c r="G4" s="126"/>
      <c r="H4" s="127"/>
    </row>
    <row r="5" spans="1:8" x14ac:dyDescent="0.15">
      <c r="A5" s="108" t="s">
        <v>514</v>
      </c>
      <c r="B5" s="113"/>
      <c r="C5" s="114"/>
      <c r="D5" s="115">
        <v>84954</v>
      </c>
      <c r="E5" s="116"/>
      <c r="F5" s="117">
        <v>146641</v>
      </c>
      <c r="G5" s="118"/>
      <c r="H5" s="119"/>
    </row>
    <row r="6" spans="1:8" x14ac:dyDescent="0.15">
      <c r="A6" s="120"/>
      <c r="B6" s="121"/>
      <c r="C6" s="122"/>
      <c r="D6" s="123">
        <v>51689</v>
      </c>
      <c r="E6" s="124"/>
      <c r="F6" s="125">
        <v>68142</v>
      </c>
      <c r="G6" s="126"/>
      <c r="H6" s="127"/>
    </row>
    <row r="7" spans="1:8" x14ac:dyDescent="0.15">
      <c r="A7" s="108" t="s">
        <v>515</v>
      </c>
      <c r="B7" s="113"/>
      <c r="C7" s="114"/>
      <c r="D7" s="115">
        <v>47920</v>
      </c>
      <c r="E7" s="116"/>
      <c r="F7" s="117">
        <v>174587</v>
      </c>
      <c r="G7" s="118"/>
      <c r="H7" s="119"/>
    </row>
    <row r="8" spans="1:8" x14ac:dyDescent="0.15">
      <c r="A8" s="120"/>
      <c r="B8" s="121"/>
      <c r="C8" s="122"/>
      <c r="D8" s="123">
        <v>39736</v>
      </c>
      <c r="E8" s="124"/>
      <c r="F8" s="125">
        <v>79695</v>
      </c>
      <c r="G8" s="126"/>
      <c r="H8" s="127"/>
    </row>
    <row r="9" spans="1:8" x14ac:dyDescent="0.15">
      <c r="A9" s="108" t="s">
        <v>516</v>
      </c>
      <c r="B9" s="113"/>
      <c r="C9" s="114"/>
      <c r="D9" s="115">
        <v>96421</v>
      </c>
      <c r="E9" s="116"/>
      <c r="F9" s="117">
        <v>175675</v>
      </c>
      <c r="G9" s="118"/>
      <c r="H9" s="119"/>
    </row>
    <row r="10" spans="1:8" x14ac:dyDescent="0.15">
      <c r="A10" s="120"/>
      <c r="B10" s="121"/>
      <c r="C10" s="122"/>
      <c r="D10" s="123">
        <v>70063</v>
      </c>
      <c r="E10" s="124"/>
      <c r="F10" s="125">
        <v>87698</v>
      </c>
      <c r="G10" s="126"/>
      <c r="H10" s="127"/>
    </row>
    <row r="11" spans="1:8" x14ac:dyDescent="0.15">
      <c r="A11" s="108" t="s">
        <v>517</v>
      </c>
      <c r="B11" s="113"/>
      <c r="C11" s="114"/>
      <c r="D11" s="115">
        <v>136781</v>
      </c>
      <c r="E11" s="116"/>
      <c r="F11" s="117">
        <v>162193</v>
      </c>
      <c r="G11" s="118"/>
      <c r="H11" s="119"/>
    </row>
    <row r="12" spans="1:8" x14ac:dyDescent="0.15">
      <c r="A12" s="120"/>
      <c r="B12" s="121"/>
      <c r="C12" s="128"/>
      <c r="D12" s="123">
        <v>96004</v>
      </c>
      <c r="E12" s="124"/>
      <c r="F12" s="125">
        <v>79985</v>
      </c>
      <c r="G12" s="126"/>
      <c r="H12" s="127"/>
    </row>
    <row r="13" spans="1:8" x14ac:dyDescent="0.15">
      <c r="A13" s="108"/>
      <c r="B13" s="113"/>
      <c r="C13" s="129"/>
      <c r="D13" s="130">
        <v>87302</v>
      </c>
      <c r="E13" s="131"/>
      <c r="F13" s="132">
        <v>161047</v>
      </c>
      <c r="G13" s="133"/>
      <c r="H13" s="119"/>
    </row>
    <row r="14" spans="1:8" x14ac:dyDescent="0.15">
      <c r="A14" s="120"/>
      <c r="B14" s="121"/>
      <c r="C14" s="122"/>
      <c r="D14" s="123">
        <v>64866</v>
      </c>
      <c r="E14" s="124"/>
      <c r="F14" s="125">
        <v>78194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12.88</v>
      </c>
      <c r="C19" s="134">
        <f>ROUND(VALUE(SUBSTITUTE(実質収支比率等に係る経年分析!G$48,"▲","-")),2)</f>
        <v>19.64</v>
      </c>
      <c r="D19" s="134">
        <f>ROUND(VALUE(SUBSTITUTE(実質収支比率等に係る経年分析!H$48,"▲","-")),2)</f>
        <v>30.62</v>
      </c>
      <c r="E19" s="134">
        <f>ROUND(VALUE(SUBSTITUTE(実質収支比率等に係る経年分析!I$48,"▲","-")),2)</f>
        <v>25.5</v>
      </c>
      <c r="F19" s="134">
        <f>ROUND(VALUE(SUBSTITUTE(実質収支比率等に係る経年分析!J$48,"▲","-")),2)</f>
        <v>21.3</v>
      </c>
    </row>
    <row r="20" spans="1:11" x14ac:dyDescent="0.15">
      <c r="A20" s="134" t="s">
        <v>43</v>
      </c>
      <c r="B20" s="134">
        <f>ROUND(VALUE(SUBSTITUTE(実質収支比率等に係る経年分析!F$47,"▲","-")),2)</f>
        <v>31.41</v>
      </c>
      <c r="C20" s="134">
        <f>ROUND(VALUE(SUBSTITUTE(実質収支比率等に係る経年分析!G$47,"▲","-")),2)</f>
        <v>35.950000000000003</v>
      </c>
      <c r="D20" s="134">
        <f>ROUND(VALUE(SUBSTITUTE(実質収支比率等に係る経年分析!H$47,"▲","-")),2)</f>
        <v>42.7</v>
      </c>
      <c r="E20" s="134">
        <f>ROUND(VALUE(SUBSTITUTE(実質収支比率等に係る経年分析!I$47,"▲","-")),2)</f>
        <v>44.09</v>
      </c>
      <c r="F20" s="134">
        <f>ROUND(VALUE(SUBSTITUTE(実質収支比率等に係る経年分析!J$47,"▲","-")),2)</f>
        <v>56.37</v>
      </c>
    </row>
    <row r="21" spans="1:11" x14ac:dyDescent="0.15">
      <c r="A21" s="134" t="s">
        <v>44</v>
      </c>
      <c r="B21" s="134">
        <f>IF(ISNUMBER(VALUE(SUBSTITUTE(実質収支比率等に係る経年分析!F$49,"▲","-"))),ROUND(VALUE(SUBSTITUTE(実質収支比率等に係る経年分析!F$49,"▲","-")),2),NA())</f>
        <v>-3.48</v>
      </c>
      <c r="C21" s="134">
        <f>IF(ISNUMBER(VALUE(SUBSTITUTE(実質収支比率等に係る経年分析!G$49,"▲","-"))),ROUND(VALUE(SUBSTITUTE(実質収支比率等に係る経年分析!G$49,"▲","-")),2),NA())</f>
        <v>9.89</v>
      </c>
      <c r="D21" s="134">
        <f>IF(ISNUMBER(VALUE(SUBSTITUTE(実質収支比率等に係る経年分析!H$49,"▲","-"))),ROUND(VALUE(SUBSTITUTE(実質収支比率等に係る経年分析!H$49,"▲","-")),2),NA())</f>
        <v>18</v>
      </c>
      <c r="E21" s="134">
        <f>IF(ISNUMBER(VALUE(SUBSTITUTE(実質収支比率等に係る経年分析!I$49,"▲","-"))),ROUND(VALUE(SUBSTITUTE(実質収支比率等に係る経年分析!I$49,"▲","-")),2),NA())</f>
        <v>-5.92</v>
      </c>
      <c r="F21" s="134">
        <f>IF(ISNUMBER(VALUE(SUBSTITUTE(実質収支比率等に係る経年分析!J$49,"▲","-"))),ROUND(VALUE(SUBSTITUTE(実質収支比率等に係る経年分析!J$49,"▲","-")),2),NA())</f>
        <v>9.34</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2.1800000000000002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1.75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立科町後期高齢者医療特別会計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立科町下水道事業特別会計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0.28000000000000003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立科町白樺高原下水道事業特別会計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x14ac:dyDescent="0.15">
      <c r="A32" s="135" t="str">
        <f>IF(連結実質赤字比率に係る赤字・黒字の構成分析!C$38="",NA(),連結実質赤字比率に係る赤字・黒字の構成分析!C$38)</f>
        <v>立科町国民健康保険特別会計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0.56000000000000005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v>
      </c>
    </row>
    <row r="33" spans="1:16" x14ac:dyDescent="0.15">
      <c r="A33" s="135" t="str">
        <f>IF(連結実質赤字比率に係る赤字・黒字の構成分析!C$37="",NA(),連結実質赤字比率に係る赤字・黒字の構成分析!C$37)</f>
        <v>立科町介護保険特別会計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1.17</v>
      </c>
    </row>
    <row r="34" spans="1:16" x14ac:dyDescent="0.15">
      <c r="A34" s="135" t="str">
        <f>IF(連結実質赤字比率に係る赤字・黒字の構成分析!C$36="",NA(),連結実質赤字比率に係る赤字・黒字の構成分析!C$36)</f>
        <v>立科町索道事業特別会計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19.14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18.239999999999998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12.58</v>
      </c>
    </row>
    <row r="35" spans="1:16" x14ac:dyDescent="0.15">
      <c r="A35" s="135" t="str">
        <f>IF(連結実質赤字比率に係る赤字・黒字の構成分析!C$35="",NA(),連結実質赤字比率に係る赤字・黒字の構成分析!C$35)</f>
        <v>立科町水道事業会計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18.61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16.14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17.489999999999998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20.99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19.55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30.53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25.44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21.21</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620</v>
      </c>
      <c r="E42" s="136"/>
      <c r="F42" s="136"/>
      <c r="G42" s="136">
        <f>'実質公債費比率（分子）の構造'!L$52</f>
        <v>606</v>
      </c>
      <c r="H42" s="136"/>
      <c r="I42" s="136"/>
      <c r="J42" s="136">
        <f>'実質公債費比率（分子）の構造'!M$52</f>
        <v>594</v>
      </c>
      <c r="K42" s="136"/>
      <c r="L42" s="136"/>
      <c r="M42" s="136">
        <f>'実質公債費比率（分子）の構造'!N$52</f>
        <v>571</v>
      </c>
      <c r="N42" s="136"/>
      <c r="O42" s="136"/>
      <c r="P42" s="136">
        <f>'実質公債費比率（分子）の構造'!O$52</f>
        <v>528</v>
      </c>
    </row>
    <row r="43" spans="1:16" x14ac:dyDescent="0.15">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3</v>
      </c>
      <c r="C44" s="136"/>
      <c r="D44" s="136"/>
      <c r="E44" s="136">
        <f>'実質公債費比率（分子）の構造'!L$50</f>
        <v>2</v>
      </c>
      <c r="F44" s="136"/>
      <c r="G44" s="136"/>
      <c r="H44" s="136">
        <f>'実質公債費比率（分子）の構造'!M$50</f>
        <v>1</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108</v>
      </c>
      <c r="C45" s="136"/>
      <c r="D45" s="136"/>
      <c r="E45" s="136">
        <f>'実質公債費比率（分子）の構造'!L$49</f>
        <v>103</v>
      </c>
      <c r="F45" s="136"/>
      <c r="G45" s="136"/>
      <c r="H45" s="136">
        <f>'実質公債費比率（分子）の構造'!M$49</f>
        <v>100</v>
      </c>
      <c r="I45" s="136"/>
      <c r="J45" s="136"/>
      <c r="K45" s="136">
        <f>'実質公債費比率（分子）の構造'!N$49</f>
        <v>94</v>
      </c>
      <c r="L45" s="136"/>
      <c r="M45" s="136"/>
      <c r="N45" s="136">
        <f>'実質公債費比率（分子）の構造'!O$49</f>
        <v>76</v>
      </c>
      <c r="O45" s="136"/>
      <c r="P45" s="136"/>
    </row>
    <row r="46" spans="1:16" x14ac:dyDescent="0.15">
      <c r="A46" s="136" t="s">
        <v>54</v>
      </c>
      <c r="B46" s="136">
        <f>'実質公債費比率（分子）の構造'!K$48</f>
        <v>248</v>
      </c>
      <c r="C46" s="136"/>
      <c r="D46" s="136"/>
      <c r="E46" s="136">
        <f>'実質公債費比率（分子）の構造'!L$48</f>
        <v>254</v>
      </c>
      <c r="F46" s="136"/>
      <c r="G46" s="136"/>
      <c r="H46" s="136">
        <f>'実質公債費比率（分子）の構造'!M$48</f>
        <v>244</v>
      </c>
      <c r="I46" s="136"/>
      <c r="J46" s="136"/>
      <c r="K46" s="136">
        <f>'実質公債費比率（分子）の構造'!N$48</f>
        <v>252</v>
      </c>
      <c r="L46" s="136"/>
      <c r="M46" s="136"/>
      <c r="N46" s="136">
        <f>'実質公債費比率（分子）の構造'!O$48</f>
        <v>238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378</v>
      </c>
      <c r="C49" s="136"/>
      <c r="D49" s="136"/>
      <c r="E49" s="136">
        <f>'実質公債費比率（分子）の構造'!L$45</f>
        <v>360</v>
      </c>
      <c r="F49" s="136"/>
      <c r="G49" s="136"/>
      <c r="H49" s="136">
        <f>'実質公債費比率（分子）の構造'!M$45</f>
        <v>346</v>
      </c>
      <c r="I49" s="136"/>
      <c r="J49" s="136"/>
      <c r="K49" s="136">
        <f>'実質公債費比率（分子）の構造'!N$45</f>
        <v>315</v>
      </c>
      <c r="L49" s="136"/>
      <c r="M49" s="136"/>
      <c r="N49" s="136">
        <f>'実質公債費比率（分子）の構造'!O$45</f>
        <v>328</v>
      </c>
      <c r="O49" s="136"/>
      <c r="P49" s="136"/>
    </row>
    <row r="50" spans="1:16" x14ac:dyDescent="0.15">
      <c r="A50" s="136" t="s">
        <v>58</v>
      </c>
      <c r="B50" s="136" t="e">
        <f>NA()</f>
        <v>#N/A</v>
      </c>
      <c r="C50" s="136">
        <f>IF(ISNUMBER('実質公債費比率（分子）の構造'!K$53),'実質公債費比率（分子）の構造'!K$53,NA())</f>
        <v>117</v>
      </c>
      <c r="D50" s="136" t="e">
        <f>NA()</f>
        <v>#N/A</v>
      </c>
      <c r="E50" s="136" t="e">
        <f>NA()</f>
        <v>#N/A</v>
      </c>
      <c r="F50" s="136">
        <f>IF(ISNUMBER('実質公債費比率（分子）の構造'!L$53),'実質公債費比率（分子）の構造'!L$53,NA())</f>
        <v>113</v>
      </c>
      <c r="G50" s="136" t="e">
        <f>NA()</f>
        <v>#N/A</v>
      </c>
      <c r="H50" s="136" t="e">
        <f>NA()</f>
        <v>#N/A</v>
      </c>
      <c r="I50" s="136">
        <f>IF(ISNUMBER('実質公債費比率（分子）の構造'!M$53),'実質公債費比率（分子）の構造'!M$53,NA())</f>
        <v>97</v>
      </c>
      <c r="J50" s="136" t="e">
        <f>NA()</f>
        <v>#N/A</v>
      </c>
      <c r="K50" s="136" t="e">
        <f>NA()</f>
        <v>#N/A</v>
      </c>
      <c r="L50" s="136">
        <f>IF(ISNUMBER('実質公債費比率（分子）の構造'!N$53),'実質公債費比率（分子）の構造'!N$53,NA())</f>
        <v>90</v>
      </c>
      <c r="M50" s="136" t="e">
        <f>NA()</f>
        <v>#N/A</v>
      </c>
      <c r="N50" s="136" t="e">
        <f>NA()</f>
        <v>#N/A</v>
      </c>
      <c r="O50" s="136">
        <f>IF(ISNUMBER('実質公債費比率（分子）の構造'!O$53),'実質公債費比率（分子）の構造'!O$53,NA())</f>
        <v>114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4487</v>
      </c>
      <c r="E56" s="135"/>
      <c r="F56" s="135"/>
      <c r="G56" s="135">
        <f>'将来負担比率（分子）の構造'!J$51</f>
        <v>4401</v>
      </c>
      <c r="H56" s="135"/>
      <c r="I56" s="135"/>
      <c r="J56" s="135">
        <f>'将来負担比率（分子）の構造'!K$51</f>
        <v>4203</v>
      </c>
      <c r="K56" s="135"/>
      <c r="L56" s="135"/>
      <c r="M56" s="135">
        <f>'将来負担比率（分子）の構造'!L$51</f>
        <v>4079</v>
      </c>
      <c r="N56" s="135"/>
      <c r="O56" s="135"/>
      <c r="P56" s="135">
        <f>'将来負担比率（分子）の構造'!M$51</f>
        <v>4147</v>
      </c>
    </row>
    <row r="57" spans="1:16" x14ac:dyDescent="0.15">
      <c r="A57" s="135" t="s">
        <v>35</v>
      </c>
      <c r="B57" s="135"/>
      <c r="C57" s="135"/>
      <c r="D57" s="135">
        <f>'将来負担比率（分子）の構造'!I$50</f>
        <v>41</v>
      </c>
      <c r="E57" s="135"/>
      <c r="F57" s="135"/>
      <c r="G57" s="135">
        <f>'将来負担比率（分子）の構造'!J$50</f>
        <v>26</v>
      </c>
      <c r="H57" s="135"/>
      <c r="I57" s="135"/>
      <c r="J57" s="135">
        <f>'将来負担比率（分子）の構造'!K$50</f>
        <v>23</v>
      </c>
      <c r="K57" s="135"/>
      <c r="L57" s="135"/>
      <c r="M57" s="135">
        <f>'将来負担比率（分子）の構造'!L$50</f>
        <v>18</v>
      </c>
      <c r="N57" s="135"/>
      <c r="O57" s="135"/>
      <c r="P57" s="135">
        <f>'将来負担比率（分子）の構造'!M$50</f>
        <v>14</v>
      </c>
    </row>
    <row r="58" spans="1:16" x14ac:dyDescent="0.15">
      <c r="A58" s="135" t="s">
        <v>34</v>
      </c>
      <c r="B58" s="135"/>
      <c r="C58" s="135"/>
      <c r="D58" s="135">
        <f>'将来負担比率（分子）の構造'!I$49</f>
        <v>3786</v>
      </c>
      <c r="E58" s="135"/>
      <c r="F58" s="135"/>
      <c r="G58" s="135">
        <f>'将来負担比率（分子）の構造'!J$49</f>
        <v>3976</v>
      </c>
      <c r="H58" s="135"/>
      <c r="I58" s="135"/>
      <c r="J58" s="135">
        <f>'将来負担比率（分子）の構造'!K$49</f>
        <v>3859</v>
      </c>
      <c r="K58" s="135"/>
      <c r="L58" s="135"/>
      <c r="M58" s="135">
        <f>'将来負担比率（分子）の構造'!L$49</f>
        <v>3923</v>
      </c>
      <c r="N58" s="135"/>
      <c r="O58" s="135"/>
      <c r="P58" s="135">
        <f>'将来負担比率（分子）の構造'!M$49</f>
        <v>4340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f>'将来負担比率（分子）の構造'!K$46</f>
        <v>140</v>
      </c>
      <c r="I61" s="135"/>
      <c r="J61" s="135"/>
      <c r="K61" s="135">
        <f>'将来負担比率（分子）の構造'!L$46</f>
        <v>420</v>
      </c>
      <c r="L61" s="135"/>
      <c r="M61" s="135"/>
      <c r="N61" s="135">
        <f>'将来負担比率（分子）の構造'!M$46</f>
        <v>190</v>
      </c>
      <c r="O61" s="135"/>
      <c r="P61" s="135"/>
    </row>
    <row r="62" spans="1:16" x14ac:dyDescent="0.15">
      <c r="A62" s="135" t="s">
        <v>29</v>
      </c>
      <c r="B62" s="135">
        <f>'将来負担比率（分子）の構造'!I$45</f>
        <v>1142</v>
      </c>
      <c r="C62" s="135"/>
      <c r="D62" s="135"/>
      <c r="E62" s="135">
        <f>'将来負担比率（分子）の構造'!J$45</f>
        <v>1176</v>
      </c>
      <c r="F62" s="135"/>
      <c r="G62" s="135"/>
      <c r="H62" s="135">
        <f>'将来負担比率（分子）の構造'!K$45</f>
        <v>1151</v>
      </c>
      <c r="I62" s="135"/>
      <c r="J62" s="135"/>
      <c r="K62" s="135">
        <f>'将来負担比率（分子）の構造'!L$45</f>
        <v>1155</v>
      </c>
      <c r="L62" s="135"/>
      <c r="M62" s="135"/>
      <c r="N62" s="135">
        <f>'将来負担比率（分子）の構造'!M$45</f>
        <v>1127</v>
      </c>
      <c r="O62" s="135"/>
      <c r="P62" s="135"/>
    </row>
    <row r="63" spans="1:16" x14ac:dyDescent="0.15">
      <c r="A63" s="135" t="s">
        <v>28</v>
      </c>
      <c r="B63" s="135">
        <f>'将来負担比率（分子）の構造'!I$44</f>
        <v>783</v>
      </c>
      <c r="C63" s="135"/>
      <c r="D63" s="135"/>
      <c r="E63" s="135">
        <f>'将来負担比率（分子）の構造'!J$44</f>
        <v>709</v>
      </c>
      <c r="F63" s="135"/>
      <c r="G63" s="135"/>
      <c r="H63" s="135">
        <f>'将来負担比率（分子）の構造'!K$44</f>
        <v>635</v>
      </c>
      <c r="I63" s="135"/>
      <c r="J63" s="135"/>
      <c r="K63" s="135">
        <f>'将来負担比率（分子）の構造'!L$44</f>
        <v>595</v>
      </c>
      <c r="L63" s="135"/>
      <c r="M63" s="135"/>
      <c r="N63" s="135">
        <f>'将来負担比率（分子）の構造'!M$44</f>
        <v>552</v>
      </c>
      <c r="O63" s="135"/>
      <c r="P63" s="135"/>
    </row>
    <row r="64" spans="1:16" x14ac:dyDescent="0.15">
      <c r="A64" s="135" t="s">
        <v>27</v>
      </c>
      <c r="B64" s="135">
        <f>'将来負担比率（分子）の構造'!I$43</f>
        <v>2945</v>
      </c>
      <c r="C64" s="135"/>
      <c r="D64" s="135"/>
      <c r="E64" s="135">
        <f>'将来負担比率（分子）の構造'!J$43</f>
        <v>2680</v>
      </c>
      <c r="F64" s="135"/>
      <c r="G64" s="135"/>
      <c r="H64" s="135">
        <f>'将来負担比率（分子）の構造'!K$43</f>
        <v>2480</v>
      </c>
      <c r="I64" s="135"/>
      <c r="J64" s="135"/>
      <c r="K64" s="135">
        <f>'将来負担比率（分子）の構造'!L$43</f>
        <v>2321</v>
      </c>
      <c r="L64" s="135"/>
      <c r="M64" s="135"/>
      <c r="N64" s="135">
        <f>'将来負担比率（分子）の構造'!M$43</f>
        <v>2107</v>
      </c>
      <c r="O64" s="135"/>
      <c r="P64" s="135"/>
    </row>
    <row r="65" spans="1:16" x14ac:dyDescent="0.15">
      <c r="A65" s="135" t="s">
        <v>26</v>
      </c>
      <c r="B65" s="135">
        <f>'将来負担比率（分子）の構造'!I$42</f>
        <v>2</v>
      </c>
      <c r="C65" s="135"/>
      <c r="D65" s="135"/>
      <c r="E65" s="135">
        <f>'将来負担比率（分子）の構造'!J$42</f>
        <v>1</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2922</v>
      </c>
      <c r="C66" s="135"/>
      <c r="D66" s="135"/>
      <c r="E66" s="135">
        <f>'将来負担比率（分子）の構造'!J$41</f>
        <v>2833</v>
      </c>
      <c r="F66" s="135"/>
      <c r="G66" s="135"/>
      <c r="H66" s="135">
        <f>'将来負担比率（分子）の構造'!K$41</f>
        <v>2717</v>
      </c>
      <c r="I66" s="135"/>
      <c r="J66" s="135"/>
      <c r="K66" s="135">
        <f>'将来負担比率（分子）の構造'!L$41</f>
        <v>2741</v>
      </c>
      <c r="L66" s="135"/>
      <c r="M66" s="135"/>
      <c r="N66" s="135">
        <f>'将来負担比率（分子）の構造'!M$41</f>
        <v>2965</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861385</v>
      </c>
      <c r="S5" s="613"/>
      <c r="T5" s="613"/>
      <c r="U5" s="613"/>
      <c r="V5" s="613"/>
      <c r="W5" s="613"/>
      <c r="X5" s="613"/>
      <c r="Y5" s="614"/>
      <c r="Z5" s="615">
        <v>15.5</v>
      </c>
      <c r="AA5" s="615"/>
      <c r="AB5" s="615"/>
      <c r="AC5" s="615"/>
      <c r="AD5" s="616">
        <v>861385</v>
      </c>
      <c r="AE5" s="616"/>
      <c r="AF5" s="616"/>
      <c r="AG5" s="616"/>
      <c r="AH5" s="616"/>
      <c r="AI5" s="616"/>
      <c r="AJ5" s="616"/>
      <c r="AK5" s="616"/>
      <c r="AL5" s="617">
        <v>29.5</v>
      </c>
      <c r="AM5" s="618"/>
      <c r="AN5" s="618"/>
      <c r="AO5" s="619"/>
      <c r="AP5" s="609" t="s">
        <v>207</v>
      </c>
      <c r="AQ5" s="610"/>
      <c r="AR5" s="610"/>
      <c r="AS5" s="610"/>
      <c r="AT5" s="610"/>
      <c r="AU5" s="610"/>
      <c r="AV5" s="610"/>
      <c r="AW5" s="610"/>
      <c r="AX5" s="610"/>
      <c r="AY5" s="610"/>
      <c r="AZ5" s="610"/>
      <c r="BA5" s="610"/>
      <c r="BB5" s="610"/>
      <c r="BC5" s="610"/>
      <c r="BD5" s="610"/>
      <c r="BE5" s="610"/>
      <c r="BF5" s="611"/>
      <c r="BG5" s="623">
        <v>829081</v>
      </c>
      <c r="BH5" s="624"/>
      <c r="BI5" s="624"/>
      <c r="BJ5" s="624"/>
      <c r="BK5" s="624"/>
      <c r="BL5" s="624"/>
      <c r="BM5" s="624"/>
      <c r="BN5" s="625"/>
      <c r="BO5" s="626">
        <v>96.2</v>
      </c>
      <c r="BP5" s="626"/>
      <c r="BQ5" s="626"/>
      <c r="BR5" s="626"/>
      <c r="BS5" s="627">
        <v>5626</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62093</v>
      </c>
      <c r="S6" s="624"/>
      <c r="T6" s="624"/>
      <c r="U6" s="624"/>
      <c r="V6" s="624"/>
      <c r="W6" s="624"/>
      <c r="X6" s="624"/>
      <c r="Y6" s="625"/>
      <c r="Z6" s="626">
        <v>1.1000000000000001</v>
      </c>
      <c r="AA6" s="626"/>
      <c r="AB6" s="626"/>
      <c r="AC6" s="626"/>
      <c r="AD6" s="627">
        <v>62093</v>
      </c>
      <c r="AE6" s="627"/>
      <c r="AF6" s="627"/>
      <c r="AG6" s="627"/>
      <c r="AH6" s="627"/>
      <c r="AI6" s="627"/>
      <c r="AJ6" s="627"/>
      <c r="AK6" s="627"/>
      <c r="AL6" s="628">
        <v>2.1</v>
      </c>
      <c r="AM6" s="629"/>
      <c r="AN6" s="629"/>
      <c r="AO6" s="630"/>
      <c r="AP6" s="620" t="s">
        <v>212</v>
      </c>
      <c r="AQ6" s="621"/>
      <c r="AR6" s="621"/>
      <c r="AS6" s="621"/>
      <c r="AT6" s="621"/>
      <c r="AU6" s="621"/>
      <c r="AV6" s="621"/>
      <c r="AW6" s="621"/>
      <c r="AX6" s="621"/>
      <c r="AY6" s="621"/>
      <c r="AZ6" s="621"/>
      <c r="BA6" s="621"/>
      <c r="BB6" s="621"/>
      <c r="BC6" s="621"/>
      <c r="BD6" s="621"/>
      <c r="BE6" s="621"/>
      <c r="BF6" s="622"/>
      <c r="BG6" s="623">
        <v>829081</v>
      </c>
      <c r="BH6" s="624"/>
      <c r="BI6" s="624"/>
      <c r="BJ6" s="624"/>
      <c r="BK6" s="624"/>
      <c r="BL6" s="624"/>
      <c r="BM6" s="624"/>
      <c r="BN6" s="625"/>
      <c r="BO6" s="626">
        <v>96.2</v>
      </c>
      <c r="BP6" s="626"/>
      <c r="BQ6" s="626"/>
      <c r="BR6" s="626"/>
      <c r="BS6" s="627">
        <v>5626</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71608</v>
      </c>
      <c r="CS6" s="624"/>
      <c r="CT6" s="624"/>
      <c r="CU6" s="624"/>
      <c r="CV6" s="624"/>
      <c r="CW6" s="624"/>
      <c r="CX6" s="624"/>
      <c r="CY6" s="625"/>
      <c r="CZ6" s="626">
        <v>1.5</v>
      </c>
      <c r="DA6" s="626"/>
      <c r="DB6" s="626"/>
      <c r="DC6" s="626"/>
      <c r="DD6" s="632" t="s">
        <v>214</v>
      </c>
      <c r="DE6" s="624"/>
      <c r="DF6" s="624"/>
      <c r="DG6" s="624"/>
      <c r="DH6" s="624"/>
      <c r="DI6" s="624"/>
      <c r="DJ6" s="624"/>
      <c r="DK6" s="624"/>
      <c r="DL6" s="624"/>
      <c r="DM6" s="624"/>
      <c r="DN6" s="624"/>
      <c r="DO6" s="624"/>
      <c r="DP6" s="625"/>
      <c r="DQ6" s="632">
        <v>71608</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1162</v>
      </c>
      <c r="S7" s="624"/>
      <c r="T7" s="624"/>
      <c r="U7" s="624"/>
      <c r="V7" s="624"/>
      <c r="W7" s="624"/>
      <c r="X7" s="624"/>
      <c r="Y7" s="625"/>
      <c r="Z7" s="626">
        <v>0</v>
      </c>
      <c r="AA7" s="626"/>
      <c r="AB7" s="626"/>
      <c r="AC7" s="626"/>
      <c r="AD7" s="627">
        <v>1162</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327975</v>
      </c>
      <c r="BH7" s="624"/>
      <c r="BI7" s="624"/>
      <c r="BJ7" s="624"/>
      <c r="BK7" s="624"/>
      <c r="BL7" s="624"/>
      <c r="BM7" s="624"/>
      <c r="BN7" s="625"/>
      <c r="BO7" s="626">
        <v>38.1</v>
      </c>
      <c r="BP7" s="626"/>
      <c r="BQ7" s="626"/>
      <c r="BR7" s="626"/>
      <c r="BS7" s="627">
        <v>5626</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974494</v>
      </c>
      <c r="CS7" s="624"/>
      <c r="CT7" s="624"/>
      <c r="CU7" s="624"/>
      <c r="CV7" s="624"/>
      <c r="CW7" s="624"/>
      <c r="CX7" s="624"/>
      <c r="CY7" s="625"/>
      <c r="CZ7" s="626">
        <v>19.899999999999999</v>
      </c>
      <c r="DA7" s="626"/>
      <c r="DB7" s="626"/>
      <c r="DC7" s="626"/>
      <c r="DD7" s="632">
        <v>101286</v>
      </c>
      <c r="DE7" s="624"/>
      <c r="DF7" s="624"/>
      <c r="DG7" s="624"/>
      <c r="DH7" s="624"/>
      <c r="DI7" s="624"/>
      <c r="DJ7" s="624"/>
      <c r="DK7" s="624"/>
      <c r="DL7" s="624"/>
      <c r="DM7" s="624"/>
      <c r="DN7" s="624"/>
      <c r="DO7" s="624"/>
      <c r="DP7" s="625"/>
      <c r="DQ7" s="632">
        <v>908289</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3237</v>
      </c>
      <c r="S8" s="624"/>
      <c r="T8" s="624"/>
      <c r="U8" s="624"/>
      <c r="V8" s="624"/>
      <c r="W8" s="624"/>
      <c r="X8" s="624"/>
      <c r="Y8" s="625"/>
      <c r="Z8" s="626">
        <v>0.1</v>
      </c>
      <c r="AA8" s="626"/>
      <c r="AB8" s="626"/>
      <c r="AC8" s="626"/>
      <c r="AD8" s="627">
        <v>3237</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15717</v>
      </c>
      <c r="BH8" s="624"/>
      <c r="BI8" s="624"/>
      <c r="BJ8" s="624"/>
      <c r="BK8" s="624"/>
      <c r="BL8" s="624"/>
      <c r="BM8" s="624"/>
      <c r="BN8" s="625"/>
      <c r="BO8" s="626">
        <v>1.8</v>
      </c>
      <c r="BP8" s="626"/>
      <c r="BQ8" s="626"/>
      <c r="BR8" s="626"/>
      <c r="BS8" s="632" t="s">
        <v>108</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990770</v>
      </c>
      <c r="CS8" s="624"/>
      <c r="CT8" s="624"/>
      <c r="CU8" s="624"/>
      <c r="CV8" s="624"/>
      <c r="CW8" s="624"/>
      <c r="CX8" s="624"/>
      <c r="CY8" s="625"/>
      <c r="CZ8" s="626">
        <v>20.3</v>
      </c>
      <c r="DA8" s="626"/>
      <c r="DB8" s="626"/>
      <c r="DC8" s="626"/>
      <c r="DD8" s="632">
        <v>59696</v>
      </c>
      <c r="DE8" s="624"/>
      <c r="DF8" s="624"/>
      <c r="DG8" s="624"/>
      <c r="DH8" s="624"/>
      <c r="DI8" s="624"/>
      <c r="DJ8" s="624"/>
      <c r="DK8" s="624"/>
      <c r="DL8" s="624"/>
      <c r="DM8" s="624"/>
      <c r="DN8" s="624"/>
      <c r="DO8" s="624"/>
      <c r="DP8" s="625"/>
      <c r="DQ8" s="632">
        <v>534080</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3314</v>
      </c>
      <c r="S9" s="624"/>
      <c r="T9" s="624"/>
      <c r="U9" s="624"/>
      <c r="V9" s="624"/>
      <c r="W9" s="624"/>
      <c r="X9" s="624"/>
      <c r="Y9" s="625"/>
      <c r="Z9" s="626">
        <v>0.1</v>
      </c>
      <c r="AA9" s="626"/>
      <c r="AB9" s="626"/>
      <c r="AC9" s="626"/>
      <c r="AD9" s="627">
        <v>3314</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262051</v>
      </c>
      <c r="BH9" s="624"/>
      <c r="BI9" s="624"/>
      <c r="BJ9" s="624"/>
      <c r="BK9" s="624"/>
      <c r="BL9" s="624"/>
      <c r="BM9" s="624"/>
      <c r="BN9" s="625"/>
      <c r="BO9" s="626">
        <v>30.4</v>
      </c>
      <c r="BP9" s="626"/>
      <c r="BQ9" s="626"/>
      <c r="BR9" s="626"/>
      <c r="BS9" s="632" t="s">
        <v>108</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442522</v>
      </c>
      <c r="CS9" s="624"/>
      <c r="CT9" s="624"/>
      <c r="CU9" s="624"/>
      <c r="CV9" s="624"/>
      <c r="CW9" s="624"/>
      <c r="CX9" s="624"/>
      <c r="CY9" s="625"/>
      <c r="CZ9" s="626">
        <v>9</v>
      </c>
      <c r="DA9" s="626"/>
      <c r="DB9" s="626"/>
      <c r="DC9" s="626"/>
      <c r="DD9" s="632">
        <v>123634</v>
      </c>
      <c r="DE9" s="624"/>
      <c r="DF9" s="624"/>
      <c r="DG9" s="624"/>
      <c r="DH9" s="624"/>
      <c r="DI9" s="624"/>
      <c r="DJ9" s="624"/>
      <c r="DK9" s="624"/>
      <c r="DL9" s="624"/>
      <c r="DM9" s="624"/>
      <c r="DN9" s="624"/>
      <c r="DO9" s="624"/>
      <c r="DP9" s="625"/>
      <c r="DQ9" s="632">
        <v>387223</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148113</v>
      </c>
      <c r="S10" s="624"/>
      <c r="T10" s="624"/>
      <c r="U10" s="624"/>
      <c r="V10" s="624"/>
      <c r="W10" s="624"/>
      <c r="X10" s="624"/>
      <c r="Y10" s="625"/>
      <c r="Z10" s="626">
        <v>2.7</v>
      </c>
      <c r="AA10" s="626"/>
      <c r="AB10" s="626"/>
      <c r="AC10" s="626"/>
      <c r="AD10" s="627">
        <v>148113</v>
      </c>
      <c r="AE10" s="627"/>
      <c r="AF10" s="627"/>
      <c r="AG10" s="627"/>
      <c r="AH10" s="627"/>
      <c r="AI10" s="627"/>
      <c r="AJ10" s="627"/>
      <c r="AK10" s="627"/>
      <c r="AL10" s="628">
        <v>5.0999999999999996</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33895</v>
      </c>
      <c r="BH10" s="624"/>
      <c r="BI10" s="624"/>
      <c r="BJ10" s="624"/>
      <c r="BK10" s="624"/>
      <c r="BL10" s="624"/>
      <c r="BM10" s="624"/>
      <c r="BN10" s="625"/>
      <c r="BO10" s="626">
        <v>3.9</v>
      </c>
      <c r="BP10" s="626"/>
      <c r="BQ10" s="626"/>
      <c r="BR10" s="626"/>
      <c r="BS10" s="632">
        <v>5626</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v>9511</v>
      </c>
      <c r="S11" s="624"/>
      <c r="T11" s="624"/>
      <c r="U11" s="624"/>
      <c r="V11" s="624"/>
      <c r="W11" s="624"/>
      <c r="X11" s="624"/>
      <c r="Y11" s="625"/>
      <c r="Z11" s="626">
        <v>0.2</v>
      </c>
      <c r="AA11" s="626"/>
      <c r="AB11" s="626"/>
      <c r="AC11" s="626"/>
      <c r="AD11" s="627">
        <v>9511</v>
      </c>
      <c r="AE11" s="627"/>
      <c r="AF11" s="627"/>
      <c r="AG11" s="627"/>
      <c r="AH11" s="627"/>
      <c r="AI11" s="627"/>
      <c r="AJ11" s="627"/>
      <c r="AK11" s="627"/>
      <c r="AL11" s="628">
        <v>0.3</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16312</v>
      </c>
      <c r="BH11" s="624"/>
      <c r="BI11" s="624"/>
      <c r="BJ11" s="624"/>
      <c r="BK11" s="624"/>
      <c r="BL11" s="624"/>
      <c r="BM11" s="624"/>
      <c r="BN11" s="625"/>
      <c r="BO11" s="626">
        <v>1.9</v>
      </c>
      <c r="BP11" s="626"/>
      <c r="BQ11" s="626"/>
      <c r="BR11" s="626"/>
      <c r="BS11" s="632" t="s">
        <v>108</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308478</v>
      </c>
      <c r="CS11" s="624"/>
      <c r="CT11" s="624"/>
      <c r="CU11" s="624"/>
      <c r="CV11" s="624"/>
      <c r="CW11" s="624"/>
      <c r="CX11" s="624"/>
      <c r="CY11" s="625"/>
      <c r="CZ11" s="626">
        <v>6.3</v>
      </c>
      <c r="DA11" s="626"/>
      <c r="DB11" s="626"/>
      <c r="DC11" s="626"/>
      <c r="DD11" s="632">
        <v>31920</v>
      </c>
      <c r="DE11" s="624"/>
      <c r="DF11" s="624"/>
      <c r="DG11" s="624"/>
      <c r="DH11" s="624"/>
      <c r="DI11" s="624"/>
      <c r="DJ11" s="624"/>
      <c r="DK11" s="624"/>
      <c r="DL11" s="624"/>
      <c r="DM11" s="624"/>
      <c r="DN11" s="624"/>
      <c r="DO11" s="624"/>
      <c r="DP11" s="625"/>
      <c r="DQ11" s="632">
        <v>217185</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432455</v>
      </c>
      <c r="BH12" s="624"/>
      <c r="BI12" s="624"/>
      <c r="BJ12" s="624"/>
      <c r="BK12" s="624"/>
      <c r="BL12" s="624"/>
      <c r="BM12" s="624"/>
      <c r="BN12" s="625"/>
      <c r="BO12" s="626">
        <v>50.2</v>
      </c>
      <c r="BP12" s="626"/>
      <c r="BQ12" s="626"/>
      <c r="BR12" s="626"/>
      <c r="BS12" s="632" t="s">
        <v>108</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300977</v>
      </c>
      <c r="CS12" s="624"/>
      <c r="CT12" s="624"/>
      <c r="CU12" s="624"/>
      <c r="CV12" s="624"/>
      <c r="CW12" s="624"/>
      <c r="CX12" s="624"/>
      <c r="CY12" s="625"/>
      <c r="CZ12" s="626">
        <v>6.2</v>
      </c>
      <c r="DA12" s="626"/>
      <c r="DB12" s="626"/>
      <c r="DC12" s="626"/>
      <c r="DD12" s="632">
        <v>30880</v>
      </c>
      <c r="DE12" s="624"/>
      <c r="DF12" s="624"/>
      <c r="DG12" s="624"/>
      <c r="DH12" s="624"/>
      <c r="DI12" s="624"/>
      <c r="DJ12" s="624"/>
      <c r="DK12" s="624"/>
      <c r="DL12" s="624"/>
      <c r="DM12" s="624"/>
      <c r="DN12" s="624"/>
      <c r="DO12" s="624"/>
      <c r="DP12" s="625"/>
      <c r="DQ12" s="632">
        <v>176983</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11500</v>
      </c>
      <c r="S13" s="624"/>
      <c r="T13" s="624"/>
      <c r="U13" s="624"/>
      <c r="V13" s="624"/>
      <c r="W13" s="624"/>
      <c r="X13" s="624"/>
      <c r="Y13" s="625"/>
      <c r="Z13" s="626">
        <v>0.2</v>
      </c>
      <c r="AA13" s="626"/>
      <c r="AB13" s="626"/>
      <c r="AC13" s="626"/>
      <c r="AD13" s="627">
        <v>11500</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431700</v>
      </c>
      <c r="BH13" s="624"/>
      <c r="BI13" s="624"/>
      <c r="BJ13" s="624"/>
      <c r="BK13" s="624"/>
      <c r="BL13" s="624"/>
      <c r="BM13" s="624"/>
      <c r="BN13" s="625"/>
      <c r="BO13" s="626">
        <v>50.1</v>
      </c>
      <c r="BP13" s="626"/>
      <c r="BQ13" s="626"/>
      <c r="BR13" s="626"/>
      <c r="BS13" s="632" t="s">
        <v>108</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456454</v>
      </c>
      <c r="CS13" s="624"/>
      <c r="CT13" s="624"/>
      <c r="CU13" s="624"/>
      <c r="CV13" s="624"/>
      <c r="CW13" s="624"/>
      <c r="CX13" s="624"/>
      <c r="CY13" s="625"/>
      <c r="CZ13" s="626">
        <v>9.3000000000000007</v>
      </c>
      <c r="DA13" s="626"/>
      <c r="DB13" s="626"/>
      <c r="DC13" s="626"/>
      <c r="DD13" s="632">
        <v>96663</v>
      </c>
      <c r="DE13" s="624"/>
      <c r="DF13" s="624"/>
      <c r="DG13" s="624"/>
      <c r="DH13" s="624"/>
      <c r="DI13" s="624"/>
      <c r="DJ13" s="624"/>
      <c r="DK13" s="624"/>
      <c r="DL13" s="624"/>
      <c r="DM13" s="624"/>
      <c r="DN13" s="624"/>
      <c r="DO13" s="624"/>
      <c r="DP13" s="625"/>
      <c r="DQ13" s="632">
        <v>437895</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24735</v>
      </c>
      <c r="BH14" s="624"/>
      <c r="BI14" s="624"/>
      <c r="BJ14" s="624"/>
      <c r="BK14" s="624"/>
      <c r="BL14" s="624"/>
      <c r="BM14" s="624"/>
      <c r="BN14" s="625"/>
      <c r="BO14" s="626">
        <v>2.9</v>
      </c>
      <c r="BP14" s="626"/>
      <c r="BQ14" s="626"/>
      <c r="BR14" s="626"/>
      <c r="BS14" s="632" t="s">
        <v>108</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559323</v>
      </c>
      <c r="CS14" s="624"/>
      <c r="CT14" s="624"/>
      <c r="CU14" s="624"/>
      <c r="CV14" s="624"/>
      <c r="CW14" s="624"/>
      <c r="CX14" s="624"/>
      <c r="CY14" s="625"/>
      <c r="CZ14" s="626">
        <v>11.4</v>
      </c>
      <c r="DA14" s="626"/>
      <c r="DB14" s="626"/>
      <c r="DC14" s="626"/>
      <c r="DD14" s="632">
        <v>435409</v>
      </c>
      <c r="DE14" s="624"/>
      <c r="DF14" s="624"/>
      <c r="DG14" s="624"/>
      <c r="DH14" s="624"/>
      <c r="DI14" s="624"/>
      <c r="DJ14" s="624"/>
      <c r="DK14" s="624"/>
      <c r="DL14" s="624"/>
      <c r="DM14" s="624"/>
      <c r="DN14" s="624"/>
      <c r="DO14" s="624"/>
      <c r="DP14" s="625"/>
      <c r="DQ14" s="632">
        <v>140573</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2161</v>
      </c>
      <c r="S15" s="624"/>
      <c r="T15" s="624"/>
      <c r="U15" s="624"/>
      <c r="V15" s="624"/>
      <c r="W15" s="624"/>
      <c r="X15" s="624"/>
      <c r="Y15" s="625"/>
      <c r="Z15" s="626">
        <v>0</v>
      </c>
      <c r="AA15" s="626"/>
      <c r="AB15" s="626"/>
      <c r="AC15" s="626"/>
      <c r="AD15" s="627">
        <v>2161</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43916</v>
      </c>
      <c r="BH15" s="624"/>
      <c r="BI15" s="624"/>
      <c r="BJ15" s="624"/>
      <c r="BK15" s="624"/>
      <c r="BL15" s="624"/>
      <c r="BM15" s="624"/>
      <c r="BN15" s="625"/>
      <c r="BO15" s="626">
        <v>5.0999999999999996</v>
      </c>
      <c r="BP15" s="626"/>
      <c r="BQ15" s="626"/>
      <c r="BR15" s="626"/>
      <c r="BS15" s="632" t="s">
        <v>108</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429349</v>
      </c>
      <c r="CS15" s="624"/>
      <c r="CT15" s="624"/>
      <c r="CU15" s="624"/>
      <c r="CV15" s="624"/>
      <c r="CW15" s="624"/>
      <c r="CX15" s="624"/>
      <c r="CY15" s="625"/>
      <c r="CZ15" s="626">
        <v>8.8000000000000007</v>
      </c>
      <c r="DA15" s="626"/>
      <c r="DB15" s="626"/>
      <c r="DC15" s="626"/>
      <c r="DD15" s="632">
        <v>159230</v>
      </c>
      <c r="DE15" s="624"/>
      <c r="DF15" s="624"/>
      <c r="DG15" s="624"/>
      <c r="DH15" s="624"/>
      <c r="DI15" s="624"/>
      <c r="DJ15" s="624"/>
      <c r="DK15" s="624"/>
      <c r="DL15" s="624"/>
      <c r="DM15" s="624"/>
      <c r="DN15" s="624"/>
      <c r="DO15" s="624"/>
      <c r="DP15" s="625"/>
      <c r="DQ15" s="632">
        <v>378346</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1847944</v>
      </c>
      <c r="S16" s="624"/>
      <c r="T16" s="624"/>
      <c r="U16" s="624"/>
      <c r="V16" s="624"/>
      <c r="W16" s="624"/>
      <c r="X16" s="624"/>
      <c r="Y16" s="625"/>
      <c r="Z16" s="626">
        <v>33.200000000000003</v>
      </c>
      <c r="AA16" s="626"/>
      <c r="AB16" s="626"/>
      <c r="AC16" s="626"/>
      <c r="AD16" s="627">
        <v>1681225</v>
      </c>
      <c r="AE16" s="627"/>
      <c r="AF16" s="627"/>
      <c r="AG16" s="627"/>
      <c r="AH16" s="627"/>
      <c r="AI16" s="627"/>
      <c r="AJ16" s="627"/>
      <c r="AK16" s="627"/>
      <c r="AL16" s="628">
        <v>57.6</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29049</v>
      </c>
      <c r="CS16" s="624"/>
      <c r="CT16" s="624"/>
      <c r="CU16" s="624"/>
      <c r="CV16" s="624"/>
      <c r="CW16" s="624"/>
      <c r="CX16" s="624"/>
      <c r="CY16" s="625"/>
      <c r="CZ16" s="626">
        <v>0.6</v>
      </c>
      <c r="DA16" s="626"/>
      <c r="DB16" s="626"/>
      <c r="DC16" s="626"/>
      <c r="DD16" s="632" t="s">
        <v>108</v>
      </c>
      <c r="DE16" s="624"/>
      <c r="DF16" s="624"/>
      <c r="DG16" s="624"/>
      <c r="DH16" s="624"/>
      <c r="DI16" s="624"/>
      <c r="DJ16" s="624"/>
      <c r="DK16" s="624"/>
      <c r="DL16" s="624"/>
      <c r="DM16" s="624"/>
      <c r="DN16" s="624"/>
      <c r="DO16" s="624"/>
      <c r="DP16" s="625"/>
      <c r="DQ16" s="632">
        <v>13496</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1681225</v>
      </c>
      <c r="S17" s="624"/>
      <c r="T17" s="624"/>
      <c r="U17" s="624"/>
      <c r="V17" s="624"/>
      <c r="W17" s="624"/>
      <c r="X17" s="624"/>
      <c r="Y17" s="625"/>
      <c r="Z17" s="626">
        <v>30.2</v>
      </c>
      <c r="AA17" s="626"/>
      <c r="AB17" s="626"/>
      <c r="AC17" s="626"/>
      <c r="AD17" s="627">
        <v>1681225</v>
      </c>
      <c r="AE17" s="627"/>
      <c r="AF17" s="627"/>
      <c r="AG17" s="627"/>
      <c r="AH17" s="627"/>
      <c r="AI17" s="627"/>
      <c r="AJ17" s="627"/>
      <c r="AK17" s="627"/>
      <c r="AL17" s="628">
        <v>57.6</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327656</v>
      </c>
      <c r="CS17" s="624"/>
      <c r="CT17" s="624"/>
      <c r="CU17" s="624"/>
      <c r="CV17" s="624"/>
      <c r="CW17" s="624"/>
      <c r="CX17" s="624"/>
      <c r="CY17" s="625"/>
      <c r="CZ17" s="626">
        <v>6.7</v>
      </c>
      <c r="DA17" s="626"/>
      <c r="DB17" s="626"/>
      <c r="DC17" s="626"/>
      <c r="DD17" s="632" t="s">
        <v>108</v>
      </c>
      <c r="DE17" s="624"/>
      <c r="DF17" s="624"/>
      <c r="DG17" s="624"/>
      <c r="DH17" s="624"/>
      <c r="DI17" s="624"/>
      <c r="DJ17" s="624"/>
      <c r="DK17" s="624"/>
      <c r="DL17" s="624"/>
      <c r="DM17" s="624"/>
      <c r="DN17" s="624"/>
      <c r="DO17" s="624"/>
      <c r="DP17" s="625"/>
      <c r="DQ17" s="632">
        <v>286416</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166719</v>
      </c>
      <c r="S18" s="624"/>
      <c r="T18" s="624"/>
      <c r="U18" s="624"/>
      <c r="V18" s="624"/>
      <c r="W18" s="624"/>
      <c r="X18" s="624"/>
      <c r="Y18" s="625"/>
      <c r="Z18" s="626">
        <v>3</v>
      </c>
      <c r="AA18" s="626"/>
      <c r="AB18" s="626"/>
      <c r="AC18" s="626"/>
      <c r="AD18" s="627" t="s">
        <v>108</v>
      </c>
      <c r="AE18" s="627"/>
      <c r="AF18" s="627"/>
      <c r="AG18" s="627"/>
      <c r="AH18" s="627"/>
      <c r="AI18" s="627"/>
      <c r="AJ18" s="627"/>
      <c r="AK18" s="627"/>
      <c r="AL18" s="628" t="s">
        <v>108</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32304</v>
      </c>
      <c r="BH19" s="624"/>
      <c r="BI19" s="624"/>
      <c r="BJ19" s="624"/>
      <c r="BK19" s="624"/>
      <c r="BL19" s="624"/>
      <c r="BM19" s="624"/>
      <c r="BN19" s="625"/>
      <c r="BO19" s="626">
        <v>3.8</v>
      </c>
      <c r="BP19" s="626"/>
      <c r="BQ19" s="626"/>
      <c r="BR19" s="626"/>
      <c r="BS19" s="632" t="s">
        <v>108</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2950420</v>
      </c>
      <c r="S20" s="624"/>
      <c r="T20" s="624"/>
      <c r="U20" s="624"/>
      <c r="V20" s="624"/>
      <c r="W20" s="624"/>
      <c r="X20" s="624"/>
      <c r="Y20" s="625"/>
      <c r="Z20" s="626">
        <v>53</v>
      </c>
      <c r="AA20" s="626"/>
      <c r="AB20" s="626"/>
      <c r="AC20" s="626"/>
      <c r="AD20" s="627">
        <v>2783701</v>
      </c>
      <c r="AE20" s="627"/>
      <c r="AF20" s="627"/>
      <c r="AG20" s="627"/>
      <c r="AH20" s="627"/>
      <c r="AI20" s="627"/>
      <c r="AJ20" s="627"/>
      <c r="AK20" s="627"/>
      <c r="AL20" s="628">
        <v>95.3</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32304</v>
      </c>
      <c r="BH20" s="624"/>
      <c r="BI20" s="624"/>
      <c r="BJ20" s="624"/>
      <c r="BK20" s="624"/>
      <c r="BL20" s="624"/>
      <c r="BM20" s="624"/>
      <c r="BN20" s="625"/>
      <c r="BO20" s="626">
        <v>3.8</v>
      </c>
      <c r="BP20" s="626"/>
      <c r="BQ20" s="626"/>
      <c r="BR20" s="626"/>
      <c r="BS20" s="632" t="s">
        <v>108</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4890680</v>
      </c>
      <c r="CS20" s="624"/>
      <c r="CT20" s="624"/>
      <c r="CU20" s="624"/>
      <c r="CV20" s="624"/>
      <c r="CW20" s="624"/>
      <c r="CX20" s="624"/>
      <c r="CY20" s="625"/>
      <c r="CZ20" s="626">
        <v>100</v>
      </c>
      <c r="DA20" s="626"/>
      <c r="DB20" s="626"/>
      <c r="DC20" s="626"/>
      <c r="DD20" s="632">
        <v>1038718</v>
      </c>
      <c r="DE20" s="624"/>
      <c r="DF20" s="624"/>
      <c r="DG20" s="624"/>
      <c r="DH20" s="624"/>
      <c r="DI20" s="624"/>
      <c r="DJ20" s="624"/>
      <c r="DK20" s="624"/>
      <c r="DL20" s="624"/>
      <c r="DM20" s="624"/>
      <c r="DN20" s="624"/>
      <c r="DO20" s="624"/>
      <c r="DP20" s="625"/>
      <c r="DQ20" s="632">
        <v>3552094</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770</v>
      </c>
      <c r="S21" s="624"/>
      <c r="T21" s="624"/>
      <c r="U21" s="624"/>
      <c r="V21" s="624"/>
      <c r="W21" s="624"/>
      <c r="X21" s="624"/>
      <c r="Y21" s="625"/>
      <c r="Z21" s="626">
        <v>0</v>
      </c>
      <c r="AA21" s="626"/>
      <c r="AB21" s="626"/>
      <c r="AC21" s="626"/>
      <c r="AD21" s="627">
        <v>770</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32304</v>
      </c>
      <c r="BH21" s="624"/>
      <c r="BI21" s="624"/>
      <c r="BJ21" s="624"/>
      <c r="BK21" s="624"/>
      <c r="BL21" s="624"/>
      <c r="BM21" s="624"/>
      <c r="BN21" s="625"/>
      <c r="BO21" s="626">
        <v>3.8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8843</v>
      </c>
      <c r="S22" s="624"/>
      <c r="T22" s="624"/>
      <c r="U22" s="624"/>
      <c r="V22" s="624"/>
      <c r="W22" s="624"/>
      <c r="X22" s="624"/>
      <c r="Y22" s="625"/>
      <c r="Z22" s="626">
        <v>0.2</v>
      </c>
      <c r="AA22" s="626"/>
      <c r="AB22" s="626"/>
      <c r="AC22" s="626"/>
      <c r="AD22" s="627" t="s">
        <v>108</v>
      </c>
      <c r="AE22" s="627"/>
      <c r="AF22" s="627"/>
      <c r="AG22" s="627"/>
      <c r="AH22" s="627"/>
      <c r="AI22" s="627"/>
      <c r="AJ22" s="627"/>
      <c r="AK22" s="627"/>
      <c r="AL22" s="628" t="s">
        <v>108</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215020</v>
      </c>
      <c r="S23" s="624"/>
      <c r="T23" s="624"/>
      <c r="U23" s="624"/>
      <c r="V23" s="624"/>
      <c r="W23" s="624"/>
      <c r="X23" s="624"/>
      <c r="Y23" s="625"/>
      <c r="Z23" s="626">
        <v>3.9</v>
      </c>
      <c r="AA23" s="626"/>
      <c r="AB23" s="626"/>
      <c r="AC23" s="626"/>
      <c r="AD23" s="627">
        <v>3590</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11151</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1247269</v>
      </c>
      <c r="CS24" s="613"/>
      <c r="CT24" s="613"/>
      <c r="CU24" s="613"/>
      <c r="CV24" s="613"/>
      <c r="CW24" s="613"/>
      <c r="CX24" s="613"/>
      <c r="CY24" s="614"/>
      <c r="CZ24" s="650">
        <v>25.5</v>
      </c>
      <c r="DA24" s="651"/>
      <c r="DB24" s="651"/>
      <c r="DC24" s="652"/>
      <c r="DD24" s="649">
        <v>913865</v>
      </c>
      <c r="DE24" s="613"/>
      <c r="DF24" s="613"/>
      <c r="DG24" s="613"/>
      <c r="DH24" s="613"/>
      <c r="DI24" s="613"/>
      <c r="DJ24" s="613"/>
      <c r="DK24" s="614"/>
      <c r="DL24" s="649">
        <v>895178</v>
      </c>
      <c r="DM24" s="613"/>
      <c r="DN24" s="613"/>
      <c r="DO24" s="613"/>
      <c r="DP24" s="613"/>
      <c r="DQ24" s="613"/>
      <c r="DR24" s="613"/>
      <c r="DS24" s="613"/>
      <c r="DT24" s="613"/>
      <c r="DU24" s="613"/>
      <c r="DV24" s="614"/>
      <c r="DW24" s="617">
        <v>29</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305267</v>
      </c>
      <c r="S25" s="624"/>
      <c r="T25" s="624"/>
      <c r="U25" s="624"/>
      <c r="V25" s="624"/>
      <c r="W25" s="624"/>
      <c r="X25" s="624"/>
      <c r="Y25" s="625"/>
      <c r="Z25" s="626">
        <v>5.5</v>
      </c>
      <c r="AA25" s="626"/>
      <c r="AB25" s="626"/>
      <c r="AC25" s="626"/>
      <c r="AD25" s="627" t="s">
        <v>108</v>
      </c>
      <c r="AE25" s="627"/>
      <c r="AF25" s="627"/>
      <c r="AG25" s="627"/>
      <c r="AH25" s="627"/>
      <c r="AI25" s="627"/>
      <c r="AJ25" s="627"/>
      <c r="AK25" s="627"/>
      <c r="AL25" s="628" t="s">
        <v>108</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594340</v>
      </c>
      <c r="CS25" s="655"/>
      <c r="CT25" s="655"/>
      <c r="CU25" s="655"/>
      <c r="CV25" s="655"/>
      <c r="CW25" s="655"/>
      <c r="CX25" s="655"/>
      <c r="CY25" s="656"/>
      <c r="CZ25" s="657">
        <v>12.2</v>
      </c>
      <c r="DA25" s="658"/>
      <c r="DB25" s="658"/>
      <c r="DC25" s="659"/>
      <c r="DD25" s="632">
        <v>541140</v>
      </c>
      <c r="DE25" s="655"/>
      <c r="DF25" s="655"/>
      <c r="DG25" s="655"/>
      <c r="DH25" s="655"/>
      <c r="DI25" s="655"/>
      <c r="DJ25" s="655"/>
      <c r="DK25" s="656"/>
      <c r="DL25" s="632">
        <v>522476</v>
      </c>
      <c r="DM25" s="655"/>
      <c r="DN25" s="655"/>
      <c r="DO25" s="655"/>
      <c r="DP25" s="655"/>
      <c r="DQ25" s="655"/>
      <c r="DR25" s="655"/>
      <c r="DS25" s="655"/>
      <c r="DT25" s="655"/>
      <c r="DU25" s="655"/>
      <c r="DV25" s="656"/>
      <c r="DW25" s="628">
        <v>17</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345355</v>
      </c>
      <c r="CS26" s="624"/>
      <c r="CT26" s="624"/>
      <c r="CU26" s="624"/>
      <c r="CV26" s="624"/>
      <c r="CW26" s="624"/>
      <c r="CX26" s="624"/>
      <c r="CY26" s="625"/>
      <c r="CZ26" s="657">
        <v>7.1</v>
      </c>
      <c r="DA26" s="658"/>
      <c r="DB26" s="658"/>
      <c r="DC26" s="659"/>
      <c r="DD26" s="632">
        <v>300922</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275938</v>
      </c>
      <c r="S27" s="624"/>
      <c r="T27" s="624"/>
      <c r="U27" s="624"/>
      <c r="V27" s="624"/>
      <c r="W27" s="624"/>
      <c r="X27" s="624"/>
      <c r="Y27" s="625"/>
      <c r="Z27" s="626">
        <v>5</v>
      </c>
      <c r="AA27" s="626"/>
      <c r="AB27" s="626"/>
      <c r="AC27" s="626"/>
      <c r="AD27" s="627" t="s">
        <v>108</v>
      </c>
      <c r="AE27" s="627"/>
      <c r="AF27" s="627"/>
      <c r="AG27" s="627"/>
      <c r="AH27" s="627"/>
      <c r="AI27" s="627"/>
      <c r="AJ27" s="627"/>
      <c r="AK27" s="627"/>
      <c r="AL27" s="628" t="s">
        <v>108</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861385</v>
      </c>
      <c r="BH27" s="624"/>
      <c r="BI27" s="624"/>
      <c r="BJ27" s="624"/>
      <c r="BK27" s="624"/>
      <c r="BL27" s="624"/>
      <c r="BM27" s="624"/>
      <c r="BN27" s="625"/>
      <c r="BO27" s="626">
        <v>100</v>
      </c>
      <c r="BP27" s="626"/>
      <c r="BQ27" s="626"/>
      <c r="BR27" s="626"/>
      <c r="BS27" s="632">
        <v>5626</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325273</v>
      </c>
      <c r="CS27" s="655"/>
      <c r="CT27" s="655"/>
      <c r="CU27" s="655"/>
      <c r="CV27" s="655"/>
      <c r="CW27" s="655"/>
      <c r="CX27" s="655"/>
      <c r="CY27" s="656"/>
      <c r="CZ27" s="657">
        <v>6.7</v>
      </c>
      <c r="DA27" s="658"/>
      <c r="DB27" s="658"/>
      <c r="DC27" s="659"/>
      <c r="DD27" s="632">
        <v>86309</v>
      </c>
      <c r="DE27" s="655"/>
      <c r="DF27" s="655"/>
      <c r="DG27" s="655"/>
      <c r="DH27" s="655"/>
      <c r="DI27" s="655"/>
      <c r="DJ27" s="655"/>
      <c r="DK27" s="656"/>
      <c r="DL27" s="632">
        <v>86309</v>
      </c>
      <c r="DM27" s="655"/>
      <c r="DN27" s="655"/>
      <c r="DO27" s="655"/>
      <c r="DP27" s="655"/>
      <c r="DQ27" s="655"/>
      <c r="DR27" s="655"/>
      <c r="DS27" s="655"/>
      <c r="DT27" s="655"/>
      <c r="DU27" s="655"/>
      <c r="DV27" s="656"/>
      <c r="DW27" s="628">
        <v>2.8</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167289</v>
      </c>
      <c r="S28" s="624"/>
      <c r="T28" s="624"/>
      <c r="U28" s="624"/>
      <c r="V28" s="624"/>
      <c r="W28" s="624"/>
      <c r="X28" s="624"/>
      <c r="Y28" s="625"/>
      <c r="Z28" s="626">
        <v>3</v>
      </c>
      <c r="AA28" s="626"/>
      <c r="AB28" s="626"/>
      <c r="AC28" s="626"/>
      <c r="AD28" s="627">
        <v>104064</v>
      </c>
      <c r="AE28" s="627"/>
      <c r="AF28" s="627"/>
      <c r="AG28" s="627"/>
      <c r="AH28" s="627"/>
      <c r="AI28" s="627"/>
      <c r="AJ28" s="627"/>
      <c r="AK28" s="627"/>
      <c r="AL28" s="628">
        <v>3.6</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327656</v>
      </c>
      <c r="CS28" s="624"/>
      <c r="CT28" s="624"/>
      <c r="CU28" s="624"/>
      <c r="CV28" s="624"/>
      <c r="CW28" s="624"/>
      <c r="CX28" s="624"/>
      <c r="CY28" s="625"/>
      <c r="CZ28" s="657">
        <v>6.7</v>
      </c>
      <c r="DA28" s="658"/>
      <c r="DB28" s="658"/>
      <c r="DC28" s="659"/>
      <c r="DD28" s="632">
        <v>286416</v>
      </c>
      <c r="DE28" s="624"/>
      <c r="DF28" s="624"/>
      <c r="DG28" s="624"/>
      <c r="DH28" s="624"/>
      <c r="DI28" s="624"/>
      <c r="DJ28" s="624"/>
      <c r="DK28" s="625"/>
      <c r="DL28" s="632">
        <v>286393</v>
      </c>
      <c r="DM28" s="624"/>
      <c r="DN28" s="624"/>
      <c r="DO28" s="624"/>
      <c r="DP28" s="624"/>
      <c r="DQ28" s="624"/>
      <c r="DR28" s="624"/>
      <c r="DS28" s="624"/>
      <c r="DT28" s="624"/>
      <c r="DU28" s="624"/>
      <c r="DV28" s="625"/>
      <c r="DW28" s="628">
        <v>9.3000000000000007</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19924</v>
      </c>
      <c r="S29" s="624"/>
      <c r="T29" s="624"/>
      <c r="U29" s="624"/>
      <c r="V29" s="624"/>
      <c r="W29" s="624"/>
      <c r="X29" s="624"/>
      <c r="Y29" s="625"/>
      <c r="Z29" s="626">
        <v>0.4</v>
      </c>
      <c r="AA29" s="626"/>
      <c r="AB29" s="626"/>
      <c r="AC29" s="626"/>
      <c r="AD29" s="627" t="s">
        <v>108</v>
      </c>
      <c r="AE29" s="627"/>
      <c r="AF29" s="627"/>
      <c r="AG29" s="627"/>
      <c r="AH29" s="627"/>
      <c r="AI29" s="627"/>
      <c r="AJ29" s="627"/>
      <c r="AK29" s="627"/>
      <c r="AL29" s="628" t="s">
        <v>108</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327656</v>
      </c>
      <c r="CS29" s="655"/>
      <c r="CT29" s="655"/>
      <c r="CU29" s="655"/>
      <c r="CV29" s="655"/>
      <c r="CW29" s="655"/>
      <c r="CX29" s="655"/>
      <c r="CY29" s="656"/>
      <c r="CZ29" s="657">
        <v>6.7</v>
      </c>
      <c r="DA29" s="658"/>
      <c r="DB29" s="658"/>
      <c r="DC29" s="659"/>
      <c r="DD29" s="632">
        <v>286416</v>
      </c>
      <c r="DE29" s="655"/>
      <c r="DF29" s="655"/>
      <c r="DG29" s="655"/>
      <c r="DH29" s="655"/>
      <c r="DI29" s="655"/>
      <c r="DJ29" s="655"/>
      <c r="DK29" s="656"/>
      <c r="DL29" s="632">
        <v>286393</v>
      </c>
      <c r="DM29" s="655"/>
      <c r="DN29" s="655"/>
      <c r="DO29" s="655"/>
      <c r="DP29" s="655"/>
      <c r="DQ29" s="655"/>
      <c r="DR29" s="655"/>
      <c r="DS29" s="655"/>
      <c r="DT29" s="655"/>
      <c r="DU29" s="655"/>
      <c r="DV29" s="656"/>
      <c r="DW29" s="628">
        <v>9.3000000000000007</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18174</v>
      </c>
      <c r="S30" s="624"/>
      <c r="T30" s="624"/>
      <c r="U30" s="624"/>
      <c r="V30" s="624"/>
      <c r="W30" s="624"/>
      <c r="X30" s="624"/>
      <c r="Y30" s="625"/>
      <c r="Z30" s="626">
        <v>0.3</v>
      </c>
      <c r="AA30" s="626"/>
      <c r="AB30" s="626"/>
      <c r="AC30" s="626"/>
      <c r="AD30" s="627" t="s">
        <v>108</v>
      </c>
      <c r="AE30" s="627"/>
      <c r="AF30" s="627"/>
      <c r="AG30" s="627"/>
      <c r="AH30" s="627"/>
      <c r="AI30" s="627"/>
      <c r="AJ30" s="627"/>
      <c r="AK30" s="627"/>
      <c r="AL30" s="628" t="s">
        <v>108</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98.2</v>
      </c>
      <c r="BH30" s="682"/>
      <c r="BI30" s="682"/>
      <c r="BJ30" s="682"/>
      <c r="BK30" s="682"/>
      <c r="BL30" s="682"/>
      <c r="BM30" s="618">
        <v>81.7</v>
      </c>
      <c r="BN30" s="682"/>
      <c r="BO30" s="682"/>
      <c r="BP30" s="682"/>
      <c r="BQ30" s="683"/>
      <c r="BR30" s="681">
        <v>97.8</v>
      </c>
      <c r="BS30" s="682"/>
      <c r="BT30" s="682"/>
      <c r="BU30" s="682"/>
      <c r="BV30" s="682"/>
      <c r="BW30" s="682"/>
      <c r="BX30" s="618">
        <v>82</v>
      </c>
      <c r="BY30" s="682"/>
      <c r="BZ30" s="682"/>
      <c r="CA30" s="682"/>
      <c r="CB30" s="683"/>
      <c r="CD30" s="686"/>
      <c r="CE30" s="687"/>
      <c r="CF30" s="637" t="s">
        <v>291</v>
      </c>
      <c r="CG30" s="638"/>
      <c r="CH30" s="638"/>
      <c r="CI30" s="638"/>
      <c r="CJ30" s="638"/>
      <c r="CK30" s="638"/>
      <c r="CL30" s="638"/>
      <c r="CM30" s="638"/>
      <c r="CN30" s="638"/>
      <c r="CO30" s="638"/>
      <c r="CP30" s="638"/>
      <c r="CQ30" s="639"/>
      <c r="CR30" s="623">
        <v>305625</v>
      </c>
      <c r="CS30" s="624"/>
      <c r="CT30" s="624"/>
      <c r="CU30" s="624"/>
      <c r="CV30" s="624"/>
      <c r="CW30" s="624"/>
      <c r="CX30" s="624"/>
      <c r="CY30" s="625"/>
      <c r="CZ30" s="657">
        <v>6.2</v>
      </c>
      <c r="DA30" s="658"/>
      <c r="DB30" s="658"/>
      <c r="DC30" s="659"/>
      <c r="DD30" s="632">
        <v>265609</v>
      </c>
      <c r="DE30" s="624"/>
      <c r="DF30" s="624"/>
      <c r="DG30" s="624"/>
      <c r="DH30" s="624"/>
      <c r="DI30" s="624"/>
      <c r="DJ30" s="624"/>
      <c r="DK30" s="625"/>
      <c r="DL30" s="632">
        <v>265609</v>
      </c>
      <c r="DM30" s="624"/>
      <c r="DN30" s="624"/>
      <c r="DO30" s="624"/>
      <c r="DP30" s="624"/>
      <c r="DQ30" s="624"/>
      <c r="DR30" s="624"/>
      <c r="DS30" s="624"/>
      <c r="DT30" s="624"/>
      <c r="DU30" s="624"/>
      <c r="DV30" s="625"/>
      <c r="DW30" s="628">
        <v>8.6</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898393</v>
      </c>
      <c r="S31" s="624"/>
      <c r="T31" s="624"/>
      <c r="U31" s="624"/>
      <c r="V31" s="624"/>
      <c r="W31" s="624"/>
      <c r="X31" s="624"/>
      <c r="Y31" s="625"/>
      <c r="Z31" s="626">
        <v>16.100000000000001</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99.1</v>
      </c>
      <c r="BH31" s="655"/>
      <c r="BI31" s="655"/>
      <c r="BJ31" s="655"/>
      <c r="BK31" s="655"/>
      <c r="BL31" s="655"/>
      <c r="BM31" s="629">
        <v>93.6</v>
      </c>
      <c r="BN31" s="679"/>
      <c r="BO31" s="679"/>
      <c r="BP31" s="679"/>
      <c r="BQ31" s="680"/>
      <c r="BR31" s="678">
        <v>98.8</v>
      </c>
      <c r="BS31" s="655"/>
      <c r="BT31" s="655"/>
      <c r="BU31" s="655"/>
      <c r="BV31" s="655"/>
      <c r="BW31" s="655"/>
      <c r="BX31" s="629">
        <v>93.1</v>
      </c>
      <c r="BY31" s="679"/>
      <c r="BZ31" s="679"/>
      <c r="CA31" s="679"/>
      <c r="CB31" s="680"/>
      <c r="CD31" s="686"/>
      <c r="CE31" s="687"/>
      <c r="CF31" s="637" t="s">
        <v>295</v>
      </c>
      <c r="CG31" s="638"/>
      <c r="CH31" s="638"/>
      <c r="CI31" s="638"/>
      <c r="CJ31" s="638"/>
      <c r="CK31" s="638"/>
      <c r="CL31" s="638"/>
      <c r="CM31" s="638"/>
      <c r="CN31" s="638"/>
      <c r="CO31" s="638"/>
      <c r="CP31" s="638"/>
      <c r="CQ31" s="639"/>
      <c r="CR31" s="623">
        <v>22031</v>
      </c>
      <c r="CS31" s="655"/>
      <c r="CT31" s="655"/>
      <c r="CU31" s="655"/>
      <c r="CV31" s="655"/>
      <c r="CW31" s="655"/>
      <c r="CX31" s="655"/>
      <c r="CY31" s="656"/>
      <c r="CZ31" s="657">
        <v>0.5</v>
      </c>
      <c r="DA31" s="658"/>
      <c r="DB31" s="658"/>
      <c r="DC31" s="659"/>
      <c r="DD31" s="632">
        <v>20807</v>
      </c>
      <c r="DE31" s="655"/>
      <c r="DF31" s="655"/>
      <c r="DG31" s="655"/>
      <c r="DH31" s="655"/>
      <c r="DI31" s="655"/>
      <c r="DJ31" s="655"/>
      <c r="DK31" s="656"/>
      <c r="DL31" s="632">
        <v>20784</v>
      </c>
      <c r="DM31" s="655"/>
      <c r="DN31" s="655"/>
      <c r="DO31" s="655"/>
      <c r="DP31" s="655"/>
      <c r="DQ31" s="655"/>
      <c r="DR31" s="655"/>
      <c r="DS31" s="655"/>
      <c r="DT31" s="655"/>
      <c r="DU31" s="655"/>
      <c r="DV31" s="656"/>
      <c r="DW31" s="628">
        <v>0.7</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166981</v>
      </c>
      <c r="S32" s="624"/>
      <c r="T32" s="624"/>
      <c r="U32" s="624"/>
      <c r="V32" s="624"/>
      <c r="W32" s="624"/>
      <c r="X32" s="624"/>
      <c r="Y32" s="625"/>
      <c r="Z32" s="626">
        <v>3</v>
      </c>
      <c r="AA32" s="626"/>
      <c r="AB32" s="626"/>
      <c r="AC32" s="626"/>
      <c r="AD32" s="627">
        <v>28809</v>
      </c>
      <c r="AE32" s="627"/>
      <c r="AF32" s="627"/>
      <c r="AG32" s="627"/>
      <c r="AH32" s="627"/>
      <c r="AI32" s="627"/>
      <c r="AJ32" s="627"/>
      <c r="AK32" s="627"/>
      <c r="AL32" s="628">
        <v>1</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97.2</v>
      </c>
      <c r="BH32" s="691"/>
      <c r="BI32" s="691"/>
      <c r="BJ32" s="691"/>
      <c r="BK32" s="691"/>
      <c r="BL32" s="691"/>
      <c r="BM32" s="692">
        <v>71.8</v>
      </c>
      <c r="BN32" s="691"/>
      <c r="BO32" s="691"/>
      <c r="BP32" s="691"/>
      <c r="BQ32" s="693"/>
      <c r="BR32" s="690">
        <v>96.8</v>
      </c>
      <c r="BS32" s="691"/>
      <c r="BT32" s="691"/>
      <c r="BU32" s="691"/>
      <c r="BV32" s="691"/>
      <c r="BW32" s="691"/>
      <c r="BX32" s="692">
        <v>73.099999999999994</v>
      </c>
      <c r="BY32" s="691"/>
      <c r="BZ32" s="691"/>
      <c r="CA32" s="691"/>
      <c r="CB32" s="693"/>
      <c r="CD32" s="688"/>
      <c r="CE32" s="689"/>
      <c r="CF32" s="637" t="s">
        <v>298</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529600</v>
      </c>
      <c r="S33" s="624"/>
      <c r="T33" s="624"/>
      <c r="U33" s="624"/>
      <c r="V33" s="624"/>
      <c r="W33" s="624"/>
      <c r="X33" s="624"/>
      <c r="Y33" s="625"/>
      <c r="Z33" s="626">
        <v>9.5</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2575644</v>
      </c>
      <c r="CS33" s="655"/>
      <c r="CT33" s="655"/>
      <c r="CU33" s="655"/>
      <c r="CV33" s="655"/>
      <c r="CW33" s="655"/>
      <c r="CX33" s="655"/>
      <c r="CY33" s="656"/>
      <c r="CZ33" s="657">
        <v>52.7</v>
      </c>
      <c r="DA33" s="658"/>
      <c r="DB33" s="658"/>
      <c r="DC33" s="659"/>
      <c r="DD33" s="632">
        <v>2116469</v>
      </c>
      <c r="DE33" s="655"/>
      <c r="DF33" s="655"/>
      <c r="DG33" s="655"/>
      <c r="DH33" s="655"/>
      <c r="DI33" s="655"/>
      <c r="DJ33" s="655"/>
      <c r="DK33" s="656"/>
      <c r="DL33" s="632">
        <v>1401733</v>
      </c>
      <c r="DM33" s="655"/>
      <c r="DN33" s="655"/>
      <c r="DO33" s="655"/>
      <c r="DP33" s="655"/>
      <c r="DQ33" s="655"/>
      <c r="DR33" s="655"/>
      <c r="DS33" s="655"/>
      <c r="DT33" s="655"/>
      <c r="DU33" s="655"/>
      <c r="DV33" s="656"/>
      <c r="DW33" s="628">
        <v>45.5</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697214</v>
      </c>
      <c r="CS34" s="624"/>
      <c r="CT34" s="624"/>
      <c r="CU34" s="624"/>
      <c r="CV34" s="624"/>
      <c r="CW34" s="624"/>
      <c r="CX34" s="624"/>
      <c r="CY34" s="625"/>
      <c r="CZ34" s="657">
        <v>14.3</v>
      </c>
      <c r="DA34" s="658"/>
      <c r="DB34" s="658"/>
      <c r="DC34" s="659"/>
      <c r="DD34" s="632">
        <v>508050</v>
      </c>
      <c r="DE34" s="624"/>
      <c r="DF34" s="624"/>
      <c r="DG34" s="624"/>
      <c r="DH34" s="624"/>
      <c r="DI34" s="624"/>
      <c r="DJ34" s="624"/>
      <c r="DK34" s="625"/>
      <c r="DL34" s="632">
        <v>273246</v>
      </c>
      <c r="DM34" s="624"/>
      <c r="DN34" s="624"/>
      <c r="DO34" s="624"/>
      <c r="DP34" s="624"/>
      <c r="DQ34" s="624"/>
      <c r="DR34" s="624"/>
      <c r="DS34" s="624"/>
      <c r="DT34" s="624"/>
      <c r="DU34" s="624"/>
      <c r="DV34" s="625"/>
      <c r="DW34" s="628">
        <v>8.9</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161000</v>
      </c>
      <c r="S35" s="624"/>
      <c r="T35" s="624"/>
      <c r="U35" s="624"/>
      <c r="V35" s="624"/>
      <c r="W35" s="624"/>
      <c r="X35" s="624"/>
      <c r="Y35" s="625"/>
      <c r="Z35" s="626">
        <v>2.9</v>
      </c>
      <c r="AA35" s="626"/>
      <c r="AB35" s="626"/>
      <c r="AC35" s="626"/>
      <c r="AD35" s="627" t="s">
        <v>108</v>
      </c>
      <c r="AE35" s="627"/>
      <c r="AF35" s="627"/>
      <c r="AG35" s="627"/>
      <c r="AH35" s="627"/>
      <c r="AI35" s="627"/>
      <c r="AJ35" s="627"/>
      <c r="AK35" s="627"/>
      <c r="AL35" s="628" t="s">
        <v>108</v>
      </c>
      <c r="AM35" s="629"/>
      <c r="AN35" s="629"/>
      <c r="AO35" s="630"/>
      <c r="AP35" s="186"/>
      <c r="AQ35" s="634" t="s">
        <v>306</v>
      </c>
      <c r="AR35" s="635"/>
      <c r="AS35" s="635"/>
      <c r="AT35" s="635"/>
      <c r="AU35" s="635"/>
      <c r="AV35" s="635"/>
      <c r="AW35" s="635"/>
      <c r="AX35" s="635"/>
      <c r="AY35" s="636"/>
      <c r="AZ35" s="612">
        <v>673244</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8845</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51659</v>
      </c>
      <c r="CS35" s="655"/>
      <c r="CT35" s="655"/>
      <c r="CU35" s="655"/>
      <c r="CV35" s="655"/>
      <c r="CW35" s="655"/>
      <c r="CX35" s="655"/>
      <c r="CY35" s="656"/>
      <c r="CZ35" s="657">
        <v>1.1000000000000001</v>
      </c>
      <c r="DA35" s="658"/>
      <c r="DB35" s="658"/>
      <c r="DC35" s="659"/>
      <c r="DD35" s="632">
        <v>48889</v>
      </c>
      <c r="DE35" s="655"/>
      <c r="DF35" s="655"/>
      <c r="DG35" s="655"/>
      <c r="DH35" s="655"/>
      <c r="DI35" s="655"/>
      <c r="DJ35" s="655"/>
      <c r="DK35" s="656"/>
      <c r="DL35" s="632">
        <v>44731</v>
      </c>
      <c r="DM35" s="655"/>
      <c r="DN35" s="655"/>
      <c r="DO35" s="655"/>
      <c r="DP35" s="655"/>
      <c r="DQ35" s="655"/>
      <c r="DR35" s="655"/>
      <c r="DS35" s="655"/>
      <c r="DT35" s="655"/>
      <c r="DU35" s="655"/>
      <c r="DV35" s="656"/>
      <c r="DW35" s="628">
        <v>1.5</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5567770</v>
      </c>
      <c r="S36" s="696"/>
      <c r="T36" s="696"/>
      <c r="U36" s="696"/>
      <c r="V36" s="696"/>
      <c r="W36" s="696"/>
      <c r="X36" s="696"/>
      <c r="Y36" s="697"/>
      <c r="Z36" s="698">
        <v>100</v>
      </c>
      <c r="AA36" s="698"/>
      <c r="AB36" s="698"/>
      <c r="AC36" s="698"/>
      <c r="AD36" s="699">
        <v>2920934</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357001</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8845</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656898</v>
      </c>
      <c r="CS36" s="624"/>
      <c r="CT36" s="624"/>
      <c r="CU36" s="624"/>
      <c r="CV36" s="624"/>
      <c r="CW36" s="624"/>
      <c r="CX36" s="624"/>
      <c r="CY36" s="625"/>
      <c r="CZ36" s="657">
        <v>13.4</v>
      </c>
      <c r="DA36" s="658"/>
      <c r="DB36" s="658"/>
      <c r="DC36" s="659"/>
      <c r="DD36" s="632">
        <v>579477</v>
      </c>
      <c r="DE36" s="624"/>
      <c r="DF36" s="624"/>
      <c r="DG36" s="624"/>
      <c r="DH36" s="624"/>
      <c r="DI36" s="624"/>
      <c r="DJ36" s="624"/>
      <c r="DK36" s="625"/>
      <c r="DL36" s="632">
        <v>523291</v>
      </c>
      <c r="DM36" s="624"/>
      <c r="DN36" s="624"/>
      <c r="DO36" s="624"/>
      <c r="DP36" s="624"/>
      <c r="DQ36" s="624"/>
      <c r="DR36" s="624"/>
      <c r="DS36" s="624"/>
      <c r="DT36" s="624"/>
      <c r="DU36" s="624"/>
      <c r="DV36" s="625"/>
      <c r="DW36" s="628">
        <v>17</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12579</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1218</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300676</v>
      </c>
      <c r="CS37" s="655"/>
      <c r="CT37" s="655"/>
      <c r="CU37" s="655"/>
      <c r="CV37" s="655"/>
      <c r="CW37" s="655"/>
      <c r="CX37" s="655"/>
      <c r="CY37" s="656"/>
      <c r="CZ37" s="657">
        <v>6.1</v>
      </c>
      <c r="DA37" s="658"/>
      <c r="DB37" s="658"/>
      <c r="DC37" s="659"/>
      <c r="DD37" s="632">
        <v>296650</v>
      </c>
      <c r="DE37" s="655"/>
      <c r="DF37" s="655"/>
      <c r="DG37" s="655"/>
      <c r="DH37" s="655"/>
      <c r="DI37" s="655"/>
      <c r="DJ37" s="655"/>
      <c r="DK37" s="656"/>
      <c r="DL37" s="632">
        <v>296641</v>
      </c>
      <c r="DM37" s="655"/>
      <c r="DN37" s="655"/>
      <c r="DO37" s="655"/>
      <c r="DP37" s="655"/>
      <c r="DQ37" s="655"/>
      <c r="DR37" s="655"/>
      <c r="DS37" s="655"/>
      <c r="DT37" s="655"/>
      <c r="DU37" s="655"/>
      <c r="DV37" s="656"/>
      <c r="DW37" s="628">
        <v>9.6</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v>3603</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2148</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660665</v>
      </c>
      <c r="CS38" s="624"/>
      <c r="CT38" s="624"/>
      <c r="CU38" s="624"/>
      <c r="CV38" s="624"/>
      <c r="CW38" s="624"/>
      <c r="CX38" s="624"/>
      <c r="CY38" s="625"/>
      <c r="CZ38" s="657">
        <v>13.5</v>
      </c>
      <c r="DA38" s="658"/>
      <c r="DB38" s="658"/>
      <c r="DC38" s="659"/>
      <c r="DD38" s="632">
        <v>607345</v>
      </c>
      <c r="DE38" s="624"/>
      <c r="DF38" s="624"/>
      <c r="DG38" s="624"/>
      <c r="DH38" s="624"/>
      <c r="DI38" s="624"/>
      <c r="DJ38" s="624"/>
      <c r="DK38" s="625"/>
      <c r="DL38" s="632">
        <v>560465</v>
      </c>
      <c r="DM38" s="624"/>
      <c r="DN38" s="624"/>
      <c r="DO38" s="624"/>
      <c r="DP38" s="624"/>
      <c r="DQ38" s="624"/>
      <c r="DR38" s="624"/>
      <c r="DS38" s="624"/>
      <c r="DT38" s="624"/>
      <c r="DU38" s="624"/>
      <c r="DV38" s="625"/>
      <c r="DW38" s="628">
        <v>18.2</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t="s">
        <v>108</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83</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413756</v>
      </c>
      <c r="CS39" s="655"/>
      <c r="CT39" s="655"/>
      <c r="CU39" s="655"/>
      <c r="CV39" s="655"/>
      <c r="CW39" s="655"/>
      <c r="CX39" s="655"/>
      <c r="CY39" s="656"/>
      <c r="CZ39" s="657">
        <v>8.5</v>
      </c>
      <c r="DA39" s="658"/>
      <c r="DB39" s="658"/>
      <c r="DC39" s="659"/>
      <c r="DD39" s="632">
        <v>372708</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70015</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99</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95452</v>
      </c>
      <c r="CS40" s="624"/>
      <c r="CT40" s="624"/>
      <c r="CU40" s="624"/>
      <c r="CV40" s="624"/>
      <c r="CW40" s="624"/>
      <c r="CX40" s="624"/>
      <c r="CY40" s="625"/>
      <c r="CZ40" s="657">
        <v>2</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230046</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299</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1067767</v>
      </c>
      <c r="CS42" s="624"/>
      <c r="CT42" s="624"/>
      <c r="CU42" s="624"/>
      <c r="CV42" s="624"/>
      <c r="CW42" s="624"/>
      <c r="CX42" s="624"/>
      <c r="CY42" s="625"/>
      <c r="CZ42" s="657">
        <v>21.8</v>
      </c>
      <c r="DA42" s="706"/>
      <c r="DB42" s="706"/>
      <c r="DC42" s="707"/>
      <c r="DD42" s="632">
        <v>521760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t="s">
        <v>117</v>
      </c>
      <c r="CS43" s="655"/>
      <c r="CT43" s="655"/>
      <c r="CU43" s="655"/>
      <c r="CV43" s="655"/>
      <c r="CW43" s="655"/>
      <c r="CX43" s="655"/>
      <c r="CY43" s="656"/>
      <c r="CZ43" s="657" t="s">
        <v>117</v>
      </c>
      <c r="DA43" s="658"/>
      <c r="DB43" s="658"/>
      <c r="DC43" s="659"/>
      <c r="DD43" s="632" t="s">
        <v>117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1038718</v>
      </c>
      <c r="CS44" s="624"/>
      <c r="CT44" s="624"/>
      <c r="CU44" s="624"/>
      <c r="CV44" s="624"/>
      <c r="CW44" s="624"/>
      <c r="CX44" s="624"/>
      <c r="CY44" s="625"/>
      <c r="CZ44" s="657">
        <v>21.2</v>
      </c>
      <c r="DA44" s="706"/>
      <c r="DB44" s="706"/>
      <c r="DC44" s="707"/>
      <c r="DD44" s="632">
        <v>508264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309572</v>
      </c>
      <c r="CS45" s="655"/>
      <c r="CT45" s="655"/>
      <c r="CU45" s="655"/>
      <c r="CV45" s="655"/>
      <c r="CW45" s="655"/>
      <c r="CX45" s="655"/>
      <c r="CY45" s="656"/>
      <c r="CZ45" s="657">
        <v>6.3</v>
      </c>
      <c r="DA45" s="658"/>
      <c r="DB45" s="658"/>
      <c r="DC45" s="659"/>
      <c r="DD45" s="632">
        <v>193477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729056</v>
      </c>
      <c r="CS46" s="624"/>
      <c r="CT46" s="624"/>
      <c r="CU46" s="624"/>
      <c r="CV46" s="624"/>
      <c r="CW46" s="624"/>
      <c r="CX46" s="624"/>
      <c r="CY46" s="625"/>
      <c r="CZ46" s="657">
        <v>14.9</v>
      </c>
      <c r="DA46" s="706"/>
      <c r="DB46" s="706"/>
      <c r="DC46" s="707"/>
      <c r="DD46" s="632">
        <v>314697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29049</v>
      </c>
      <c r="CS47" s="655"/>
      <c r="CT47" s="655"/>
      <c r="CU47" s="655"/>
      <c r="CV47" s="655"/>
      <c r="CW47" s="655"/>
      <c r="CX47" s="655"/>
      <c r="CY47" s="656"/>
      <c r="CZ47" s="657">
        <v>0.6</v>
      </c>
      <c r="DA47" s="658"/>
      <c r="DB47" s="658"/>
      <c r="DC47" s="659"/>
      <c r="DD47" s="632">
        <v>13496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4890680</v>
      </c>
      <c r="CS49" s="691"/>
      <c r="CT49" s="691"/>
      <c r="CU49" s="691"/>
      <c r="CV49" s="691"/>
      <c r="CW49" s="691"/>
      <c r="CX49" s="691"/>
      <c r="CY49" s="718"/>
      <c r="CZ49" s="719">
        <v>100</v>
      </c>
      <c r="DA49" s="720"/>
      <c r="DB49" s="720"/>
      <c r="DC49" s="721"/>
      <c r="DD49" s="722">
        <v>3552094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5" zoomScaleNormal="8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5515</v>
      </c>
      <c r="R7" s="753"/>
      <c r="S7" s="753"/>
      <c r="T7" s="753"/>
      <c r="U7" s="753"/>
      <c r="V7" s="753">
        <v>4840</v>
      </c>
      <c r="W7" s="753"/>
      <c r="X7" s="753"/>
      <c r="Y7" s="753"/>
      <c r="Z7" s="753"/>
      <c r="AA7" s="753">
        <v>674</v>
      </c>
      <c r="AB7" s="753"/>
      <c r="AC7" s="753"/>
      <c r="AD7" s="753"/>
      <c r="AE7" s="754"/>
      <c r="AF7" s="755">
        <v>608</v>
      </c>
      <c r="AG7" s="756"/>
      <c r="AH7" s="756"/>
      <c r="AI7" s="756"/>
      <c r="AJ7" s="757"/>
      <c r="AK7" s="792">
        <v>20</v>
      </c>
      <c r="AL7" s="793"/>
      <c r="AM7" s="793"/>
      <c r="AN7" s="793"/>
      <c r="AO7" s="793"/>
      <c r="AP7" s="793">
        <v>2962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560</v>
      </c>
      <c r="BT7" s="797"/>
      <c r="BU7" s="797"/>
      <c r="BV7" s="797"/>
      <c r="BW7" s="797"/>
      <c r="BX7" s="797"/>
      <c r="BY7" s="797"/>
      <c r="BZ7" s="797"/>
      <c r="CA7" s="797"/>
      <c r="CB7" s="797"/>
      <c r="CC7" s="797"/>
      <c r="CD7" s="797"/>
      <c r="CE7" s="797"/>
      <c r="CF7" s="797"/>
      <c r="CG7" s="798"/>
      <c r="CH7" s="789">
        <v>0</v>
      </c>
      <c r="CI7" s="790"/>
      <c r="CJ7" s="790"/>
      <c r="CK7" s="790"/>
      <c r="CL7" s="791"/>
      <c r="CM7" s="789">
        <v>132</v>
      </c>
      <c r="CN7" s="790"/>
      <c r="CO7" s="790"/>
      <c r="CP7" s="790"/>
      <c r="CQ7" s="791"/>
      <c r="CR7" s="789">
        <v>3</v>
      </c>
      <c r="CS7" s="790"/>
      <c r="CT7" s="790"/>
      <c r="CU7" s="790"/>
      <c r="CV7" s="791"/>
      <c r="CW7" s="789" t="s">
        <v>480</v>
      </c>
      <c r="CX7" s="790"/>
      <c r="CY7" s="790"/>
      <c r="CZ7" s="790"/>
      <c r="DA7" s="791"/>
      <c r="DB7" s="789" t="s">
        <v>480</v>
      </c>
      <c r="DC7" s="790"/>
      <c r="DD7" s="790"/>
      <c r="DE7" s="790"/>
      <c r="DF7" s="791"/>
      <c r="DG7" s="789" t="s">
        <v>480</v>
      </c>
      <c r="DH7" s="790"/>
      <c r="DI7" s="790"/>
      <c r="DJ7" s="790"/>
      <c r="DK7" s="791"/>
      <c r="DL7" s="789" t="s">
        <v>480</v>
      </c>
      <c r="DM7" s="790"/>
      <c r="DN7" s="790"/>
      <c r="DO7" s="790"/>
      <c r="DP7" s="791"/>
      <c r="DQ7" s="789" t="s">
        <v>480</v>
      </c>
      <c r="DR7" s="790"/>
      <c r="DS7" s="790"/>
      <c r="DT7" s="790"/>
      <c r="DU7" s="791"/>
      <c r="DV7" s="770"/>
      <c r="DW7" s="771"/>
      <c r="DX7" s="771"/>
      <c r="DY7" s="771"/>
      <c r="DZ7" s="772"/>
      <c r="EA7" s="205"/>
    </row>
    <row r="8" spans="1:131" s="206" customFormat="1" ht="26.25" customHeight="1" x14ac:dyDescent="0.15">
      <c r="A8" s="212">
        <v>2</v>
      </c>
      <c r="B8" s="773" t="s">
        <v>363</v>
      </c>
      <c r="C8" s="774"/>
      <c r="D8" s="774"/>
      <c r="E8" s="774"/>
      <c r="F8" s="774"/>
      <c r="G8" s="774"/>
      <c r="H8" s="774"/>
      <c r="I8" s="774"/>
      <c r="J8" s="774"/>
      <c r="K8" s="774"/>
      <c r="L8" s="774"/>
      <c r="M8" s="774"/>
      <c r="N8" s="774"/>
      <c r="O8" s="774"/>
      <c r="P8" s="775"/>
      <c r="Q8" s="776">
        <v>4</v>
      </c>
      <c r="R8" s="777"/>
      <c r="S8" s="777"/>
      <c r="T8" s="777"/>
      <c r="U8" s="777"/>
      <c r="V8" s="777">
        <v>3</v>
      </c>
      <c r="W8" s="777"/>
      <c r="X8" s="777"/>
      <c r="Y8" s="777"/>
      <c r="Z8" s="777"/>
      <c r="AA8" s="777">
        <v>0</v>
      </c>
      <c r="AB8" s="777"/>
      <c r="AC8" s="777"/>
      <c r="AD8" s="777"/>
      <c r="AE8" s="778"/>
      <c r="AF8" s="779">
        <v>0</v>
      </c>
      <c r="AG8" s="780"/>
      <c r="AH8" s="780"/>
      <c r="AI8" s="780"/>
      <c r="AJ8" s="781"/>
      <c r="AK8" s="782" t="s">
        <v>480</v>
      </c>
      <c r="AL8" s="783"/>
      <c r="AM8" s="783"/>
      <c r="AN8" s="783"/>
      <c r="AO8" s="783"/>
      <c r="AP8" s="783">
        <v>3</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561</v>
      </c>
      <c r="BT8" s="787"/>
      <c r="BU8" s="787"/>
      <c r="BV8" s="787"/>
      <c r="BW8" s="787"/>
      <c r="BX8" s="787"/>
      <c r="BY8" s="787"/>
      <c r="BZ8" s="787"/>
      <c r="CA8" s="787"/>
      <c r="CB8" s="787"/>
      <c r="CC8" s="787"/>
      <c r="CD8" s="787"/>
      <c r="CE8" s="787"/>
      <c r="CF8" s="787"/>
      <c r="CG8" s="788"/>
      <c r="CH8" s="799">
        <v>0</v>
      </c>
      <c r="CI8" s="800"/>
      <c r="CJ8" s="800"/>
      <c r="CK8" s="800"/>
      <c r="CL8" s="801"/>
      <c r="CM8" s="799">
        <v>91</v>
      </c>
      <c r="CN8" s="800"/>
      <c r="CO8" s="800"/>
      <c r="CP8" s="800"/>
      <c r="CQ8" s="801"/>
      <c r="CR8" s="799">
        <v>41</v>
      </c>
      <c r="CS8" s="800"/>
      <c r="CT8" s="800"/>
      <c r="CU8" s="800"/>
      <c r="CV8" s="801"/>
      <c r="CW8" s="799">
        <v>0</v>
      </c>
      <c r="CX8" s="800"/>
      <c r="CY8" s="800"/>
      <c r="CZ8" s="800"/>
      <c r="DA8" s="801"/>
      <c r="DB8" s="799" t="s">
        <v>480</v>
      </c>
      <c r="DC8" s="800"/>
      <c r="DD8" s="800"/>
      <c r="DE8" s="800"/>
      <c r="DF8" s="801"/>
      <c r="DG8" s="799" t="s">
        <v>480</v>
      </c>
      <c r="DH8" s="800"/>
      <c r="DI8" s="800"/>
      <c r="DJ8" s="800"/>
      <c r="DK8" s="801"/>
      <c r="DL8" s="799" t="s">
        <v>480</v>
      </c>
      <c r="DM8" s="800"/>
      <c r="DN8" s="800"/>
      <c r="DO8" s="800"/>
      <c r="DP8" s="801"/>
      <c r="DQ8" s="799" t="s">
        <v>480</v>
      </c>
      <c r="DR8" s="800"/>
      <c r="DS8" s="800"/>
      <c r="DT8" s="800"/>
      <c r="DU8" s="801"/>
      <c r="DV8" s="802"/>
      <c r="DW8" s="803"/>
      <c r="DX8" s="803"/>
      <c r="DY8" s="803"/>
      <c r="DZ8" s="804"/>
      <c r="EA8" s="205"/>
    </row>
    <row r="9" spans="1:131" s="206" customFormat="1" ht="26.25" customHeight="1" x14ac:dyDescent="0.15">
      <c r="A9" s="212">
        <v>3</v>
      </c>
      <c r="B9" s="773" t="s">
        <v>364</v>
      </c>
      <c r="C9" s="774"/>
      <c r="D9" s="774"/>
      <c r="E9" s="774"/>
      <c r="F9" s="774"/>
      <c r="G9" s="774"/>
      <c r="H9" s="774"/>
      <c r="I9" s="774"/>
      <c r="J9" s="774"/>
      <c r="K9" s="774"/>
      <c r="L9" s="774"/>
      <c r="M9" s="774"/>
      <c r="N9" s="774"/>
      <c r="O9" s="774"/>
      <c r="P9" s="775"/>
      <c r="Q9" s="776">
        <v>46</v>
      </c>
      <c r="R9" s="777"/>
      <c r="S9" s="777"/>
      <c r="T9" s="777"/>
      <c r="U9" s="777"/>
      <c r="V9" s="777">
        <v>43</v>
      </c>
      <c r="W9" s="777"/>
      <c r="X9" s="777"/>
      <c r="Y9" s="777"/>
      <c r="Z9" s="777"/>
      <c r="AA9" s="777">
        <v>2</v>
      </c>
      <c r="AB9" s="777"/>
      <c r="AC9" s="777"/>
      <c r="AD9" s="777"/>
      <c r="AE9" s="778"/>
      <c r="AF9" s="779">
        <v>2</v>
      </c>
      <c r="AG9" s="780"/>
      <c r="AH9" s="780"/>
      <c r="AI9" s="780"/>
      <c r="AJ9" s="781"/>
      <c r="AK9" s="782" t="s">
        <v>480</v>
      </c>
      <c r="AL9" s="783"/>
      <c r="AM9" s="783"/>
      <c r="AN9" s="783"/>
      <c r="AO9" s="783"/>
      <c r="AP9" s="783" t="s">
        <v>480</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562</v>
      </c>
      <c r="BT9" s="787"/>
      <c r="BU9" s="787"/>
      <c r="BV9" s="787"/>
      <c r="BW9" s="787"/>
      <c r="BX9" s="787"/>
      <c r="BY9" s="787"/>
      <c r="BZ9" s="787"/>
      <c r="CA9" s="787"/>
      <c r="CB9" s="787"/>
      <c r="CC9" s="787"/>
      <c r="CD9" s="787"/>
      <c r="CE9" s="787"/>
      <c r="CF9" s="787"/>
      <c r="CG9" s="788"/>
      <c r="CH9" s="799">
        <v>1</v>
      </c>
      <c r="CI9" s="800"/>
      <c r="CJ9" s="800"/>
      <c r="CK9" s="800"/>
      <c r="CL9" s="801"/>
      <c r="CM9" s="799">
        <v>14</v>
      </c>
      <c r="CN9" s="800"/>
      <c r="CO9" s="800"/>
      <c r="CP9" s="800"/>
      <c r="CQ9" s="801"/>
      <c r="CR9" s="799">
        <v>6</v>
      </c>
      <c r="CS9" s="800"/>
      <c r="CT9" s="800"/>
      <c r="CU9" s="800"/>
      <c r="CV9" s="801"/>
      <c r="CW9" s="799">
        <v>5</v>
      </c>
      <c r="CX9" s="800"/>
      <c r="CY9" s="800"/>
      <c r="CZ9" s="800"/>
      <c r="DA9" s="801"/>
      <c r="DB9" s="799" t="s">
        <v>480</v>
      </c>
      <c r="DC9" s="800"/>
      <c r="DD9" s="800"/>
      <c r="DE9" s="800"/>
      <c r="DF9" s="801"/>
      <c r="DG9" s="799" t="s">
        <v>480</v>
      </c>
      <c r="DH9" s="800"/>
      <c r="DI9" s="800"/>
      <c r="DJ9" s="800"/>
      <c r="DK9" s="801"/>
      <c r="DL9" s="799" t="s">
        <v>480</v>
      </c>
      <c r="DM9" s="800"/>
      <c r="DN9" s="800"/>
      <c r="DO9" s="800"/>
      <c r="DP9" s="801"/>
      <c r="DQ9" s="799" t="s">
        <v>480</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366</v>
      </c>
      <c r="B23" s="808" t="s">
        <v>367</v>
      </c>
      <c r="C23" s="809"/>
      <c r="D23" s="809"/>
      <c r="E23" s="809"/>
      <c r="F23" s="809"/>
      <c r="G23" s="809"/>
      <c r="H23" s="809"/>
      <c r="I23" s="809"/>
      <c r="J23" s="809"/>
      <c r="K23" s="809"/>
      <c r="L23" s="809"/>
      <c r="M23" s="809"/>
      <c r="N23" s="809"/>
      <c r="O23" s="809"/>
      <c r="P23" s="810"/>
      <c r="Q23" s="811">
        <v>5564</v>
      </c>
      <c r="R23" s="812"/>
      <c r="S23" s="812"/>
      <c r="T23" s="812"/>
      <c r="U23" s="812"/>
      <c r="V23" s="812">
        <v>4887</v>
      </c>
      <c r="W23" s="812"/>
      <c r="X23" s="812"/>
      <c r="Y23" s="812"/>
      <c r="Z23" s="812"/>
      <c r="AA23" s="812">
        <v>677</v>
      </c>
      <c r="AB23" s="812"/>
      <c r="AC23" s="812"/>
      <c r="AD23" s="812"/>
      <c r="AE23" s="813"/>
      <c r="AF23" s="814">
        <v>611</v>
      </c>
      <c r="AG23" s="812"/>
      <c r="AH23" s="812"/>
      <c r="AI23" s="812"/>
      <c r="AJ23" s="815"/>
      <c r="AK23" s="816"/>
      <c r="AL23" s="817"/>
      <c r="AM23" s="817"/>
      <c r="AN23" s="817"/>
      <c r="AO23" s="817"/>
      <c r="AP23" s="812">
        <v>2965</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378</v>
      </c>
      <c r="C28" s="750"/>
      <c r="D28" s="750"/>
      <c r="E28" s="750"/>
      <c r="F28" s="750"/>
      <c r="G28" s="750"/>
      <c r="H28" s="750"/>
      <c r="I28" s="750"/>
      <c r="J28" s="750"/>
      <c r="K28" s="750"/>
      <c r="L28" s="750"/>
      <c r="M28" s="750"/>
      <c r="N28" s="750"/>
      <c r="O28" s="750"/>
      <c r="P28" s="751"/>
      <c r="Q28" s="840">
        <v>1070</v>
      </c>
      <c r="R28" s="841"/>
      <c r="S28" s="841"/>
      <c r="T28" s="841"/>
      <c r="U28" s="841"/>
      <c r="V28" s="841">
        <v>1061</v>
      </c>
      <c r="W28" s="841"/>
      <c r="X28" s="841"/>
      <c r="Y28" s="841"/>
      <c r="Z28" s="841"/>
      <c r="AA28" s="841">
        <v>9</v>
      </c>
      <c r="AB28" s="841"/>
      <c r="AC28" s="841"/>
      <c r="AD28" s="841"/>
      <c r="AE28" s="842"/>
      <c r="AF28" s="843">
        <v>9</v>
      </c>
      <c r="AG28" s="841"/>
      <c r="AH28" s="841"/>
      <c r="AI28" s="841"/>
      <c r="AJ28" s="844"/>
      <c r="AK28" s="845">
        <v>54</v>
      </c>
      <c r="AL28" s="836"/>
      <c r="AM28" s="836"/>
      <c r="AN28" s="836"/>
      <c r="AO28" s="836"/>
      <c r="AP28" s="836" t="s">
        <v>480</v>
      </c>
      <c r="AQ28" s="836"/>
      <c r="AR28" s="836"/>
      <c r="AS28" s="836"/>
      <c r="AT28" s="836"/>
      <c r="AU28" s="836" t="s">
        <v>480</v>
      </c>
      <c r="AV28" s="836"/>
      <c r="AW28" s="836"/>
      <c r="AX28" s="836"/>
      <c r="AY28" s="836"/>
      <c r="AZ28" s="837" t="s">
        <v>480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379</v>
      </c>
      <c r="C29" s="774"/>
      <c r="D29" s="774"/>
      <c r="E29" s="774"/>
      <c r="F29" s="774"/>
      <c r="G29" s="774"/>
      <c r="H29" s="774"/>
      <c r="I29" s="774"/>
      <c r="J29" s="774"/>
      <c r="K29" s="774"/>
      <c r="L29" s="774"/>
      <c r="M29" s="774"/>
      <c r="N29" s="774"/>
      <c r="O29" s="774"/>
      <c r="P29" s="775"/>
      <c r="Q29" s="776">
        <v>807</v>
      </c>
      <c r="R29" s="777"/>
      <c r="S29" s="777"/>
      <c r="T29" s="777"/>
      <c r="U29" s="777"/>
      <c r="V29" s="777">
        <v>773</v>
      </c>
      <c r="W29" s="777"/>
      <c r="X29" s="777"/>
      <c r="Y29" s="777"/>
      <c r="Z29" s="777"/>
      <c r="AA29" s="777">
        <v>34</v>
      </c>
      <c r="AB29" s="777"/>
      <c r="AC29" s="777"/>
      <c r="AD29" s="777"/>
      <c r="AE29" s="778"/>
      <c r="AF29" s="779">
        <v>34</v>
      </c>
      <c r="AG29" s="780"/>
      <c r="AH29" s="780"/>
      <c r="AI29" s="780"/>
      <c r="AJ29" s="781"/>
      <c r="AK29" s="848">
        <v>107</v>
      </c>
      <c r="AL29" s="849"/>
      <c r="AM29" s="849"/>
      <c r="AN29" s="849"/>
      <c r="AO29" s="849"/>
      <c r="AP29" s="849" t="s">
        <v>480</v>
      </c>
      <c r="AQ29" s="849"/>
      <c r="AR29" s="849"/>
      <c r="AS29" s="849"/>
      <c r="AT29" s="849"/>
      <c r="AU29" s="849" t="s">
        <v>480</v>
      </c>
      <c r="AV29" s="849"/>
      <c r="AW29" s="849"/>
      <c r="AX29" s="849"/>
      <c r="AY29" s="849"/>
      <c r="AZ29" s="850" t="s">
        <v>480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380</v>
      </c>
      <c r="C30" s="774"/>
      <c r="D30" s="774"/>
      <c r="E30" s="774"/>
      <c r="F30" s="774"/>
      <c r="G30" s="774"/>
      <c r="H30" s="774"/>
      <c r="I30" s="774"/>
      <c r="J30" s="774"/>
      <c r="K30" s="774"/>
      <c r="L30" s="774"/>
      <c r="M30" s="774"/>
      <c r="N30" s="774"/>
      <c r="O30" s="774"/>
      <c r="P30" s="775"/>
      <c r="Q30" s="776">
        <v>164</v>
      </c>
      <c r="R30" s="777"/>
      <c r="S30" s="777"/>
      <c r="T30" s="777"/>
      <c r="U30" s="777"/>
      <c r="V30" s="777">
        <v>163</v>
      </c>
      <c r="W30" s="777"/>
      <c r="X30" s="777"/>
      <c r="Y30" s="777"/>
      <c r="Z30" s="777"/>
      <c r="AA30" s="777">
        <v>1</v>
      </c>
      <c r="AB30" s="777"/>
      <c r="AC30" s="777"/>
      <c r="AD30" s="777"/>
      <c r="AE30" s="778"/>
      <c r="AF30" s="779">
        <v>1</v>
      </c>
      <c r="AG30" s="780"/>
      <c r="AH30" s="780"/>
      <c r="AI30" s="780"/>
      <c r="AJ30" s="781"/>
      <c r="AK30" s="848">
        <v>27</v>
      </c>
      <c r="AL30" s="849"/>
      <c r="AM30" s="849"/>
      <c r="AN30" s="849"/>
      <c r="AO30" s="849"/>
      <c r="AP30" s="849" t="s">
        <v>480</v>
      </c>
      <c r="AQ30" s="849"/>
      <c r="AR30" s="849"/>
      <c r="AS30" s="849"/>
      <c r="AT30" s="849"/>
      <c r="AU30" s="849" t="s">
        <v>480</v>
      </c>
      <c r="AV30" s="849"/>
      <c r="AW30" s="849"/>
      <c r="AX30" s="849"/>
      <c r="AY30" s="849"/>
      <c r="AZ30" s="850" t="s">
        <v>480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381</v>
      </c>
      <c r="C31" s="774"/>
      <c r="D31" s="774"/>
      <c r="E31" s="774"/>
      <c r="F31" s="774"/>
      <c r="G31" s="774"/>
      <c r="H31" s="774"/>
      <c r="I31" s="774"/>
      <c r="J31" s="774"/>
      <c r="K31" s="774"/>
      <c r="L31" s="774"/>
      <c r="M31" s="774"/>
      <c r="N31" s="774"/>
      <c r="O31" s="774"/>
      <c r="P31" s="775"/>
      <c r="Q31" s="776">
        <v>286</v>
      </c>
      <c r="R31" s="777"/>
      <c r="S31" s="777"/>
      <c r="T31" s="777"/>
      <c r="U31" s="777"/>
      <c r="V31" s="777">
        <v>260</v>
      </c>
      <c r="W31" s="777"/>
      <c r="X31" s="777"/>
      <c r="Y31" s="777"/>
      <c r="Z31" s="777"/>
      <c r="AA31" s="777">
        <v>26</v>
      </c>
      <c r="AB31" s="777"/>
      <c r="AC31" s="777"/>
      <c r="AD31" s="777"/>
      <c r="AE31" s="778"/>
      <c r="AF31" s="779">
        <v>602</v>
      </c>
      <c r="AG31" s="780"/>
      <c r="AH31" s="780"/>
      <c r="AI31" s="780"/>
      <c r="AJ31" s="781"/>
      <c r="AK31" s="848">
        <v>13</v>
      </c>
      <c r="AL31" s="849"/>
      <c r="AM31" s="849"/>
      <c r="AN31" s="849"/>
      <c r="AO31" s="849"/>
      <c r="AP31" s="849">
        <v>611</v>
      </c>
      <c r="AQ31" s="849"/>
      <c r="AR31" s="849"/>
      <c r="AS31" s="849"/>
      <c r="AT31" s="849"/>
      <c r="AU31" s="849">
        <v>92</v>
      </c>
      <c r="AV31" s="849"/>
      <c r="AW31" s="849"/>
      <c r="AX31" s="849"/>
      <c r="AY31" s="849"/>
      <c r="AZ31" s="850" t="s">
        <v>480</v>
      </c>
      <c r="BA31" s="850"/>
      <c r="BB31" s="850"/>
      <c r="BC31" s="850"/>
      <c r="BD31" s="850"/>
      <c r="BE31" s="846" t="s">
        <v>563</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236</v>
      </c>
      <c r="R32" s="777"/>
      <c r="S32" s="777"/>
      <c r="T32" s="777"/>
      <c r="U32" s="777"/>
      <c r="V32" s="777">
        <v>388</v>
      </c>
      <c r="W32" s="777"/>
      <c r="X32" s="777"/>
      <c r="Y32" s="777"/>
      <c r="Z32" s="777"/>
      <c r="AA32" s="777" t="s">
        <v>564</v>
      </c>
      <c r="AB32" s="777"/>
      <c r="AC32" s="777"/>
      <c r="AD32" s="777"/>
      <c r="AE32" s="778"/>
      <c r="AF32" s="779">
        <v>361</v>
      </c>
      <c r="AG32" s="780"/>
      <c r="AH32" s="780"/>
      <c r="AI32" s="780"/>
      <c r="AJ32" s="781"/>
      <c r="AK32" s="848" t="s">
        <v>480</v>
      </c>
      <c r="AL32" s="849"/>
      <c r="AM32" s="849"/>
      <c r="AN32" s="849"/>
      <c r="AO32" s="849"/>
      <c r="AP32" s="849" t="s">
        <v>480</v>
      </c>
      <c r="AQ32" s="849"/>
      <c r="AR32" s="849"/>
      <c r="AS32" s="849"/>
      <c r="AT32" s="849"/>
      <c r="AU32" s="849" t="s">
        <v>480</v>
      </c>
      <c r="AV32" s="849"/>
      <c r="AW32" s="849"/>
      <c r="AX32" s="849"/>
      <c r="AY32" s="849"/>
      <c r="AZ32" s="850" t="s">
        <v>480</v>
      </c>
      <c r="BA32" s="850"/>
      <c r="BB32" s="850"/>
      <c r="BC32" s="850"/>
      <c r="BD32" s="850"/>
      <c r="BE32" s="846" t="s">
        <v>563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352</v>
      </c>
      <c r="R33" s="777"/>
      <c r="S33" s="777"/>
      <c r="T33" s="777"/>
      <c r="U33" s="777"/>
      <c r="V33" s="777">
        <v>350</v>
      </c>
      <c r="W33" s="777"/>
      <c r="X33" s="777"/>
      <c r="Y33" s="777"/>
      <c r="Z33" s="777"/>
      <c r="AA33" s="777">
        <v>1</v>
      </c>
      <c r="AB33" s="777"/>
      <c r="AC33" s="777"/>
      <c r="AD33" s="777"/>
      <c r="AE33" s="778"/>
      <c r="AF33" s="779">
        <v>1</v>
      </c>
      <c r="AG33" s="780"/>
      <c r="AH33" s="780"/>
      <c r="AI33" s="780"/>
      <c r="AJ33" s="781"/>
      <c r="AK33" s="848">
        <v>223</v>
      </c>
      <c r="AL33" s="849"/>
      <c r="AM33" s="849"/>
      <c r="AN33" s="849"/>
      <c r="AO33" s="849"/>
      <c r="AP33" s="849">
        <v>2226</v>
      </c>
      <c r="AQ33" s="849"/>
      <c r="AR33" s="849"/>
      <c r="AS33" s="849"/>
      <c r="AT33" s="849"/>
      <c r="AU33" s="849">
        <v>2014</v>
      </c>
      <c r="AV33" s="849"/>
      <c r="AW33" s="849"/>
      <c r="AX33" s="849"/>
      <c r="AY33" s="849"/>
      <c r="AZ33" s="850" t="s">
        <v>480</v>
      </c>
      <c r="BA33" s="850"/>
      <c r="BB33" s="850"/>
      <c r="BC33" s="850"/>
      <c r="BD33" s="850"/>
      <c r="BE33" s="846" t="s">
        <v>565</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366</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1008</v>
      </c>
      <c r="AG63" s="860"/>
      <c r="AH63" s="860"/>
      <c r="AI63" s="860"/>
      <c r="AJ63" s="861"/>
      <c r="AK63" s="862"/>
      <c r="AL63" s="857"/>
      <c r="AM63" s="857"/>
      <c r="AN63" s="857"/>
      <c r="AO63" s="857"/>
      <c r="AP63" s="860">
        <v>2837</v>
      </c>
      <c r="AQ63" s="860"/>
      <c r="AR63" s="860"/>
      <c r="AS63" s="860"/>
      <c r="AT63" s="860"/>
      <c r="AU63" s="860">
        <v>2106</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387</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388</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537</v>
      </c>
      <c r="C68" s="888"/>
      <c r="D68" s="888"/>
      <c r="E68" s="888"/>
      <c r="F68" s="888"/>
      <c r="G68" s="888"/>
      <c r="H68" s="888"/>
      <c r="I68" s="888"/>
      <c r="J68" s="888"/>
      <c r="K68" s="888"/>
      <c r="L68" s="888"/>
      <c r="M68" s="888"/>
      <c r="N68" s="888"/>
      <c r="O68" s="888"/>
      <c r="P68" s="889"/>
      <c r="Q68" s="890">
        <v>495</v>
      </c>
      <c r="R68" s="884"/>
      <c r="S68" s="884"/>
      <c r="T68" s="884"/>
      <c r="U68" s="884"/>
      <c r="V68" s="884">
        <v>494</v>
      </c>
      <c r="W68" s="884"/>
      <c r="X68" s="884"/>
      <c r="Y68" s="884"/>
      <c r="Z68" s="884"/>
      <c r="AA68" s="884">
        <v>1</v>
      </c>
      <c r="AB68" s="884"/>
      <c r="AC68" s="884"/>
      <c r="AD68" s="884"/>
      <c r="AE68" s="884"/>
      <c r="AF68" s="884">
        <v>1</v>
      </c>
      <c r="AG68" s="884"/>
      <c r="AH68" s="884"/>
      <c r="AI68" s="884"/>
      <c r="AJ68" s="884"/>
      <c r="AK68" s="884" t="s">
        <v>555</v>
      </c>
      <c r="AL68" s="884"/>
      <c r="AM68" s="884"/>
      <c r="AN68" s="884"/>
      <c r="AO68" s="884"/>
      <c r="AP68" s="884" t="s">
        <v>555</v>
      </c>
      <c r="AQ68" s="884"/>
      <c r="AR68" s="884"/>
      <c r="AS68" s="884"/>
      <c r="AT68" s="884"/>
      <c r="AU68" s="884" t="s">
        <v>555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538</v>
      </c>
      <c r="C69" s="892"/>
      <c r="D69" s="892"/>
      <c r="E69" s="892"/>
      <c r="F69" s="892"/>
      <c r="G69" s="892"/>
      <c r="H69" s="892"/>
      <c r="I69" s="892"/>
      <c r="J69" s="892"/>
      <c r="K69" s="892"/>
      <c r="L69" s="892"/>
      <c r="M69" s="892"/>
      <c r="N69" s="892"/>
      <c r="O69" s="892"/>
      <c r="P69" s="893"/>
      <c r="Q69" s="894">
        <v>2156</v>
      </c>
      <c r="R69" s="849"/>
      <c r="S69" s="849"/>
      <c r="T69" s="849"/>
      <c r="U69" s="849"/>
      <c r="V69" s="849">
        <v>2153</v>
      </c>
      <c r="W69" s="849"/>
      <c r="X69" s="849"/>
      <c r="Y69" s="849"/>
      <c r="Z69" s="849"/>
      <c r="AA69" s="849">
        <v>3</v>
      </c>
      <c r="AB69" s="849"/>
      <c r="AC69" s="849"/>
      <c r="AD69" s="849"/>
      <c r="AE69" s="849"/>
      <c r="AF69" s="849">
        <v>3</v>
      </c>
      <c r="AG69" s="849"/>
      <c r="AH69" s="849"/>
      <c r="AI69" s="849"/>
      <c r="AJ69" s="849"/>
      <c r="AK69" s="849" t="s">
        <v>555</v>
      </c>
      <c r="AL69" s="849"/>
      <c r="AM69" s="849"/>
      <c r="AN69" s="849"/>
      <c r="AO69" s="849"/>
      <c r="AP69" s="849">
        <v>586</v>
      </c>
      <c r="AQ69" s="849"/>
      <c r="AR69" s="849"/>
      <c r="AS69" s="849"/>
      <c r="AT69" s="849"/>
      <c r="AU69" s="849">
        <v>29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539</v>
      </c>
      <c r="C70" s="892"/>
      <c r="D70" s="892"/>
      <c r="E70" s="892"/>
      <c r="F70" s="892"/>
      <c r="G70" s="892"/>
      <c r="H70" s="892"/>
      <c r="I70" s="892"/>
      <c r="J70" s="892"/>
      <c r="K70" s="892"/>
      <c r="L70" s="892"/>
      <c r="M70" s="892"/>
      <c r="N70" s="892"/>
      <c r="O70" s="892"/>
      <c r="P70" s="893"/>
      <c r="Q70" s="894">
        <v>902</v>
      </c>
      <c r="R70" s="849"/>
      <c r="S70" s="849"/>
      <c r="T70" s="849"/>
      <c r="U70" s="849"/>
      <c r="V70" s="849">
        <v>897</v>
      </c>
      <c r="W70" s="849"/>
      <c r="X70" s="849"/>
      <c r="Y70" s="849"/>
      <c r="Z70" s="849"/>
      <c r="AA70" s="849">
        <v>4</v>
      </c>
      <c r="AB70" s="849"/>
      <c r="AC70" s="849"/>
      <c r="AD70" s="849"/>
      <c r="AE70" s="849"/>
      <c r="AF70" s="849">
        <v>4</v>
      </c>
      <c r="AG70" s="849"/>
      <c r="AH70" s="849"/>
      <c r="AI70" s="849"/>
      <c r="AJ70" s="849"/>
      <c r="AK70" s="849" t="s">
        <v>555</v>
      </c>
      <c r="AL70" s="849"/>
      <c r="AM70" s="849"/>
      <c r="AN70" s="849"/>
      <c r="AO70" s="849"/>
      <c r="AP70" s="849" t="s">
        <v>555</v>
      </c>
      <c r="AQ70" s="849"/>
      <c r="AR70" s="849"/>
      <c r="AS70" s="849"/>
      <c r="AT70" s="849"/>
      <c r="AU70" s="849" t="s">
        <v>555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540</v>
      </c>
      <c r="C71" s="892"/>
      <c r="D71" s="892"/>
      <c r="E71" s="892"/>
      <c r="F71" s="892"/>
      <c r="G71" s="892"/>
      <c r="H71" s="892"/>
      <c r="I71" s="892"/>
      <c r="J71" s="892"/>
      <c r="K71" s="892"/>
      <c r="L71" s="892"/>
      <c r="M71" s="892"/>
      <c r="N71" s="892"/>
      <c r="O71" s="892"/>
      <c r="P71" s="893"/>
      <c r="Q71" s="894">
        <v>135</v>
      </c>
      <c r="R71" s="849"/>
      <c r="S71" s="849"/>
      <c r="T71" s="849"/>
      <c r="U71" s="849"/>
      <c r="V71" s="849">
        <v>135</v>
      </c>
      <c r="W71" s="849"/>
      <c r="X71" s="849"/>
      <c r="Y71" s="849"/>
      <c r="Z71" s="849"/>
      <c r="AA71" s="849">
        <v>0</v>
      </c>
      <c r="AB71" s="849"/>
      <c r="AC71" s="849"/>
      <c r="AD71" s="849"/>
      <c r="AE71" s="849"/>
      <c r="AF71" s="849">
        <v>0</v>
      </c>
      <c r="AG71" s="849"/>
      <c r="AH71" s="849"/>
      <c r="AI71" s="849"/>
      <c r="AJ71" s="849"/>
      <c r="AK71" s="849">
        <v>76</v>
      </c>
      <c r="AL71" s="849"/>
      <c r="AM71" s="849"/>
      <c r="AN71" s="849"/>
      <c r="AO71" s="849"/>
      <c r="AP71" s="849">
        <v>113</v>
      </c>
      <c r="AQ71" s="849"/>
      <c r="AR71" s="849"/>
      <c r="AS71" s="849"/>
      <c r="AT71" s="849"/>
      <c r="AU71" s="849">
        <v>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541</v>
      </c>
      <c r="C72" s="892"/>
      <c r="D72" s="892"/>
      <c r="E72" s="892"/>
      <c r="F72" s="892"/>
      <c r="G72" s="892"/>
      <c r="H72" s="892"/>
      <c r="I72" s="892"/>
      <c r="J72" s="892"/>
      <c r="K72" s="892"/>
      <c r="L72" s="892"/>
      <c r="M72" s="892"/>
      <c r="N72" s="892"/>
      <c r="O72" s="892"/>
      <c r="P72" s="893"/>
      <c r="Q72" s="894">
        <v>220</v>
      </c>
      <c r="R72" s="849"/>
      <c r="S72" s="849"/>
      <c r="T72" s="849"/>
      <c r="U72" s="849"/>
      <c r="V72" s="849">
        <v>219</v>
      </c>
      <c r="W72" s="849"/>
      <c r="X72" s="849"/>
      <c r="Y72" s="849"/>
      <c r="Z72" s="849"/>
      <c r="AA72" s="849">
        <v>1</v>
      </c>
      <c r="AB72" s="849"/>
      <c r="AC72" s="849"/>
      <c r="AD72" s="849"/>
      <c r="AE72" s="849"/>
      <c r="AF72" s="849">
        <v>1</v>
      </c>
      <c r="AG72" s="849"/>
      <c r="AH72" s="849"/>
      <c r="AI72" s="849"/>
      <c r="AJ72" s="849"/>
      <c r="AK72" s="849" t="s">
        <v>555</v>
      </c>
      <c r="AL72" s="849"/>
      <c r="AM72" s="849"/>
      <c r="AN72" s="849"/>
      <c r="AO72" s="849"/>
      <c r="AP72" s="849" t="s">
        <v>555</v>
      </c>
      <c r="AQ72" s="849"/>
      <c r="AR72" s="849"/>
      <c r="AS72" s="849"/>
      <c r="AT72" s="849"/>
      <c r="AU72" s="849" t="s">
        <v>555</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542</v>
      </c>
      <c r="C73" s="892"/>
      <c r="D73" s="892"/>
      <c r="E73" s="892"/>
      <c r="F73" s="892"/>
      <c r="G73" s="892"/>
      <c r="H73" s="892"/>
      <c r="I73" s="892"/>
      <c r="J73" s="892"/>
      <c r="K73" s="892"/>
      <c r="L73" s="892"/>
      <c r="M73" s="892"/>
      <c r="N73" s="892"/>
      <c r="O73" s="892"/>
      <c r="P73" s="893"/>
      <c r="Q73" s="894">
        <v>227</v>
      </c>
      <c r="R73" s="849"/>
      <c r="S73" s="849"/>
      <c r="T73" s="849"/>
      <c r="U73" s="849"/>
      <c r="V73" s="849">
        <v>226</v>
      </c>
      <c r="W73" s="849"/>
      <c r="X73" s="849"/>
      <c r="Y73" s="849"/>
      <c r="Z73" s="849"/>
      <c r="AA73" s="849">
        <v>1</v>
      </c>
      <c r="AB73" s="849"/>
      <c r="AC73" s="849"/>
      <c r="AD73" s="849"/>
      <c r="AE73" s="849"/>
      <c r="AF73" s="849">
        <v>1</v>
      </c>
      <c r="AG73" s="849"/>
      <c r="AH73" s="849"/>
      <c r="AI73" s="849"/>
      <c r="AJ73" s="849"/>
      <c r="AK73" s="849" t="s">
        <v>555</v>
      </c>
      <c r="AL73" s="849"/>
      <c r="AM73" s="849"/>
      <c r="AN73" s="849"/>
      <c r="AO73" s="849"/>
      <c r="AP73" s="849" t="s">
        <v>555</v>
      </c>
      <c r="AQ73" s="849"/>
      <c r="AR73" s="849"/>
      <c r="AS73" s="849"/>
      <c r="AT73" s="849"/>
      <c r="AU73" s="849" t="s">
        <v>555</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543</v>
      </c>
      <c r="C74" s="892"/>
      <c r="D74" s="892"/>
      <c r="E74" s="892"/>
      <c r="F74" s="892"/>
      <c r="G74" s="892"/>
      <c r="H74" s="892"/>
      <c r="I74" s="892"/>
      <c r="J74" s="892"/>
      <c r="K74" s="892"/>
      <c r="L74" s="892"/>
      <c r="M74" s="892"/>
      <c r="N74" s="892"/>
      <c r="O74" s="892"/>
      <c r="P74" s="893"/>
      <c r="Q74" s="894">
        <v>235</v>
      </c>
      <c r="R74" s="849"/>
      <c r="S74" s="849"/>
      <c r="T74" s="849"/>
      <c r="U74" s="849"/>
      <c r="V74" s="849">
        <v>169</v>
      </c>
      <c r="W74" s="849"/>
      <c r="X74" s="849"/>
      <c r="Y74" s="849"/>
      <c r="Z74" s="849"/>
      <c r="AA74" s="849">
        <v>66</v>
      </c>
      <c r="AB74" s="849"/>
      <c r="AC74" s="849"/>
      <c r="AD74" s="849"/>
      <c r="AE74" s="849"/>
      <c r="AF74" s="849">
        <v>66</v>
      </c>
      <c r="AG74" s="849"/>
      <c r="AH74" s="849"/>
      <c r="AI74" s="849"/>
      <c r="AJ74" s="849"/>
      <c r="AK74" s="849" t="s">
        <v>558</v>
      </c>
      <c r="AL74" s="849"/>
      <c r="AM74" s="849"/>
      <c r="AN74" s="849"/>
      <c r="AO74" s="849"/>
      <c r="AP74" s="849">
        <v>136</v>
      </c>
      <c r="AQ74" s="849"/>
      <c r="AR74" s="849"/>
      <c r="AS74" s="849"/>
      <c r="AT74" s="849"/>
      <c r="AU74" s="849">
        <v>23</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544</v>
      </c>
      <c r="C75" s="892"/>
      <c r="D75" s="892"/>
      <c r="E75" s="892"/>
      <c r="F75" s="892"/>
      <c r="G75" s="892"/>
      <c r="H75" s="892"/>
      <c r="I75" s="892"/>
      <c r="J75" s="892"/>
      <c r="K75" s="892"/>
      <c r="L75" s="892"/>
      <c r="M75" s="892"/>
      <c r="N75" s="892"/>
      <c r="O75" s="892"/>
      <c r="P75" s="893"/>
      <c r="Q75" s="897">
        <v>397</v>
      </c>
      <c r="R75" s="898"/>
      <c r="S75" s="898"/>
      <c r="T75" s="898"/>
      <c r="U75" s="848"/>
      <c r="V75" s="899">
        <v>382</v>
      </c>
      <c r="W75" s="898"/>
      <c r="X75" s="898"/>
      <c r="Y75" s="898"/>
      <c r="Z75" s="848"/>
      <c r="AA75" s="899">
        <v>15</v>
      </c>
      <c r="AB75" s="898"/>
      <c r="AC75" s="898"/>
      <c r="AD75" s="898"/>
      <c r="AE75" s="848"/>
      <c r="AF75" s="899">
        <v>15</v>
      </c>
      <c r="AG75" s="898"/>
      <c r="AH75" s="898"/>
      <c r="AI75" s="898"/>
      <c r="AJ75" s="848"/>
      <c r="AK75" s="899" t="s">
        <v>559</v>
      </c>
      <c r="AL75" s="898"/>
      <c r="AM75" s="898"/>
      <c r="AN75" s="898"/>
      <c r="AO75" s="848"/>
      <c r="AP75" s="899" t="s">
        <v>555</v>
      </c>
      <c r="AQ75" s="898"/>
      <c r="AR75" s="898"/>
      <c r="AS75" s="898"/>
      <c r="AT75" s="848"/>
      <c r="AU75" s="899" t="s">
        <v>555</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545</v>
      </c>
      <c r="C76" s="892"/>
      <c r="D76" s="892"/>
      <c r="E76" s="892"/>
      <c r="F76" s="892"/>
      <c r="G76" s="892"/>
      <c r="H76" s="892"/>
      <c r="I76" s="892"/>
      <c r="J76" s="892"/>
      <c r="K76" s="892"/>
      <c r="L76" s="892"/>
      <c r="M76" s="892"/>
      <c r="N76" s="892"/>
      <c r="O76" s="892"/>
      <c r="P76" s="893"/>
      <c r="Q76" s="897">
        <v>266</v>
      </c>
      <c r="R76" s="898"/>
      <c r="S76" s="898"/>
      <c r="T76" s="898"/>
      <c r="U76" s="848"/>
      <c r="V76" s="899">
        <v>171</v>
      </c>
      <c r="W76" s="898"/>
      <c r="X76" s="898"/>
      <c r="Y76" s="898"/>
      <c r="Z76" s="848"/>
      <c r="AA76" s="899">
        <v>15</v>
      </c>
      <c r="AB76" s="898"/>
      <c r="AC76" s="898"/>
      <c r="AD76" s="898"/>
      <c r="AE76" s="848"/>
      <c r="AF76" s="899">
        <v>15</v>
      </c>
      <c r="AG76" s="898"/>
      <c r="AH76" s="898"/>
      <c r="AI76" s="898"/>
      <c r="AJ76" s="848"/>
      <c r="AK76" s="899">
        <v>4</v>
      </c>
      <c r="AL76" s="898"/>
      <c r="AM76" s="898"/>
      <c r="AN76" s="898"/>
      <c r="AO76" s="848"/>
      <c r="AP76" s="899">
        <v>997</v>
      </c>
      <c r="AQ76" s="898"/>
      <c r="AR76" s="898"/>
      <c r="AS76" s="898"/>
      <c r="AT76" s="848"/>
      <c r="AU76" s="899">
        <v>448</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546</v>
      </c>
      <c r="C77" s="892"/>
      <c r="D77" s="892"/>
      <c r="E77" s="892"/>
      <c r="F77" s="892"/>
      <c r="G77" s="892"/>
      <c r="H77" s="892"/>
      <c r="I77" s="892"/>
      <c r="J77" s="892"/>
      <c r="K77" s="892"/>
      <c r="L77" s="892"/>
      <c r="M77" s="892"/>
      <c r="N77" s="892"/>
      <c r="O77" s="892"/>
      <c r="P77" s="893"/>
      <c r="Q77" s="897">
        <v>271</v>
      </c>
      <c r="R77" s="898"/>
      <c r="S77" s="898"/>
      <c r="T77" s="898"/>
      <c r="U77" s="848"/>
      <c r="V77" s="899">
        <v>254</v>
      </c>
      <c r="W77" s="898"/>
      <c r="X77" s="898"/>
      <c r="Y77" s="898"/>
      <c r="Z77" s="848"/>
      <c r="AA77" s="899">
        <v>17</v>
      </c>
      <c r="AB77" s="898"/>
      <c r="AC77" s="898"/>
      <c r="AD77" s="898"/>
      <c r="AE77" s="848"/>
      <c r="AF77" s="899">
        <v>17</v>
      </c>
      <c r="AG77" s="898"/>
      <c r="AH77" s="898"/>
      <c r="AI77" s="898"/>
      <c r="AJ77" s="848"/>
      <c r="AK77" s="899" t="s">
        <v>556</v>
      </c>
      <c r="AL77" s="898"/>
      <c r="AM77" s="898"/>
      <c r="AN77" s="898"/>
      <c r="AO77" s="848"/>
      <c r="AP77" s="899">
        <v>307</v>
      </c>
      <c r="AQ77" s="898"/>
      <c r="AR77" s="898"/>
      <c r="AS77" s="898"/>
      <c r="AT77" s="848"/>
      <c r="AU77" s="899">
        <v>36</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547</v>
      </c>
      <c r="C78" s="892"/>
      <c r="D78" s="892"/>
      <c r="E78" s="892"/>
      <c r="F78" s="892"/>
      <c r="G78" s="892"/>
      <c r="H78" s="892"/>
      <c r="I78" s="892"/>
      <c r="J78" s="892"/>
      <c r="K78" s="892"/>
      <c r="L78" s="892"/>
      <c r="M78" s="892"/>
      <c r="N78" s="892"/>
      <c r="O78" s="892"/>
      <c r="P78" s="893"/>
      <c r="Q78" s="894">
        <v>1844</v>
      </c>
      <c r="R78" s="849"/>
      <c r="S78" s="849"/>
      <c r="T78" s="849"/>
      <c r="U78" s="849"/>
      <c r="V78" s="849">
        <v>1770</v>
      </c>
      <c r="W78" s="849"/>
      <c r="X78" s="849"/>
      <c r="Y78" s="849"/>
      <c r="Z78" s="849"/>
      <c r="AA78" s="849">
        <v>74</v>
      </c>
      <c r="AB78" s="849"/>
      <c r="AC78" s="849"/>
      <c r="AD78" s="849"/>
      <c r="AE78" s="849"/>
      <c r="AF78" s="849">
        <v>74</v>
      </c>
      <c r="AG78" s="849"/>
      <c r="AH78" s="849"/>
      <c r="AI78" s="849"/>
      <c r="AJ78" s="849"/>
      <c r="AK78" s="849">
        <v>131</v>
      </c>
      <c r="AL78" s="849"/>
      <c r="AM78" s="849"/>
      <c r="AN78" s="849"/>
      <c r="AO78" s="849"/>
      <c r="AP78" s="849" t="s">
        <v>555</v>
      </c>
      <c r="AQ78" s="849"/>
      <c r="AR78" s="849"/>
      <c r="AS78" s="849"/>
      <c r="AT78" s="849"/>
      <c r="AU78" s="849" t="s">
        <v>555</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548</v>
      </c>
      <c r="C79" s="892"/>
      <c r="D79" s="892"/>
      <c r="E79" s="892"/>
      <c r="F79" s="892"/>
      <c r="G79" s="892"/>
      <c r="H79" s="892"/>
      <c r="I79" s="892"/>
      <c r="J79" s="892"/>
      <c r="K79" s="892"/>
      <c r="L79" s="892"/>
      <c r="M79" s="892"/>
      <c r="N79" s="892"/>
      <c r="O79" s="892"/>
      <c r="P79" s="893"/>
      <c r="Q79" s="894">
        <v>271713</v>
      </c>
      <c r="R79" s="849"/>
      <c r="S79" s="849"/>
      <c r="T79" s="849"/>
      <c r="U79" s="849"/>
      <c r="V79" s="849">
        <v>261269</v>
      </c>
      <c r="W79" s="849"/>
      <c r="X79" s="849"/>
      <c r="Y79" s="849"/>
      <c r="Z79" s="849"/>
      <c r="AA79" s="849">
        <v>10444</v>
      </c>
      <c r="AB79" s="849"/>
      <c r="AC79" s="849"/>
      <c r="AD79" s="849"/>
      <c r="AE79" s="849"/>
      <c r="AF79" s="849">
        <v>10444</v>
      </c>
      <c r="AG79" s="849"/>
      <c r="AH79" s="849"/>
      <c r="AI79" s="849"/>
      <c r="AJ79" s="849"/>
      <c r="AK79" s="849">
        <v>1787</v>
      </c>
      <c r="AL79" s="849"/>
      <c r="AM79" s="849"/>
      <c r="AN79" s="849"/>
      <c r="AO79" s="849"/>
      <c r="AP79" s="849" t="s">
        <v>555</v>
      </c>
      <c r="AQ79" s="849"/>
      <c r="AR79" s="849"/>
      <c r="AS79" s="849"/>
      <c r="AT79" s="849"/>
      <c r="AU79" s="849" t="s">
        <v>557</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t="s">
        <v>554</v>
      </c>
      <c r="C80" s="892"/>
      <c r="D80" s="892"/>
      <c r="E80" s="892"/>
      <c r="F80" s="892"/>
      <c r="G80" s="892"/>
      <c r="H80" s="892"/>
      <c r="I80" s="892"/>
      <c r="J80" s="892"/>
      <c r="K80" s="892"/>
      <c r="L80" s="892"/>
      <c r="M80" s="892"/>
      <c r="N80" s="892"/>
      <c r="O80" s="892"/>
      <c r="P80" s="893"/>
      <c r="Q80" s="894">
        <v>64</v>
      </c>
      <c r="R80" s="849"/>
      <c r="S80" s="849"/>
      <c r="T80" s="849"/>
      <c r="U80" s="849"/>
      <c r="V80" s="849">
        <v>57</v>
      </c>
      <c r="W80" s="849"/>
      <c r="X80" s="849"/>
      <c r="Y80" s="849"/>
      <c r="Z80" s="849"/>
      <c r="AA80" s="849">
        <v>7</v>
      </c>
      <c r="AB80" s="849"/>
      <c r="AC80" s="849"/>
      <c r="AD80" s="849"/>
      <c r="AE80" s="849"/>
      <c r="AF80" s="849">
        <v>3</v>
      </c>
      <c r="AG80" s="849"/>
      <c r="AH80" s="849"/>
      <c r="AI80" s="849"/>
      <c r="AJ80" s="849"/>
      <c r="AK80" s="849" t="s">
        <v>555</v>
      </c>
      <c r="AL80" s="849"/>
      <c r="AM80" s="849"/>
      <c r="AN80" s="849"/>
      <c r="AO80" s="849"/>
      <c r="AP80" s="849" t="s">
        <v>555</v>
      </c>
      <c r="AQ80" s="849"/>
      <c r="AR80" s="849"/>
      <c r="AS80" s="849"/>
      <c r="AT80" s="849"/>
      <c r="AU80" s="849" t="s">
        <v>555</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t="s">
        <v>549</v>
      </c>
      <c r="C81" s="892"/>
      <c r="D81" s="892"/>
      <c r="E81" s="892"/>
      <c r="F81" s="892"/>
      <c r="G81" s="892"/>
      <c r="H81" s="892"/>
      <c r="I81" s="892"/>
      <c r="J81" s="892"/>
      <c r="K81" s="892"/>
      <c r="L81" s="892"/>
      <c r="M81" s="892"/>
      <c r="N81" s="892"/>
      <c r="O81" s="892"/>
      <c r="P81" s="893"/>
      <c r="Q81" s="894">
        <v>7548</v>
      </c>
      <c r="R81" s="849"/>
      <c r="S81" s="849"/>
      <c r="T81" s="849"/>
      <c r="U81" s="849"/>
      <c r="V81" s="849">
        <v>6546</v>
      </c>
      <c r="W81" s="849"/>
      <c r="X81" s="849"/>
      <c r="Y81" s="849"/>
      <c r="Z81" s="849"/>
      <c r="AA81" s="849">
        <v>1002</v>
      </c>
      <c r="AB81" s="849"/>
      <c r="AC81" s="849"/>
      <c r="AD81" s="849"/>
      <c r="AE81" s="849"/>
      <c r="AF81" s="849">
        <v>1002</v>
      </c>
      <c r="AG81" s="849"/>
      <c r="AH81" s="849"/>
      <c r="AI81" s="849"/>
      <c r="AJ81" s="849"/>
      <c r="AK81" s="849">
        <v>1123</v>
      </c>
      <c r="AL81" s="849"/>
      <c r="AM81" s="849"/>
      <c r="AN81" s="849"/>
      <c r="AO81" s="849"/>
      <c r="AP81" s="849" t="s">
        <v>555</v>
      </c>
      <c r="AQ81" s="849"/>
      <c r="AR81" s="849"/>
      <c r="AS81" s="849"/>
      <c r="AT81" s="849"/>
      <c r="AU81" s="849" t="s">
        <v>555</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t="s">
        <v>550</v>
      </c>
      <c r="C82" s="892"/>
      <c r="D82" s="892"/>
      <c r="E82" s="892"/>
      <c r="F82" s="892"/>
      <c r="G82" s="892"/>
      <c r="H82" s="892"/>
      <c r="I82" s="892"/>
      <c r="J82" s="892"/>
      <c r="K82" s="892"/>
      <c r="L82" s="892"/>
      <c r="M82" s="892"/>
      <c r="N82" s="892"/>
      <c r="O82" s="892"/>
      <c r="P82" s="893"/>
      <c r="Q82" s="894">
        <v>21</v>
      </c>
      <c r="R82" s="849"/>
      <c r="S82" s="849"/>
      <c r="T82" s="849"/>
      <c r="U82" s="849"/>
      <c r="V82" s="849">
        <v>17</v>
      </c>
      <c r="W82" s="849"/>
      <c r="X82" s="849"/>
      <c r="Y82" s="849"/>
      <c r="Z82" s="849"/>
      <c r="AA82" s="849">
        <v>4</v>
      </c>
      <c r="AB82" s="849"/>
      <c r="AC82" s="849"/>
      <c r="AD82" s="849"/>
      <c r="AE82" s="849"/>
      <c r="AF82" s="849">
        <v>4</v>
      </c>
      <c r="AG82" s="849"/>
      <c r="AH82" s="849"/>
      <c r="AI82" s="849"/>
      <c r="AJ82" s="849"/>
      <c r="AK82" s="849">
        <v>15</v>
      </c>
      <c r="AL82" s="849"/>
      <c r="AM82" s="849"/>
      <c r="AN82" s="849"/>
      <c r="AO82" s="849"/>
      <c r="AP82" s="849" t="s">
        <v>555</v>
      </c>
      <c r="AQ82" s="849"/>
      <c r="AR82" s="849"/>
      <c r="AS82" s="849"/>
      <c r="AT82" s="849"/>
      <c r="AU82" s="849" t="s">
        <v>555</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t="s">
        <v>551</v>
      </c>
      <c r="C83" s="892"/>
      <c r="D83" s="892"/>
      <c r="E83" s="892"/>
      <c r="F83" s="892"/>
      <c r="G83" s="892"/>
      <c r="H83" s="892"/>
      <c r="I83" s="892"/>
      <c r="J83" s="892"/>
      <c r="K83" s="892"/>
      <c r="L83" s="892"/>
      <c r="M83" s="892"/>
      <c r="N83" s="892"/>
      <c r="O83" s="892"/>
      <c r="P83" s="893"/>
      <c r="Q83" s="894">
        <v>304</v>
      </c>
      <c r="R83" s="849"/>
      <c r="S83" s="849"/>
      <c r="T83" s="849"/>
      <c r="U83" s="849"/>
      <c r="V83" s="849">
        <v>292</v>
      </c>
      <c r="W83" s="849"/>
      <c r="X83" s="849"/>
      <c r="Y83" s="849"/>
      <c r="Z83" s="849"/>
      <c r="AA83" s="849">
        <v>12</v>
      </c>
      <c r="AB83" s="849"/>
      <c r="AC83" s="849"/>
      <c r="AD83" s="849"/>
      <c r="AE83" s="849"/>
      <c r="AF83" s="849">
        <v>12</v>
      </c>
      <c r="AG83" s="849"/>
      <c r="AH83" s="849"/>
      <c r="AI83" s="849"/>
      <c r="AJ83" s="849"/>
      <c r="AK83" s="849" t="s">
        <v>555</v>
      </c>
      <c r="AL83" s="849"/>
      <c r="AM83" s="849"/>
      <c r="AN83" s="849"/>
      <c r="AO83" s="849"/>
      <c r="AP83" s="849" t="s">
        <v>555</v>
      </c>
      <c r="AQ83" s="849"/>
      <c r="AR83" s="849"/>
      <c r="AS83" s="849"/>
      <c r="AT83" s="849"/>
      <c r="AU83" s="849" t="s">
        <v>555</v>
      </c>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t="s">
        <v>552</v>
      </c>
      <c r="C84" s="892"/>
      <c r="D84" s="892"/>
      <c r="E84" s="892"/>
      <c r="F84" s="892"/>
      <c r="G84" s="892"/>
      <c r="H84" s="892"/>
      <c r="I84" s="892"/>
      <c r="J84" s="892"/>
      <c r="K84" s="892"/>
      <c r="L84" s="892"/>
      <c r="M84" s="892"/>
      <c r="N84" s="892"/>
      <c r="O84" s="892"/>
      <c r="P84" s="893"/>
      <c r="Q84" s="894">
        <v>197</v>
      </c>
      <c r="R84" s="849"/>
      <c r="S84" s="849"/>
      <c r="T84" s="849"/>
      <c r="U84" s="849"/>
      <c r="V84" s="849">
        <v>189</v>
      </c>
      <c r="W84" s="849"/>
      <c r="X84" s="849"/>
      <c r="Y84" s="849"/>
      <c r="Z84" s="849"/>
      <c r="AA84" s="849">
        <v>8</v>
      </c>
      <c r="AB84" s="849"/>
      <c r="AC84" s="849"/>
      <c r="AD84" s="849"/>
      <c r="AE84" s="849"/>
      <c r="AF84" s="849">
        <v>8</v>
      </c>
      <c r="AG84" s="849"/>
      <c r="AH84" s="849"/>
      <c r="AI84" s="849"/>
      <c r="AJ84" s="849"/>
      <c r="AK84" s="849" t="s">
        <v>555</v>
      </c>
      <c r="AL84" s="849"/>
      <c r="AM84" s="849"/>
      <c r="AN84" s="849"/>
      <c r="AO84" s="849"/>
      <c r="AP84" s="849" t="s">
        <v>555</v>
      </c>
      <c r="AQ84" s="849"/>
      <c r="AR84" s="849"/>
      <c r="AS84" s="849"/>
      <c r="AT84" s="849"/>
      <c r="AU84" s="849" t="s">
        <v>555</v>
      </c>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t="s">
        <v>553</v>
      </c>
      <c r="C85" s="892"/>
      <c r="D85" s="892"/>
      <c r="E85" s="892"/>
      <c r="F85" s="892"/>
      <c r="G85" s="892"/>
      <c r="H85" s="892"/>
      <c r="I85" s="892"/>
      <c r="J85" s="892"/>
      <c r="K85" s="892"/>
      <c r="L85" s="892"/>
      <c r="M85" s="892"/>
      <c r="N85" s="892"/>
      <c r="O85" s="892"/>
      <c r="P85" s="893"/>
      <c r="Q85" s="894">
        <v>326</v>
      </c>
      <c r="R85" s="849"/>
      <c r="S85" s="849"/>
      <c r="T85" s="849"/>
      <c r="U85" s="849"/>
      <c r="V85" s="849">
        <v>321</v>
      </c>
      <c r="W85" s="849"/>
      <c r="X85" s="849"/>
      <c r="Y85" s="849"/>
      <c r="Z85" s="849"/>
      <c r="AA85" s="849">
        <v>5</v>
      </c>
      <c r="AB85" s="849"/>
      <c r="AC85" s="849"/>
      <c r="AD85" s="849"/>
      <c r="AE85" s="849"/>
      <c r="AF85" s="849">
        <v>5</v>
      </c>
      <c r="AG85" s="849"/>
      <c r="AH85" s="849"/>
      <c r="AI85" s="849"/>
      <c r="AJ85" s="849"/>
      <c r="AK85" s="849" t="s">
        <v>555</v>
      </c>
      <c r="AL85" s="849"/>
      <c r="AM85" s="849"/>
      <c r="AN85" s="849"/>
      <c r="AO85" s="849"/>
      <c r="AP85" s="849">
        <v>155</v>
      </c>
      <c r="AQ85" s="849"/>
      <c r="AR85" s="849"/>
      <c r="AS85" s="849"/>
      <c r="AT85" s="849"/>
      <c r="AU85" s="849">
        <v>11</v>
      </c>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366</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11675</v>
      </c>
      <c r="AG88" s="860"/>
      <c r="AH88" s="860"/>
      <c r="AI88" s="860"/>
      <c r="AJ88" s="860"/>
      <c r="AK88" s="857"/>
      <c r="AL88" s="857"/>
      <c r="AM88" s="857"/>
      <c r="AN88" s="857"/>
      <c r="AO88" s="857"/>
      <c r="AP88" s="860">
        <v>2294</v>
      </c>
      <c r="AQ88" s="860"/>
      <c r="AR88" s="860"/>
      <c r="AS88" s="860"/>
      <c r="AT88" s="860"/>
      <c r="AU88" s="860">
        <v>551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50</v>
      </c>
      <c r="CS102" s="868"/>
      <c r="CT102" s="868"/>
      <c r="CU102" s="868"/>
      <c r="CV102" s="911"/>
      <c r="CW102" s="910">
        <v>5</v>
      </c>
      <c r="CX102" s="868"/>
      <c r="CY102" s="868"/>
      <c r="CZ102" s="868"/>
      <c r="DA102" s="911"/>
      <c r="DB102" s="910" t="s">
        <v>480</v>
      </c>
      <c r="DC102" s="868"/>
      <c r="DD102" s="868"/>
      <c r="DE102" s="868"/>
      <c r="DF102" s="911"/>
      <c r="DG102" s="910" t="s">
        <v>480</v>
      </c>
      <c r="DH102" s="868"/>
      <c r="DI102" s="868"/>
      <c r="DJ102" s="868"/>
      <c r="DK102" s="911"/>
      <c r="DL102" s="910" t="s">
        <v>480</v>
      </c>
      <c r="DM102" s="868"/>
      <c r="DN102" s="868"/>
      <c r="DO102" s="868"/>
      <c r="DP102" s="911"/>
      <c r="DQ102" s="910" t="s">
        <v>480</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285</v>
      </c>
      <c r="AG109" s="913"/>
      <c r="AH109" s="913"/>
      <c r="AI109" s="913"/>
      <c r="AJ109" s="914"/>
      <c r="AK109" s="912" t="s">
        <v>284</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285</v>
      </c>
      <c r="BW109" s="913"/>
      <c r="BX109" s="913"/>
      <c r="BY109" s="913"/>
      <c r="BZ109" s="914"/>
      <c r="CA109" s="912" t="s">
        <v>284</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285</v>
      </c>
      <c r="DM109" s="913"/>
      <c r="DN109" s="913"/>
      <c r="DO109" s="913"/>
      <c r="DP109" s="914"/>
      <c r="DQ109" s="912" t="s">
        <v>284</v>
      </c>
      <c r="DR109" s="913"/>
      <c r="DS109" s="913"/>
      <c r="DT109" s="913"/>
      <c r="DU109" s="914"/>
      <c r="DV109" s="912" t="s">
        <v>399</v>
      </c>
      <c r="DW109" s="913"/>
      <c r="DX109" s="913"/>
      <c r="DY109" s="913"/>
      <c r="DZ109" s="915"/>
    </row>
    <row r="110" spans="1:131" s="197" customFormat="1" ht="26.25" customHeight="1" x14ac:dyDescent="0.15">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345830</v>
      </c>
      <c r="AB110" s="920"/>
      <c r="AC110" s="920"/>
      <c r="AD110" s="920"/>
      <c r="AE110" s="921"/>
      <c r="AF110" s="922">
        <v>315162</v>
      </c>
      <c r="AG110" s="920"/>
      <c r="AH110" s="920"/>
      <c r="AI110" s="920"/>
      <c r="AJ110" s="921"/>
      <c r="AK110" s="922">
        <v>327656</v>
      </c>
      <c r="AL110" s="920"/>
      <c r="AM110" s="920"/>
      <c r="AN110" s="920"/>
      <c r="AO110" s="921"/>
      <c r="AP110" s="923">
        <v>13.8</v>
      </c>
      <c r="AQ110" s="924"/>
      <c r="AR110" s="924"/>
      <c r="AS110" s="924"/>
      <c r="AT110" s="925"/>
      <c r="AU110" s="926" t="s">
        <v>60</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2716683</v>
      </c>
      <c r="BR110" s="957"/>
      <c r="BS110" s="957"/>
      <c r="BT110" s="957"/>
      <c r="BU110" s="957"/>
      <c r="BV110" s="957">
        <v>2740631</v>
      </c>
      <c r="BW110" s="957"/>
      <c r="BX110" s="957"/>
      <c r="BY110" s="957"/>
      <c r="BZ110" s="957"/>
      <c r="CA110" s="957">
        <v>2964606</v>
      </c>
      <c r="CB110" s="957"/>
      <c r="CC110" s="957"/>
      <c r="CD110" s="957"/>
      <c r="CE110" s="957"/>
      <c r="CF110" s="971">
        <v>125.3</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x14ac:dyDescent="0.15">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406</v>
      </c>
      <c r="AB111" s="964"/>
      <c r="AC111" s="964"/>
      <c r="AD111" s="964"/>
      <c r="AE111" s="965"/>
      <c r="AF111" s="966" t="s">
        <v>406</v>
      </c>
      <c r="AG111" s="964"/>
      <c r="AH111" s="964"/>
      <c r="AI111" s="964"/>
      <c r="AJ111" s="965"/>
      <c r="AK111" s="966" t="s">
        <v>406</v>
      </c>
      <c r="AL111" s="964"/>
      <c r="AM111" s="964"/>
      <c r="AN111" s="964"/>
      <c r="AO111" s="965"/>
      <c r="AP111" s="967" t="s">
        <v>406</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t="s">
        <v>406</v>
      </c>
      <c r="BR111" s="950"/>
      <c r="BS111" s="950"/>
      <c r="BT111" s="950"/>
      <c r="BU111" s="950"/>
      <c r="BV111" s="950" t="s">
        <v>406</v>
      </c>
      <c r="BW111" s="950"/>
      <c r="BX111" s="950"/>
      <c r="BY111" s="950"/>
      <c r="BZ111" s="950"/>
      <c r="CA111" s="950" t="s">
        <v>406</v>
      </c>
      <c r="CB111" s="950"/>
      <c r="CC111" s="950"/>
      <c r="CD111" s="950"/>
      <c r="CE111" s="950"/>
      <c r="CF111" s="944" t="s">
        <v>406</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7"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411</v>
      </c>
      <c r="AB112" s="989"/>
      <c r="AC112" s="989"/>
      <c r="AD112" s="989"/>
      <c r="AE112" s="990"/>
      <c r="AF112" s="991" t="s">
        <v>411</v>
      </c>
      <c r="AG112" s="989"/>
      <c r="AH112" s="989"/>
      <c r="AI112" s="989"/>
      <c r="AJ112" s="990"/>
      <c r="AK112" s="991" t="s">
        <v>411</v>
      </c>
      <c r="AL112" s="989"/>
      <c r="AM112" s="989"/>
      <c r="AN112" s="989"/>
      <c r="AO112" s="990"/>
      <c r="AP112" s="992" t="s">
        <v>411</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2479636</v>
      </c>
      <c r="BR112" s="950"/>
      <c r="BS112" s="950"/>
      <c r="BT112" s="950"/>
      <c r="BU112" s="950"/>
      <c r="BV112" s="950">
        <v>2321288</v>
      </c>
      <c r="BW112" s="950"/>
      <c r="BX112" s="950"/>
      <c r="BY112" s="950"/>
      <c r="BZ112" s="950"/>
      <c r="CA112" s="950">
        <v>2106608</v>
      </c>
      <c r="CB112" s="950"/>
      <c r="CC112" s="950"/>
      <c r="CD112" s="950"/>
      <c r="CE112" s="950"/>
      <c r="CF112" s="944">
        <v>89</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411</v>
      </c>
      <c r="DH112" s="950"/>
      <c r="DI112" s="950"/>
      <c r="DJ112" s="950"/>
      <c r="DK112" s="950"/>
      <c r="DL112" s="950" t="s">
        <v>411</v>
      </c>
      <c r="DM112" s="950"/>
      <c r="DN112" s="950"/>
      <c r="DO112" s="950"/>
      <c r="DP112" s="950"/>
      <c r="DQ112" s="950" t="s">
        <v>411</v>
      </c>
      <c r="DR112" s="950"/>
      <c r="DS112" s="950"/>
      <c r="DT112" s="950"/>
      <c r="DU112" s="950"/>
      <c r="DV112" s="951" t="s">
        <v>411</v>
      </c>
      <c r="DW112" s="951"/>
      <c r="DX112" s="951"/>
      <c r="DY112" s="951"/>
      <c r="DZ112" s="952"/>
    </row>
    <row r="113" spans="1:130" s="197"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244423</v>
      </c>
      <c r="AB113" s="964"/>
      <c r="AC113" s="964"/>
      <c r="AD113" s="964"/>
      <c r="AE113" s="965"/>
      <c r="AF113" s="966">
        <v>252215</v>
      </c>
      <c r="AG113" s="964"/>
      <c r="AH113" s="964"/>
      <c r="AI113" s="964"/>
      <c r="AJ113" s="965"/>
      <c r="AK113" s="966">
        <v>237991</v>
      </c>
      <c r="AL113" s="964"/>
      <c r="AM113" s="964"/>
      <c r="AN113" s="964"/>
      <c r="AO113" s="965"/>
      <c r="AP113" s="967">
        <v>10.1</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635244</v>
      </c>
      <c r="BR113" s="950"/>
      <c r="BS113" s="950"/>
      <c r="BT113" s="950"/>
      <c r="BU113" s="950"/>
      <c r="BV113" s="950">
        <v>594832</v>
      </c>
      <c r="BW113" s="950"/>
      <c r="BX113" s="950"/>
      <c r="BY113" s="950"/>
      <c r="BZ113" s="950"/>
      <c r="CA113" s="950">
        <v>551603</v>
      </c>
      <c r="CB113" s="950"/>
      <c r="CC113" s="950"/>
      <c r="CD113" s="950"/>
      <c r="CE113" s="950"/>
      <c r="CF113" s="944">
        <v>23.3</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411</v>
      </c>
      <c r="DH113" s="989"/>
      <c r="DI113" s="989"/>
      <c r="DJ113" s="989"/>
      <c r="DK113" s="990"/>
      <c r="DL113" s="991" t="s">
        <v>411</v>
      </c>
      <c r="DM113" s="989"/>
      <c r="DN113" s="989"/>
      <c r="DO113" s="989"/>
      <c r="DP113" s="990"/>
      <c r="DQ113" s="991" t="s">
        <v>411</v>
      </c>
      <c r="DR113" s="989"/>
      <c r="DS113" s="989"/>
      <c r="DT113" s="989"/>
      <c r="DU113" s="990"/>
      <c r="DV113" s="992" t="s">
        <v>411</v>
      </c>
      <c r="DW113" s="993"/>
      <c r="DX113" s="993"/>
      <c r="DY113" s="993"/>
      <c r="DZ113" s="994"/>
    </row>
    <row r="114" spans="1:130" s="197"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99653</v>
      </c>
      <c r="AB114" s="989"/>
      <c r="AC114" s="989"/>
      <c r="AD114" s="989"/>
      <c r="AE114" s="990"/>
      <c r="AF114" s="991">
        <v>94399</v>
      </c>
      <c r="AG114" s="989"/>
      <c r="AH114" s="989"/>
      <c r="AI114" s="989"/>
      <c r="AJ114" s="990"/>
      <c r="AK114" s="991">
        <v>76364</v>
      </c>
      <c r="AL114" s="989"/>
      <c r="AM114" s="989"/>
      <c r="AN114" s="989"/>
      <c r="AO114" s="990"/>
      <c r="AP114" s="992">
        <v>3.2</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1151085</v>
      </c>
      <c r="BR114" s="950"/>
      <c r="BS114" s="950"/>
      <c r="BT114" s="950"/>
      <c r="BU114" s="950"/>
      <c r="BV114" s="950">
        <v>1154785</v>
      </c>
      <c r="BW114" s="950"/>
      <c r="BX114" s="950"/>
      <c r="BY114" s="950"/>
      <c r="BZ114" s="950"/>
      <c r="CA114" s="950">
        <v>1126906</v>
      </c>
      <c r="CB114" s="950"/>
      <c r="CC114" s="950"/>
      <c r="CD114" s="950"/>
      <c r="CE114" s="950"/>
      <c r="CF114" s="944">
        <v>47.6</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411</v>
      </c>
      <c r="DH114" s="989"/>
      <c r="DI114" s="989"/>
      <c r="DJ114" s="989"/>
      <c r="DK114" s="990"/>
      <c r="DL114" s="991" t="s">
        <v>411</v>
      </c>
      <c r="DM114" s="989"/>
      <c r="DN114" s="989"/>
      <c r="DO114" s="989"/>
      <c r="DP114" s="990"/>
      <c r="DQ114" s="991" t="s">
        <v>411</v>
      </c>
      <c r="DR114" s="989"/>
      <c r="DS114" s="989"/>
      <c r="DT114" s="989"/>
      <c r="DU114" s="990"/>
      <c r="DV114" s="992" t="s">
        <v>411</v>
      </c>
      <c r="DW114" s="993"/>
      <c r="DX114" s="993"/>
      <c r="DY114" s="993"/>
      <c r="DZ114" s="994"/>
    </row>
    <row r="115" spans="1:130" s="197"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1206</v>
      </c>
      <c r="AB115" s="964"/>
      <c r="AC115" s="964"/>
      <c r="AD115" s="964"/>
      <c r="AE115" s="965"/>
      <c r="AF115" s="966" t="s">
        <v>411</v>
      </c>
      <c r="AG115" s="964"/>
      <c r="AH115" s="964"/>
      <c r="AI115" s="964"/>
      <c r="AJ115" s="965"/>
      <c r="AK115" s="966" t="s">
        <v>411</v>
      </c>
      <c r="AL115" s="964"/>
      <c r="AM115" s="964"/>
      <c r="AN115" s="964"/>
      <c r="AO115" s="965"/>
      <c r="AP115" s="967" t="s">
        <v>411</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v>140000</v>
      </c>
      <c r="BR115" s="950"/>
      <c r="BS115" s="950"/>
      <c r="BT115" s="950"/>
      <c r="BU115" s="950"/>
      <c r="BV115" s="950">
        <v>420000</v>
      </c>
      <c r="BW115" s="950"/>
      <c r="BX115" s="950"/>
      <c r="BY115" s="950"/>
      <c r="BZ115" s="950"/>
      <c r="CA115" s="950">
        <v>190000</v>
      </c>
      <c r="CB115" s="950"/>
      <c r="CC115" s="950"/>
      <c r="CD115" s="950"/>
      <c r="CE115" s="950"/>
      <c r="CF115" s="944">
        <v>8</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411</v>
      </c>
      <c r="DH115" s="989"/>
      <c r="DI115" s="989"/>
      <c r="DJ115" s="989"/>
      <c r="DK115" s="990"/>
      <c r="DL115" s="991" t="s">
        <v>411</v>
      </c>
      <c r="DM115" s="989"/>
      <c r="DN115" s="989"/>
      <c r="DO115" s="989"/>
      <c r="DP115" s="990"/>
      <c r="DQ115" s="991" t="s">
        <v>411</v>
      </c>
      <c r="DR115" s="989"/>
      <c r="DS115" s="989"/>
      <c r="DT115" s="989"/>
      <c r="DU115" s="990"/>
      <c r="DV115" s="992" t="s">
        <v>411</v>
      </c>
      <c r="DW115" s="993"/>
      <c r="DX115" s="993"/>
      <c r="DY115" s="993"/>
      <c r="DZ115" s="994"/>
    </row>
    <row r="116" spans="1:130" s="197" customFormat="1" ht="26.25" customHeight="1" x14ac:dyDescent="0.15">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411</v>
      </c>
      <c r="AB116" s="989"/>
      <c r="AC116" s="989"/>
      <c r="AD116" s="989"/>
      <c r="AE116" s="990"/>
      <c r="AF116" s="991" t="s">
        <v>411</v>
      </c>
      <c r="AG116" s="989"/>
      <c r="AH116" s="989"/>
      <c r="AI116" s="989"/>
      <c r="AJ116" s="990"/>
      <c r="AK116" s="991" t="s">
        <v>411</v>
      </c>
      <c r="AL116" s="989"/>
      <c r="AM116" s="989"/>
      <c r="AN116" s="989"/>
      <c r="AO116" s="990"/>
      <c r="AP116" s="992" t="s">
        <v>411</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411</v>
      </c>
      <c r="BR116" s="950"/>
      <c r="BS116" s="950"/>
      <c r="BT116" s="950"/>
      <c r="BU116" s="950"/>
      <c r="BV116" s="950" t="s">
        <v>411</v>
      </c>
      <c r="BW116" s="950"/>
      <c r="BX116" s="950"/>
      <c r="BY116" s="950"/>
      <c r="BZ116" s="950"/>
      <c r="CA116" s="950" t="s">
        <v>411</v>
      </c>
      <c r="CB116" s="950"/>
      <c r="CC116" s="950"/>
      <c r="CD116" s="950"/>
      <c r="CE116" s="950"/>
      <c r="CF116" s="944" t="s">
        <v>411</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411</v>
      </c>
      <c r="DH116" s="989"/>
      <c r="DI116" s="989"/>
      <c r="DJ116" s="989"/>
      <c r="DK116" s="990"/>
      <c r="DL116" s="991" t="s">
        <v>411</v>
      </c>
      <c r="DM116" s="989"/>
      <c r="DN116" s="989"/>
      <c r="DO116" s="989"/>
      <c r="DP116" s="990"/>
      <c r="DQ116" s="991" t="s">
        <v>411</v>
      </c>
      <c r="DR116" s="989"/>
      <c r="DS116" s="989"/>
      <c r="DT116" s="989"/>
      <c r="DU116" s="990"/>
      <c r="DV116" s="992" t="s">
        <v>411</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691112</v>
      </c>
      <c r="AB117" s="996"/>
      <c r="AC117" s="996"/>
      <c r="AD117" s="996"/>
      <c r="AE117" s="997"/>
      <c r="AF117" s="995">
        <v>661776</v>
      </c>
      <c r="AG117" s="996"/>
      <c r="AH117" s="996"/>
      <c r="AI117" s="996"/>
      <c r="AJ117" s="997"/>
      <c r="AK117" s="995">
        <v>642011</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285</v>
      </c>
      <c r="AG118" s="913"/>
      <c r="AH118" s="913"/>
      <c r="AI118" s="913"/>
      <c r="AJ118" s="914"/>
      <c r="AK118" s="912" t="s">
        <v>284</v>
      </c>
      <c r="AL118" s="913"/>
      <c r="AM118" s="913"/>
      <c r="AN118" s="913"/>
      <c r="AO118" s="914"/>
      <c r="AP118" s="1020" t="s">
        <v>399</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429</v>
      </c>
      <c r="BP118" s="1024"/>
      <c r="BQ118" s="1015">
        <v>7122648</v>
      </c>
      <c r="BR118" s="1016"/>
      <c r="BS118" s="1016"/>
      <c r="BT118" s="1016"/>
      <c r="BU118" s="1016"/>
      <c r="BV118" s="1016">
        <v>7231536</v>
      </c>
      <c r="BW118" s="1016"/>
      <c r="BX118" s="1016"/>
      <c r="BY118" s="1016"/>
      <c r="BZ118" s="1016"/>
      <c r="CA118" s="1016">
        <v>6939723</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3859109</v>
      </c>
      <c r="BR119" s="957"/>
      <c r="BS119" s="957"/>
      <c r="BT119" s="957"/>
      <c r="BU119" s="957"/>
      <c r="BV119" s="957">
        <v>3923173</v>
      </c>
      <c r="BW119" s="957"/>
      <c r="BX119" s="957"/>
      <c r="BY119" s="957"/>
      <c r="BZ119" s="957"/>
      <c r="CA119" s="957">
        <v>4340222</v>
      </c>
      <c r="CB119" s="957"/>
      <c r="CC119" s="957"/>
      <c r="CD119" s="957"/>
      <c r="CE119" s="957"/>
      <c r="CF119" s="971">
        <v>183.4</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22717</v>
      </c>
      <c r="BR120" s="950"/>
      <c r="BS120" s="950"/>
      <c r="BT120" s="950"/>
      <c r="BU120" s="950"/>
      <c r="BV120" s="950">
        <v>18451</v>
      </c>
      <c r="BW120" s="950"/>
      <c r="BX120" s="950"/>
      <c r="BY120" s="950"/>
      <c r="BZ120" s="950"/>
      <c r="CA120" s="950">
        <v>14037</v>
      </c>
      <c r="CB120" s="950"/>
      <c r="CC120" s="950"/>
      <c r="CD120" s="950"/>
      <c r="CE120" s="950"/>
      <c r="CF120" s="944">
        <v>0.6</v>
      </c>
      <c r="CG120" s="945"/>
      <c r="CH120" s="945"/>
      <c r="CI120" s="945"/>
      <c r="CJ120" s="945"/>
      <c r="CK120" s="1043" t="s">
        <v>435</v>
      </c>
      <c r="CL120" s="1044"/>
      <c r="CM120" s="1044"/>
      <c r="CN120" s="1044"/>
      <c r="CO120" s="1045"/>
      <c r="CP120" s="1051" t="s">
        <v>436</v>
      </c>
      <c r="CQ120" s="1052"/>
      <c r="CR120" s="1052"/>
      <c r="CS120" s="1052"/>
      <c r="CT120" s="1052"/>
      <c r="CU120" s="1052"/>
      <c r="CV120" s="1052"/>
      <c r="CW120" s="1052"/>
      <c r="CX120" s="1052"/>
      <c r="CY120" s="1052"/>
      <c r="CZ120" s="1052"/>
      <c r="DA120" s="1052"/>
      <c r="DB120" s="1052"/>
      <c r="DC120" s="1052"/>
      <c r="DD120" s="1052"/>
      <c r="DE120" s="1052"/>
      <c r="DF120" s="1053"/>
      <c r="DG120" s="956">
        <v>2398626</v>
      </c>
      <c r="DH120" s="957"/>
      <c r="DI120" s="957"/>
      <c r="DJ120" s="957"/>
      <c r="DK120" s="957"/>
      <c r="DL120" s="957">
        <v>2243658</v>
      </c>
      <c r="DM120" s="957"/>
      <c r="DN120" s="957"/>
      <c r="DO120" s="957"/>
      <c r="DP120" s="957"/>
      <c r="DQ120" s="957">
        <v>2014283</v>
      </c>
      <c r="DR120" s="957"/>
      <c r="DS120" s="957"/>
      <c r="DT120" s="957"/>
      <c r="DU120" s="957"/>
      <c r="DV120" s="958">
        <v>85.1</v>
      </c>
      <c r="DW120" s="958"/>
      <c r="DX120" s="958"/>
      <c r="DY120" s="958"/>
      <c r="DZ120" s="959"/>
    </row>
    <row r="121" spans="1:130" s="197" customFormat="1" ht="26.25" customHeight="1" x14ac:dyDescent="0.15">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4203108</v>
      </c>
      <c r="BR121" s="1016"/>
      <c r="BS121" s="1016"/>
      <c r="BT121" s="1016"/>
      <c r="BU121" s="1016"/>
      <c r="BV121" s="1016">
        <v>4079225</v>
      </c>
      <c r="BW121" s="1016"/>
      <c r="BX121" s="1016"/>
      <c r="BY121" s="1016"/>
      <c r="BZ121" s="1016"/>
      <c r="CA121" s="1016">
        <v>4147338</v>
      </c>
      <c r="CB121" s="1016"/>
      <c r="CC121" s="1016"/>
      <c r="CD121" s="1016"/>
      <c r="CE121" s="1016"/>
      <c r="CF121" s="1054">
        <v>175.3</v>
      </c>
      <c r="CG121" s="1055"/>
      <c r="CH121" s="1055"/>
      <c r="CI121" s="1055"/>
      <c r="CJ121" s="1055"/>
      <c r="CK121" s="1046"/>
      <c r="CL121" s="1047"/>
      <c r="CM121" s="1047"/>
      <c r="CN121" s="1047"/>
      <c r="CO121" s="1048"/>
      <c r="CP121" s="1037" t="s">
        <v>439</v>
      </c>
      <c r="CQ121" s="1038"/>
      <c r="CR121" s="1038"/>
      <c r="CS121" s="1038"/>
      <c r="CT121" s="1038"/>
      <c r="CU121" s="1038"/>
      <c r="CV121" s="1038"/>
      <c r="CW121" s="1038"/>
      <c r="CX121" s="1038"/>
      <c r="CY121" s="1038"/>
      <c r="CZ121" s="1038"/>
      <c r="DA121" s="1038"/>
      <c r="DB121" s="1038"/>
      <c r="DC121" s="1038"/>
      <c r="DD121" s="1038"/>
      <c r="DE121" s="1038"/>
      <c r="DF121" s="1039"/>
      <c r="DG121" s="949">
        <v>81010</v>
      </c>
      <c r="DH121" s="950"/>
      <c r="DI121" s="950"/>
      <c r="DJ121" s="950"/>
      <c r="DK121" s="950"/>
      <c r="DL121" s="950">
        <v>77630</v>
      </c>
      <c r="DM121" s="950"/>
      <c r="DN121" s="950"/>
      <c r="DO121" s="950"/>
      <c r="DP121" s="950"/>
      <c r="DQ121" s="950">
        <v>92325</v>
      </c>
      <c r="DR121" s="950"/>
      <c r="DS121" s="950"/>
      <c r="DT121" s="950"/>
      <c r="DU121" s="950"/>
      <c r="DV121" s="951">
        <v>3.9</v>
      </c>
      <c r="DW121" s="951"/>
      <c r="DX121" s="951"/>
      <c r="DY121" s="951"/>
      <c r="DZ121" s="952"/>
    </row>
    <row r="122" spans="1:130" s="197" customFormat="1" ht="26.25" customHeight="1" x14ac:dyDescent="0.15">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440</v>
      </c>
      <c r="BP122" s="1024"/>
      <c r="BQ122" s="1064">
        <v>8084934</v>
      </c>
      <c r="BR122" s="1065"/>
      <c r="BS122" s="1065"/>
      <c r="BT122" s="1065"/>
      <c r="BU122" s="1065"/>
      <c r="BV122" s="1065">
        <v>8020849</v>
      </c>
      <c r="BW122" s="1065"/>
      <c r="BX122" s="1065"/>
      <c r="BY122" s="1065"/>
      <c r="BZ122" s="1065"/>
      <c r="CA122" s="1065">
        <v>8501597</v>
      </c>
      <c r="CB122" s="1065"/>
      <c r="CC122" s="1065"/>
      <c r="CD122" s="1065"/>
      <c r="CE122" s="1065"/>
      <c r="CF122" s="1017"/>
      <c r="CG122" s="1018"/>
      <c r="CH122" s="1018"/>
      <c r="CI122" s="1018"/>
      <c r="CJ122" s="1019"/>
      <c r="CK122" s="1046"/>
      <c r="CL122" s="1047"/>
      <c r="CM122" s="1047"/>
      <c r="CN122" s="1047"/>
      <c r="CO122" s="1048"/>
      <c r="CP122" s="1037" t="s">
        <v>441</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x14ac:dyDescent="0.2">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443</v>
      </c>
      <c r="CQ123" s="1038"/>
      <c r="CR123" s="1038"/>
      <c r="CS123" s="1038"/>
      <c r="CT123" s="1038"/>
      <c r="CU123" s="1038"/>
      <c r="CV123" s="1038"/>
      <c r="CW123" s="1038"/>
      <c r="CX123" s="1038"/>
      <c r="CY123" s="1038"/>
      <c r="CZ123" s="1038"/>
      <c r="DA123" s="1038"/>
      <c r="DB123" s="1038"/>
      <c r="DC123" s="1038"/>
      <c r="DD123" s="1038"/>
      <c r="DE123" s="1038"/>
      <c r="DF123" s="1039"/>
      <c r="DG123" s="988" t="s">
        <v>444</v>
      </c>
      <c r="DH123" s="989"/>
      <c r="DI123" s="989"/>
      <c r="DJ123" s="989"/>
      <c r="DK123" s="990"/>
      <c r="DL123" s="991" t="s">
        <v>444</v>
      </c>
      <c r="DM123" s="989"/>
      <c r="DN123" s="989"/>
      <c r="DO123" s="989"/>
      <c r="DP123" s="990"/>
      <c r="DQ123" s="991" t="s">
        <v>444</v>
      </c>
      <c r="DR123" s="989"/>
      <c r="DS123" s="989"/>
      <c r="DT123" s="989"/>
      <c r="DU123" s="990"/>
      <c r="DV123" s="992" t="s">
        <v>444</v>
      </c>
      <c r="DW123" s="993"/>
      <c r="DX123" s="993"/>
      <c r="DY123" s="993"/>
      <c r="DZ123" s="994"/>
    </row>
    <row r="124" spans="1:130" s="197" customFormat="1" ht="26.25" customHeight="1" x14ac:dyDescent="0.15">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444</v>
      </c>
      <c r="AB124" s="989"/>
      <c r="AC124" s="989"/>
      <c r="AD124" s="989"/>
      <c r="AE124" s="990"/>
      <c r="AF124" s="991" t="s">
        <v>444</v>
      </c>
      <c r="AG124" s="989"/>
      <c r="AH124" s="989"/>
      <c r="AI124" s="989"/>
      <c r="AJ124" s="990"/>
      <c r="AK124" s="991" t="s">
        <v>444</v>
      </c>
      <c r="AL124" s="989"/>
      <c r="AM124" s="989"/>
      <c r="AN124" s="989"/>
      <c r="AO124" s="990"/>
      <c r="AP124" s="992" t="s">
        <v>444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t="s">
        <v>444</v>
      </c>
      <c r="DH124" s="1028"/>
      <c r="DI124" s="1028"/>
      <c r="DJ124" s="1028"/>
      <c r="DK124" s="1029"/>
      <c r="DL124" s="1030" t="s">
        <v>444</v>
      </c>
      <c r="DM124" s="1028"/>
      <c r="DN124" s="1028"/>
      <c r="DO124" s="1028"/>
      <c r="DP124" s="1029"/>
      <c r="DQ124" s="1030" t="s">
        <v>444</v>
      </c>
      <c r="DR124" s="1028"/>
      <c r="DS124" s="1028"/>
      <c r="DT124" s="1028"/>
      <c r="DU124" s="1029"/>
      <c r="DV124" s="1031" t="s">
        <v>444</v>
      </c>
      <c r="DW124" s="1032"/>
      <c r="DX124" s="1032"/>
      <c r="DY124" s="1032"/>
      <c r="DZ124" s="1033"/>
    </row>
    <row r="125" spans="1:130" s="197" customFormat="1" ht="26.25" customHeight="1" thickBot="1" x14ac:dyDescent="0.2">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444</v>
      </c>
      <c r="AB125" s="989"/>
      <c r="AC125" s="989"/>
      <c r="AD125" s="989"/>
      <c r="AE125" s="990"/>
      <c r="AF125" s="991" t="s">
        <v>444</v>
      </c>
      <c r="AG125" s="989"/>
      <c r="AH125" s="989"/>
      <c r="AI125" s="989"/>
      <c r="AJ125" s="990"/>
      <c r="AK125" s="991" t="s">
        <v>444</v>
      </c>
      <c r="AL125" s="989"/>
      <c r="AM125" s="989"/>
      <c r="AN125" s="989"/>
      <c r="AO125" s="990"/>
      <c r="AP125" s="992" t="s">
        <v>444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444</v>
      </c>
      <c r="DH125" s="957"/>
      <c r="DI125" s="957"/>
      <c r="DJ125" s="957"/>
      <c r="DK125" s="957"/>
      <c r="DL125" s="957" t="s">
        <v>444</v>
      </c>
      <c r="DM125" s="957"/>
      <c r="DN125" s="957"/>
      <c r="DO125" s="957"/>
      <c r="DP125" s="957"/>
      <c r="DQ125" s="957" t="s">
        <v>444</v>
      </c>
      <c r="DR125" s="957"/>
      <c r="DS125" s="957"/>
      <c r="DT125" s="957"/>
      <c r="DU125" s="957"/>
      <c r="DV125" s="958" t="s">
        <v>444</v>
      </c>
      <c r="DW125" s="958"/>
      <c r="DX125" s="958"/>
      <c r="DY125" s="958"/>
      <c r="DZ125" s="959"/>
    </row>
    <row r="126" spans="1:130" s="197" customFormat="1" ht="26.25" customHeight="1" x14ac:dyDescent="0.15">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1206</v>
      </c>
      <c r="AB126" s="989"/>
      <c r="AC126" s="989"/>
      <c r="AD126" s="989"/>
      <c r="AE126" s="990"/>
      <c r="AF126" s="991" t="s">
        <v>444</v>
      </c>
      <c r="AG126" s="989"/>
      <c r="AH126" s="989"/>
      <c r="AI126" s="989"/>
      <c r="AJ126" s="990"/>
      <c r="AK126" s="991" t="s">
        <v>444</v>
      </c>
      <c r="AL126" s="989"/>
      <c r="AM126" s="989"/>
      <c r="AN126" s="989"/>
      <c r="AO126" s="990"/>
      <c r="AP126" s="992" t="s">
        <v>444</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t="s">
        <v>444</v>
      </c>
      <c r="DH126" s="950"/>
      <c r="DI126" s="950"/>
      <c r="DJ126" s="950"/>
      <c r="DK126" s="950"/>
      <c r="DL126" s="950" t="s">
        <v>444</v>
      </c>
      <c r="DM126" s="950"/>
      <c r="DN126" s="950"/>
      <c r="DO126" s="950"/>
      <c r="DP126" s="950"/>
      <c r="DQ126" s="950" t="s">
        <v>444</v>
      </c>
      <c r="DR126" s="950"/>
      <c r="DS126" s="950"/>
      <c r="DT126" s="950"/>
      <c r="DU126" s="950"/>
      <c r="DV126" s="951" t="s">
        <v>444</v>
      </c>
      <c r="DW126" s="951"/>
      <c r="DX126" s="951"/>
      <c r="DY126" s="951"/>
      <c r="DZ126" s="952"/>
    </row>
    <row r="127" spans="1:130" s="197" customFormat="1" ht="26.25" customHeight="1" thickBot="1" x14ac:dyDescent="0.2">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444</v>
      </c>
      <c r="AB127" s="989"/>
      <c r="AC127" s="989"/>
      <c r="AD127" s="989"/>
      <c r="AE127" s="990"/>
      <c r="AF127" s="991" t="s">
        <v>444</v>
      </c>
      <c r="AG127" s="989"/>
      <c r="AH127" s="989"/>
      <c r="AI127" s="989"/>
      <c r="AJ127" s="990"/>
      <c r="AK127" s="991" t="s">
        <v>444</v>
      </c>
      <c r="AL127" s="989"/>
      <c r="AM127" s="989"/>
      <c r="AN127" s="989"/>
      <c r="AO127" s="990"/>
      <c r="AP127" s="992" t="s">
        <v>444</v>
      </c>
      <c r="AQ127" s="993"/>
      <c r="AR127" s="993"/>
      <c r="AS127" s="993"/>
      <c r="AT127" s="994"/>
      <c r="AU127" s="233"/>
      <c r="AV127" s="233"/>
      <c r="AW127" s="233"/>
      <c r="AX127" s="916" t="s">
        <v>454</v>
      </c>
      <c r="AY127" s="917"/>
      <c r="AZ127" s="917"/>
      <c r="BA127" s="917"/>
      <c r="BB127" s="917"/>
      <c r="BC127" s="917"/>
      <c r="BD127" s="917"/>
      <c r="BE127" s="918"/>
      <c r="BF127" s="1071" t="s">
        <v>444</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v>140000</v>
      </c>
      <c r="DH127" s="1078"/>
      <c r="DI127" s="1078"/>
      <c r="DJ127" s="1078"/>
      <c r="DK127" s="1078"/>
      <c r="DL127" s="1078">
        <v>420000</v>
      </c>
      <c r="DM127" s="1078"/>
      <c r="DN127" s="1078"/>
      <c r="DO127" s="1078"/>
      <c r="DP127" s="1078"/>
      <c r="DQ127" s="1078">
        <v>190000</v>
      </c>
      <c r="DR127" s="1078"/>
      <c r="DS127" s="1078"/>
      <c r="DT127" s="1078"/>
      <c r="DU127" s="1078"/>
      <c r="DV127" s="1079">
        <v>8</v>
      </c>
      <c r="DW127" s="1079"/>
      <c r="DX127" s="1079"/>
      <c r="DY127" s="1079"/>
      <c r="DZ127" s="1080"/>
    </row>
    <row r="128" spans="1:130" s="197" customFormat="1" ht="26.25" customHeight="1" x14ac:dyDescent="0.15">
      <c r="A128" s="1101" t="s">
        <v>456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457</v>
      </c>
      <c r="X128" s="1103"/>
      <c r="Y128" s="1103"/>
      <c r="Z128" s="1104"/>
      <c r="AA128" s="1119">
        <v>26076</v>
      </c>
      <c r="AB128" s="1120"/>
      <c r="AC128" s="1120"/>
      <c r="AD128" s="1120"/>
      <c r="AE128" s="1121"/>
      <c r="AF128" s="1122">
        <v>24099</v>
      </c>
      <c r="AG128" s="1120"/>
      <c r="AH128" s="1120"/>
      <c r="AI128" s="1120"/>
      <c r="AJ128" s="1121"/>
      <c r="AK128" s="1122">
        <v>26440</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444</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459</v>
      </c>
      <c r="X129" s="1091"/>
      <c r="Y129" s="1091"/>
      <c r="Z129" s="1092"/>
      <c r="AA129" s="988">
        <v>2922632</v>
      </c>
      <c r="AB129" s="989"/>
      <c r="AC129" s="989"/>
      <c r="AD129" s="989"/>
      <c r="AE129" s="990"/>
      <c r="AF129" s="991">
        <v>2837784</v>
      </c>
      <c r="AG129" s="989"/>
      <c r="AH129" s="989"/>
      <c r="AI129" s="989"/>
      <c r="AJ129" s="990"/>
      <c r="AK129" s="991">
        <v>2868470</v>
      </c>
      <c r="AL129" s="989"/>
      <c r="AM129" s="989"/>
      <c r="AN129" s="989"/>
      <c r="AO129" s="990"/>
      <c r="AP129" s="1093"/>
      <c r="AQ129" s="1094"/>
      <c r="AR129" s="1094"/>
      <c r="AS129" s="1094"/>
      <c r="AT129" s="1095"/>
      <c r="AU129" s="235"/>
      <c r="AV129" s="235"/>
      <c r="AW129" s="235"/>
      <c r="AX129" s="1084" t="s">
        <v>460</v>
      </c>
      <c r="AY129" s="980"/>
      <c r="AZ129" s="980"/>
      <c r="BA129" s="980"/>
      <c r="BB129" s="980"/>
      <c r="BC129" s="980"/>
      <c r="BD129" s="980"/>
      <c r="BE129" s="981"/>
      <c r="BF129" s="1085">
        <v>4.3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462</v>
      </c>
      <c r="X130" s="1091"/>
      <c r="Y130" s="1091"/>
      <c r="Z130" s="1092"/>
      <c r="AA130" s="988">
        <v>567648</v>
      </c>
      <c r="AB130" s="989"/>
      <c r="AC130" s="989"/>
      <c r="AD130" s="989"/>
      <c r="AE130" s="990"/>
      <c r="AF130" s="991">
        <v>546243</v>
      </c>
      <c r="AG130" s="989"/>
      <c r="AH130" s="989"/>
      <c r="AI130" s="989"/>
      <c r="AJ130" s="990"/>
      <c r="AK130" s="991">
        <v>502252</v>
      </c>
      <c r="AL130" s="989"/>
      <c r="AM130" s="989"/>
      <c r="AN130" s="989"/>
      <c r="AO130" s="990"/>
      <c r="AP130" s="1093"/>
      <c r="AQ130" s="1094"/>
      <c r="AR130" s="1094"/>
      <c r="AS130" s="1094"/>
      <c r="AT130" s="1095"/>
      <c r="AU130" s="235"/>
      <c r="AV130" s="235"/>
      <c r="AW130" s="235"/>
      <c r="AX130" s="1143" t="s">
        <v>463</v>
      </c>
      <c r="AY130" s="1075"/>
      <c r="AZ130" s="1075"/>
      <c r="BA130" s="1075"/>
      <c r="BB130" s="1075"/>
      <c r="BC130" s="1075"/>
      <c r="BD130" s="1075"/>
      <c r="BE130" s="1076"/>
      <c r="BF130" s="1105" t="s">
        <v>464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2354984</v>
      </c>
      <c r="AB131" s="1028"/>
      <c r="AC131" s="1028"/>
      <c r="AD131" s="1028"/>
      <c r="AE131" s="1029"/>
      <c r="AF131" s="1030">
        <v>2291541</v>
      </c>
      <c r="AG131" s="1028"/>
      <c r="AH131" s="1028"/>
      <c r="AI131" s="1028"/>
      <c r="AJ131" s="1029"/>
      <c r="AK131" s="1030">
        <v>2366218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4.1353996459999998</v>
      </c>
      <c r="AB132" s="1134"/>
      <c r="AC132" s="1134"/>
      <c r="AD132" s="1134"/>
      <c r="AE132" s="1135"/>
      <c r="AF132" s="1136">
        <v>3.9900660729999999</v>
      </c>
      <c r="AG132" s="1134"/>
      <c r="AH132" s="1134"/>
      <c r="AI132" s="1134"/>
      <c r="AJ132" s="1135"/>
      <c r="AK132" s="1136">
        <v>4.7890346539999999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4.5999999999999996</v>
      </c>
      <c r="AB133" s="1141"/>
      <c r="AC133" s="1141"/>
      <c r="AD133" s="1141"/>
      <c r="AE133" s="1142"/>
      <c r="AF133" s="1140">
        <v>4.3</v>
      </c>
      <c r="AG133" s="1141"/>
      <c r="AH133" s="1141"/>
      <c r="AI133" s="1141"/>
      <c r="AJ133" s="1142"/>
      <c r="AK133" s="1140">
        <v>4.3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7" t="s">
        <v>471</v>
      </c>
      <c r="L7" s="254"/>
      <c r="M7" s="255" t="s">
        <v>472</v>
      </c>
      <c r="N7" s="256"/>
    </row>
    <row r="8" spans="1:16" x14ac:dyDescent="0.15">
      <c r="A8" s="248"/>
      <c r="B8" s="244"/>
      <c r="C8" s="244"/>
      <c r="D8" s="244"/>
      <c r="E8" s="244"/>
      <c r="F8" s="244"/>
      <c r="G8" s="257"/>
      <c r="H8" s="258"/>
      <c r="I8" s="258"/>
      <c r="J8" s="259"/>
      <c r="K8" s="1148"/>
      <c r="L8" s="260" t="s">
        <v>473</v>
      </c>
      <c r="M8" s="261" t="s">
        <v>474</v>
      </c>
      <c r="N8" s="262" t="s">
        <v>475</v>
      </c>
    </row>
    <row r="9" spans="1:16" x14ac:dyDescent="0.15">
      <c r="A9" s="248"/>
      <c r="B9" s="244"/>
      <c r="C9" s="244"/>
      <c r="D9" s="244"/>
      <c r="E9" s="244"/>
      <c r="F9" s="244"/>
      <c r="G9" s="1149" t="s">
        <v>476</v>
      </c>
      <c r="H9" s="1150"/>
      <c r="I9" s="1150"/>
      <c r="J9" s="1151"/>
      <c r="K9" s="263">
        <v>594340</v>
      </c>
      <c r="L9" s="264">
        <v>78264</v>
      </c>
      <c r="M9" s="265">
        <v>133600</v>
      </c>
      <c r="N9" s="266">
        <v>-41.4</v>
      </c>
    </row>
    <row r="10" spans="1:16" x14ac:dyDescent="0.15">
      <c r="A10" s="248"/>
      <c r="B10" s="244"/>
      <c r="C10" s="244"/>
      <c r="D10" s="244"/>
      <c r="E10" s="244"/>
      <c r="F10" s="244"/>
      <c r="G10" s="1149" t="s">
        <v>477</v>
      </c>
      <c r="H10" s="1150"/>
      <c r="I10" s="1150"/>
      <c r="J10" s="1151"/>
      <c r="K10" s="267">
        <v>160756</v>
      </c>
      <c r="L10" s="268">
        <v>21169</v>
      </c>
      <c r="M10" s="269">
        <v>14806</v>
      </c>
      <c r="N10" s="270">
        <v>43</v>
      </c>
    </row>
    <row r="11" spans="1:16" ht="13.5" customHeight="1" x14ac:dyDescent="0.15">
      <c r="A11" s="248"/>
      <c r="B11" s="244"/>
      <c r="C11" s="244"/>
      <c r="D11" s="244"/>
      <c r="E11" s="244"/>
      <c r="F11" s="244"/>
      <c r="G11" s="1149" t="s">
        <v>478</v>
      </c>
      <c r="H11" s="1150"/>
      <c r="I11" s="1150"/>
      <c r="J11" s="1151"/>
      <c r="K11" s="267">
        <v>163109</v>
      </c>
      <c r="L11" s="268">
        <v>21479</v>
      </c>
      <c r="M11" s="269">
        <v>22006</v>
      </c>
      <c r="N11" s="270">
        <v>-2.4</v>
      </c>
    </row>
    <row r="12" spans="1:16" ht="13.5" customHeight="1" x14ac:dyDescent="0.15">
      <c r="A12" s="248"/>
      <c r="B12" s="244"/>
      <c r="C12" s="244"/>
      <c r="D12" s="244"/>
      <c r="E12" s="244"/>
      <c r="F12" s="244"/>
      <c r="G12" s="1149" t="s">
        <v>479</v>
      </c>
      <c r="H12" s="1150"/>
      <c r="I12" s="1150"/>
      <c r="J12" s="1151"/>
      <c r="K12" s="267" t="s">
        <v>480</v>
      </c>
      <c r="L12" s="268" t="s">
        <v>480</v>
      </c>
      <c r="M12" s="269">
        <v>3064</v>
      </c>
      <c r="N12" s="270" t="s">
        <v>480</v>
      </c>
    </row>
    <row r="13" spans="1:16" ht="13.5" customHeight="1" x14ac:dyDescent="0.15">
      <c r="A13" s="248"/>
      <c r="B13" s="244"/>
      <c r="C13" s="244"/>
      <c r="D13" s="244"/>
      <c r="E13" s="244"/>
      <c r="F13" s="244"/>
      <c r="G13" s="1149" t="s">
        <v>481</v>
      </c>
      <c r="H13" s="1150"/>
      <c r="I13" s="1150"/>
      <c r="J13" s="1151"/>
      <c r="K13" s="267" t="s">
        <v>480</v>
      </c>
      <c r="L13" s="268" t="s">
        <v>480</v>
      </c>
      <c r="M13" s="269" t="s">
        <v>480</v>
      </c>
      <c r="N13" s="270" t="s">
        <v>480</v>
      </c>
    </row>
    <row r="14" spans="1:16" ht="13.5" customHeight="1" x14ac:dyDescent="0.15">
      <c r="A14" s="248"/>
      <c r="B14" s="244"/>
      <c r="C14" s="244"/>
      <c r="D14" s="244"/>
      <c r="E14" s="244"/>
      <c r="F14" s="244"/>
      <c r="G14" s="1149" t="s">
        <v>482</v>
      </c>
      <c r="H14" s="1150"/>
      <c r="I14" s="1150"/>
      <c r="J14" s="1151"/>
      <c r="K14" s="267">
        <v>29053</v>
      </c>
      <c r="L14" s="268">
        <v>3826</v>
      </c>
      <c r="M14" s="269">
        <v>5782</v>
      </c>
      <c r="N14" s="270">
        <v>-33.799999999999997</v>
      </c>
    </row>
    <row r="15" spans="1:16" ht="13.5" customHeight="1" x14ac:dyDescent="0.15">
      <c r="A15" s="248"/>
      <c r="B15" s="244"/>
      <c r="C15" s="244"/>
      <c r="D15" s="244"/>
      <c r="E15" s="244"/>
      <c r="F15" s="244"/>
      <c r="G15" s="1149" t="s">
        <v>483</v>
      </c>
      <c r="H15" s="1150"/>
      <c r="I15" s="1150"/>
      <c r="J15" s="1151"/>
      <c r="K15" s="267" t="s">
        <v>480</v>
      </c>
      <c r="L15" s="268" t="s">
        <v>480</v>
      </c>
      <c r="M15" s="269">
        <v>3053</v>
      </c>
      <c r="N15" s="270" t="s">
        <v>480</v>
      </c>
    </row>
    <row r="16" spans="1:16" x14ac:dyDescent="0.15">
      <c r="A16" s="248"/>
      <c r="B16" s="244"/>
      <c r="C16" s="244"/>
      <c r="D16" s="244"/>
      <c r="E16" s="244"/>
      <c r="F16" s="244"/>
      <c r="G16" s="1152" t="s">
        <v>484</v>
      </c>
      <c r="H16" s="1153"/>
      <c r="I16" s="1153"/>
      <c r="J16" s="1154"/>
      <c r="K16" s="268">
        <v>-46862</v>
      </c>
      <c r="L16" s="268">
        <v>-6171</v>
      </c>
      <c r="M16" s="269">
        <v>-14525</v>
      </c>
      <c r="N16" s="270">
        <v>-57.5</v>
      </c>
    </row>
    <row r="17" spans="1:16" x14ac:dyDescent="0.15">
      <c r="A17" s="248"/>
      <c r="B17" s="244"/>
      <c r="C17" s="244"/>
      <c r="D17" s="244"/>
      <c r="E17" s="244"/>
      <c r="F17" s="244"/>
      <c r="G17" s="1152" t="s">
        <v>168</v>
      </c>
      <c r="H17" s="1153"/>
      <c r="I17" s="1153"/>
      <c r="J17" s="1154"/>
      <c r="K17" s="268">
        <v>900396</v>
      </c>
      <c r="L17" s="268">
        <v>118567</v>
      </c>
      <c r="M17" s="269">
        <v>167785</v>
      </c>
      <c r="N17" s="270">
        <v>-29.3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44" t="s">
        <v>489</v>
      </c>
      <c r="H21" s="1145"/>
      <c r="I21" s="1145"/>
      <c r="J21" s="1146"/>
      <c r="K21" s="280">
        <v>9.2200000000000006</v>
      </c>
      <c r="L21" s="281">
        <v>15.11</v>
      </c>
      <c r="M21" s="282">
        <v>-5.89</v>
      </c>
      <c r="N21" s="249"/>
      <c r="O21" s="283"/>
      <c r="P21" s="279"/>
    </row>
    <row r="22" spans="1:16" s="284" customFormat="1" x14ac:dyDescent="0.15">
      <c r="A22" s="279"/>
      <c r="B22" s="249"/>
      <c r="C22" s="249"/>
      <c r="D22" s="249"/>
      <c r="E22" s="249"/>
      <c r="F22" s="249"/>
      <c r="G22" s="1144" t="s">
        <v>490</v>
      </c>
      <c r="H22" s="1145"/>
      <c r="I22" s="1145"/>
      <c r="J22" s="1146"/>
      <c r="K22" s="285">
        <v>99.2</v>
      </c>
      <c r="L22" s="286">
        <v>96.1</v>
      </c>
      <c r="M22" s="287">
        <v>3.1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7" t="s">
        <v>471</v>
      </c>
      <c r="L30" s="254"/>
      <c r="M30" s="255" t="s">
        <v>472</v>
      </c>
      <c r="N30" s="256"/>
    </row>
    <row r="31" spans="1:16" x14ac:dyDescent="0.15">
      <c r="A31" s="248"/>
      <c r="B31" s="244"/>
      <c r="C31" s="244"/>
      <c r="D31" s="244"/>
      <c r="E31" s="244"/>
      <c r="F31" s="244"/>
      <c r="G31" s="257"/>
      <c r="H31" s="258"/>
      <c r="I31" s="258"/>
      <c r="J31" s="259"/>
      <c r="K31" s="1148"/>
      <c r="L31" s="260" t="s">
        <v>473</v>
      </c>
      <c r="M31" s="261" t="s">
        <v>474</v>
      </c>
      <c r="N31" s="262" t="s">
        <v>475</v>
      </c>
    </row>
    <row r="32" spans="1:16" ht="27" customHeight="1" x14ac:dyDescent="0.15">
      <c r="A32" s="248"/>
      <c r="B32" s="244"/>
      <c r="C32" s="244"/>
      <c r="D32" s="244"/>
      <c r="E32" s="244"/>
      <c r="F32" s="244"/>
      <c r="G32" s="1160" t="s">
        <v>494</v>
      </c>
      <c r="H32" s="1161"/>
      <c r="I32" s="1161"/>
      <c r="J32" s="1162"/>
      <c r="K32" s="294">
        <v>327656</v>
      </c>
      <c r="L32" s="294">
        <v>43147</v>
      </c>
      <c r="M32" s="295">
        <v>102348</v>
      </c>
      <c r="N32" s="296">
        <v>-57.8</v>
      </c>
    </row>
    <row r="33" spans="1:16" ht="13.5" customHeight="1" x14ac:dyDescent="0.15">
      <c r="A33" s="248"/>
      <c r="B33" s="244"/>
      <c r="C33" s="244"/>
      <c r="D33" s="244"/>
      <c r="E33" s="244"/>
      <c r="F33" s="244"/>
      <c r="G33" s="1160" t="s">
        <v>495</v>
      </c>
      <c r="H33" s="1161"/>
      <c r="I33" s="1161"/>
      <c r="J33" s="1162"/>
      <c r="K33" s="294" t="s">
        <v>480</v>
      </c>
      <c r="L33" s="294" t="s">
        <v>480</v>
      </c>
      <c r="M33" s="295" t="s">
        <v>480</v>
      </c>
      <c r="N33" s="296" t="s">
        <v>480</v>
      </c>
    </row>
    <row r="34" spans="1:16" ht="27" customHeight="1" x14ac:dyDescent="0.15">
      <c r="A34" s="248"/>
      <c r="B34" s="244"/>
      <c r="C34" s="244"/>
      <c r="D34" s="244"/>
      <c r="E34" s="244"/>
      <c r="F34" s="244"/>
      <c r="G34" s="1160" t="s">
        <v>496</v>
      </c>
      <c r="H34" s="1161"/>
      <c r="I34" s="1161"/>
      <c r="J34" s="1162"/>
      <c r="K34" s="294" t="s">
        <v>480</v>
      </c>
      <c r="L34" s="294" t="s">
        <v>480</v>
      </c>
      <c r="M34" s="295">
        <v>242</v>
      </c>
      <c r="N34" s="296" t="s">
        <v>480</v>
      </c>
    </row>
    <row r="35" spans="1:16" ht="27" customHeight="1" x14ac:dyDescent="0.15">
      <c r="A35" s="248"/>
      <c r="B35" s="244"/>
      <c r="C35" s="244"/>
      <c r="D35" s="244"/>
      <c r="E35" s="244"/>
      <c r="F35" s="244"/>
      <c r="G35" s="1160" t="s">
        <v>497</v>
      </c>
      <c r="H35" s="1161"/>
      <c r="I35" s="1161"/>
      <c r="J35" s="1162"/>
      <c r="K35" s="294">
        <v>237991</v>
      </c>
      <c r="L35" s="294">
        <v>31339</v>
      </c>
      <c r="M35" s="295">
        <v>23122</v>
      </c>
      <c r="N35" s="296">
        <v>35.5</v>
      </c>
    </row>
    <row r="36" spans="1:16" ht="27" customHeight="1" x14ac:dyDescent="0.15">
      <c r="A36" s="248"/>
      <c r="B36" s="244"/>
      <c r="C36" s="244"/>
      <c r="D36" s="244"/>
      <c r="E36" s="244"/>
      <c r="F36" s="244"/>
      <c r="G36" s="1160" t="s">
        <v>498</v>
      </c>
      <c r="H36" s="1161"/>
      <c r="I36" s="1161"/>
      <c r="J36" s="1162"/>
      <c r="K36" s="294">
        <v>76364</v>
      </c>
      <c r="L36" s="294">
        <v>10056</v>
      </c>
      <c r="M36" s="295">
        <v>5214</v>
      </c>
      <c r="N36" s="296">
        <v>92.9</v>
      </c>
    </row>
    <row r="37" spans="1:16" ht="13.5" customHeight="1" x14ac:dyDescent="0.15">
      <c r="A37" s="248"/>
      <c r="B37" s="244"/>
      <c r="C37" s="244"/>
      <c r="D37" s="244"/>
      <c r="E37" s="244"/>
      <c r="F37" s="244"/>
      <c r="G37" s="1160" t="s">
        <v>499</v>
      </c>
      <c r="H37" s="1161"/>
      <c r="I37" s="1161"/>
      <c r="J37" s="1162"/>
      <c r="K37" s="294" t="s">
        <v>480</v>
      </c>
      <c r="L37" s="294" t="s">
        <v>480</v>
      </c>
      <c r="M37" s="295">
        <v>1563</v>
      </c>
      <c r="N37" s="296" t="s">
        <v>480</v>
      </c>
    </row>
    <row r="38" spans="1:16" ht="27" customHeight="1" x14ac:dyDescent="0.15">
      <c r="A38" s="248"/>
      <c r="B38" s="244"/>
      <c r="C38" s="244"/>
      <c r="D38" s="244"/>
      <c r="E38" s="244"/>
      <c r="F38" s="244"/>
      <c r="G38" s="1163" t="s">
        <v>500</v>
      </c>
      <c r="H38" s="1164"/>
      <c r="I38" s="1164"/>
      <c r="J38" s="1165"/>
      <c r="K38" s="297" t="s">
        <v>480</v>
      </c>
      <c r="L38" s="297" t="s">
        <v>480</v>
      </c>
      <c r="M38" s="298">
        <v>19</v>
      </c>
      <c r="N38" s="299" t="s">
        <v>480</v>
      </c>
      <c r="O38" s="293"/>
    </row>
    <row r="39" spans="1:16" x14ac:dyDescent="0.15">
      <c r="A39" s="248"/>
      <c r="B39" s="244"/>
      <c r="C39" s="244"/>
      <c r="D39" s="244"/>
      <c r="E39" s="244"/>
      <c r="F39" s="244"/>
      <c r="G39" s="1163" t="s">
        <v>501</v>
      </c>
      <c r="H39" s="1164"/>
      <c r="I39" s="1164"/>
      <c r="J39" s="1165"/>
      <c r="K39" s="300">
        <v>-26440</v>
      </c>
      <c r="L39" s="300">
        <v>-3482</v>
      </c>
      <c r="M39" s="301">
        <v>-4672</v>
      </c>
      <c r="N39" s="302">
        <v>-25.5</v>
      </c>
      <c r="O39" s="293"/>
    </row>
    <row r="40" spans="1:16" ht="27" customHeight="1" x14ac:dyDescent="0.15">
      <c r="A40" s="248"/>
      <c r="B40" s="244"/>
      <c r="C40" s="244"/>
      <c r="D40" s="244"/>
      <c r="E40" s="244"/>
      <c r="F40" s="244"/>
      <c r="G40" s="1160" t="s">
        <v>502</v>
      </c>
      <c r="H40" s="1161"/>
      <c r="I40" s="1161"/>
      <c r="J40" s="1162"/>
      <c r="K40" s="300">
        <v>-502252</v>
      </c>
      <c r="L40" s="300">
        <v>-66138</v>
      </c>
      <c r="M40" s="301">
        <v>-92903</v>
      </c>
      <c r="N40" s="302">
        <v>-28.8</v>
      </c>
      <c r="O40" s="293"/>
    </row>
    <row r="41" spans="1:16" x14ac:dyDescent="0.15">
      <c r="A41" s="248"/>
      <c r="B41" s="244"/>
      <c r="C41" s="244"/>
      <c r="D41" s="244"/>
      <c r="E41" s="244"/>
      <c r="F41" s="244"/>
      <c r="G41" s="1166" t="s">
        <v>279</v>
      </c>
      <c r="H41" s="1167"/>
      <c r="I41" s="1167"/>
      <c r="J41" s="1168"/>
      <c r="K41" s="294">
        <v>113319</v>
      </c>
      <c r="L41" s="300">
        <v>14922</v>
      </c>
      <c r="M41" s="301">
        <v>34934</v>
      </c>
      <c r="N41" s="302">
        <v>-57.3</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55" t="s">
        <v>471</v>
      </c>
      <c r="J49" s="1157" t="s">
        <v>506</v>
      </c>
      <c r="K49" s="1158"/>
      <c r="L49" s="1158"/>
      <c r="M49" s="1158"/>
      <c r="N49" s="1159"/>
    </row>
    <row r="50" spans="1:14" x14ac:dyDescent="0.15">
      <c r="A50" s="248"/>
      <c r="B50" s="244"/>
      <c r="C50" s="244"/>
      <c r="D50" s="244"/>
      <c r="E50" s="244"/>
      <c r="F50" s="244"/>
      <c r="G50" s="312"/>
      <c r="H50" s="313"/>
      <c r="I50" s="1156"/>
      <c r="J50" s="314" t="s">
        <v>507</v>
      </c>
      <c r="K50" s="315" t="s">
        <v>508</v>
      </c>
      <c r="L50" s="316" t="s">
        <v>509</v>
      </c>
      <c r="M50" s="317" t="s">
        <v>510</v>
      </c>
      <c r="N50" s="318" t="s">
        <v>511</v>
      </c>
    </row>
    <row r="51" spans="1:14" x14ac:dyDescent="0.15">
      <c r="A51" s="248"/>
      <c r="B51" s="244"/>
      <c r="C51" s="244"/>
      <c r="D51" s="244"/>
      <c r="E51" s="244"/>
      <c r="F51" s="244"/>
      <c r="G51" s="310" t="s">
        <v>512</v>
      </c>
      <c r="H51" s="311"/>
      <c r="I51" s="319">
        <v>554188</v>
      </c>
      <c r="J51" s="320">
        <v>70436</v>
      </c>
      <c r="K51" s="321">
        <v>-21.9</v>
      </c>
      <c r="L51" s="322">
        <v>146140</v>
      </c>
      <c r="M51" s="323">
        <v>-24.1</v>
      </c>
      <c r="N51" s="324">
        <v>2.2000000000000002</v>
      </c>
    </row>
    <row r="52" spans="1:14" x14ac:dyDescent="0.15">
      <c r="A52" s="248"/>
      <c r="B52" s="244"/>
      <c r="C52" s="244"/>
      <c r="D52" s="244"/>
      <c r="E52" s="244"/>
      <c r="F52" s="244"/>
      <c r="G52" s="325"/>
      <c r="H52" s="326" t="s">
        <v>513</v>
      </c>
      <c r="I52" s="327">
        <v>525896</v>
      </c>
      <c r="J52" s="328">
        <v>66840</v>
      </c>
      <c r="K52" s="329">
        <v>91.5</v>
      </c>
      <c r="L52" s="330">
        <v>75451</v>
      </c>
      <c r="M52" s="331">
        <v>-8.1999999999999993</v>
      </c>
      <c r="N52" s="332">
        <v>99.7</v>
      </c>
    </row>
    <row r="53" spans="1:14" x14ac:dyDescent="0.15">
      <c r="A53" s="248"/>
      <c r="B53" s="244"/>
      <c r="C53" s="244"/>
      <c r="D53" s="244"/>
      <c r="E53" s="244"/>
      <c r="F53" s="244"/>
      <c r="G53" s="310" t="s">
        <v>514</v>
      </c>
      <c r="H53" s="311"/>
      <c r="I53" s="319">
        <v>666549</v>
      </c>
      <c r="J53" s="320">
        <v>84954</v>
      </c>
      <c r="K53" s="321">
        <v>20.6</v>
      </c>
      <c r="L53" s="322">
        <v>146641</v>
      </c>
      <c r="M53" s="323">
        <v>0.3</v>
      </c>
      <c r="N53" s="324">
        <v>20.3</v>
      </c>
    </row>
    <row r="54" spans="1:14" x14ac:dyDescent="0.15">
      <c r="A54" s="248"/>
      <c r="B54" s="244"/>
      <c r="C54" s="244"/>
      <c r="D54" s="244"/>
      <c r="E54" s="244"/>
      <c r="F54" s="244"/>
      <c r="G54" s="325"/>
      <c r="H54" s="326" t="s">
        <v>513</v>
      </c>
      <c r="I54" s="327">
        <v>405550</v>
      </c>
      <c r="J54" s="328">
        <v>51689</v>
      </c>
      <c r="K54" s="329">
        <v>-22.7</v>
      </c>
      <c r="L54" s="330">
        <v>68142</v>
      </c>
      <c r="M54" s="331">
        <v>-9.6999999999999993</v>
      </c>
      <c r="N54" s="332">
        <v>-13</v>
      </c>
    </row>
    <row r="55" spans="1:14" x14ac:dyDescent="0.15">
      <c r="A55" s="248"/>
      <c r="B55" s="244"/>
      <c r="C55" s="244"/>
      <c r="D55" s="244"/>
      <c r="E55" s="244"/>
      <c r="F55" s="244"/>
      <c r="G55" s="310" t="s">
        <v>515</v>
      </c>
      <c r="H55" s="311"/>
      <c r="I55" s="319">
        <v>374067</v>
      </c>
      <c r="J55" s="320">
        <v>47920</v>
      </c>
      <c r="K55" s="321">
        <v>-43.6</v>
      </c>
      <c r="L55" s="322">
        <v>174587</v>
      </c>
      <c r="M55" s="323">
        <v>19.100000000000001</v>
      </c>
      <c r="N55" s="324">
        <v>-62.7</v>
      </c>
    </row>
    <row r="56" spans="1:14" x14ac:dyDescent="0.15">
      <c r="A56" s="248"/>
      <c r="B56" s="244"/>
      <c r="C56" s="244"/>
      <c r="D56" s="244"/>
      <c r="E56" s="244"/>
      <c r="F56" s="244"/>
      <c r="G56" s="325"/>
      <c r="H56" s="326" t="s">
        <v>513</v>
      </c>
      <c r="I56" s="327">
        <v>310181</v>
      </c>
      <c r="J56" s="328">
        <v>39736</v>
      </c>
      <c r="K56" s="329">
        <v>-23.1</v>
      </c>
      <c r="L56" s="330">
        <v>79695</v>
      </c>
      <c r="M56" s="331">
        <v>17</v>
      </c>
      <c r="N56" s="332">
        <v>-40.1</v>
      </c>
    </row>
    <row r="57" spans="1:14" x14ac:dyDescent="0.15">
      <c r="A57" s="248"/>
      <c r="B57" s="244"/>
      <c r="C57" s="244"/>
      <c r="D57" s="244"/>
      <c r="E57" s="244"/>
      <c r="F57" s="244"/>
      <c r="G57" s="310" t="s">
        <v>516</v>
      </c>
      <c r="H57" s="311"/>
      <c r="I57" s="319">
        <v>745042</v>
      </c>
      <c r="J57" s="320">
        <v>96421</v>
      </c>
      <c r="K57" s="321">
        <v>101.2</v>
      </c>
      <c r="L57" s="322">
        <v>175675</v>
      </c>
      <c r="M57" s="323">
        <v>0.6</v>
      </c>
      <c r="N57" s="324">
        <v>100.6</v>
      </c>
    </row>
    <row r="58" spans="1:14" x14ac:dyDescent="0.15">
      <c r="A58" s="248"/>
      <c r="B58" s="244"/>
      <c r="C58" s="244"/>
      <c r="D58" s="244"/>
      <c r="E58" s="244"/>
      <c r="F58" s="244"/>
      <c r="G58" s="325"/>
      <c r="H58" s="326" t="s">
        <v>513</v>
      </c>
      <c r="I58" s="327">
        <v>541375</v>
      </c>
      <c r="J58" s="328">
        <v>70063</v>
      </c>
      <c r="K58" s="329">
        <v>76.3</v>
      </c>
      <c r="L58" s="330">
        <v>87698</v>
      </c>
      <c r="M58" s="331">
        <v>10</v>
      </c>
      <c r="N58" s="332">
        <v>66.3</v>
      </c>
    </row>
    <row r="59" spans="1:14" x14ac:dyDescent="0.15">
      <c r="A59" s="248"/>
      <c r="B59" s="244"/>
      <c r="C59" s="244"/>
      <c r="D59" s="244"/>
      <c r="E59" s="244"/>
      <c r="F59" s="244"/>
      <c r="G59" s="310" t="s">
        <v>517</v>
      </c>
      <c r="H59" s="311"/>
      <c r="I59" s="319">
        <v>1038718</v>
      </c>
      <c r="J59" s="320">
        <v>136781</v>
      </c>
      <c r="K59" s="321">
        <v>41.9</v>
      </c>
      <c r="L59" s="322">
        <v>162193</v>
      </c>
      <c r="M59" s="323">
        <v>-7.7</v>
      </c>
      <c r="N59" s="324">
        <v>49.6</v>
      </c>
    </row>
    <row r="60" spans="1:14" x14ac:dyDescent="0.15">
      <c r="A60" s="248"/>
      <c r="B60" s="244"/>
      <c r="C60" s="244"/>
      <c r="D60" s="244"/>
      <c r="E60" s="244"/>
      <c r="F60" s="244"/>
      <c r="G60" s="325"/>
      <c r="H60" s="326" t="s">
        <v>513</v>
      </c>
      <c r="I60" s="333">
        <v>729056</v>
      </c>
      <c r="J60" s="328">
        <v>96004</v>
      </c>
      <c r="K60" s="329">
        <v>37</v>
      </c>
      <c r="L60" s="330">
        <v>79985</v>
      </c>
      <c r="M60" s="331">
        <v>-8.8000000000000007</v>
      </c>
      <c r="N60" s="332">
        <v>45.8</v>
      </c>
    </row>
    <row r="61" spans="1:14" x14ac:dyDescent="0.15">
      <c r="A61" s="248"/>
      <c r="B61" s="244"/>
      <c r="C61" s="244"/>
      <c r="D61" s="244"/>
      <c r="E61" s="244"/>
      <c r="F61" s="244"/>
      <c r="G61" s="310" t="s">
        <v>518</v>
      </c>
      <c r="H61" s="334"/>
      <c r="I61" s="335">
        <v>675713</v>
      </c>
      <c r="J61" s="336">
        <v>87302</v>
      </c>
      <c r="K61" s="337">
        <v>19.600000000000001</v>
      </c>
      <c r="L61" s="338">
        <v>161047</v>
      </c>
      <c r="M61" s="339">
        <v>-2.4</v>
      </c>
      <c r="N61" s="324">
        <v>22</v>
      </c>
    </row>
    <row r="62" spans="1:14" x14ac:dyDescent="0.15">
      <c r="A62" s="248"/>
      <c r="B62" s="244"/>
      <c r="C62" s="244"/>
      <c r="D62" s="244"/>
      <c r="E62" s="244"/>
      <c r="F62" s="244"/>
      <c r="G62" s="325"/>
      <c r="H62" s="326" t="s">
        <v>513</v>
      </c>
      <c r="I62" s="327">
        <v>502412</v>
      </c>
      <c r="J62" s="328">
        <v>64866</v>
      </c>
      <c r="K62" s="329">
        <v>31.8</v>
      </c>
      <c r="L62" s="330">
        <v>78194</v>
      </c>
      <c r="M62" s="331">
        <v>0.1</v>
      </c>
      <c r="N62" s="332">
        <v>31.7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9" t="s">
        <v>3</v>
      </c>
      <c r="D47" s="1169"/>
      <c r="E47" s="1170"/>
      <c r="F47" s="11">
        <v>31.41</v>
      </c>
      <c r="G47" s="12">
        <v>35.950000000000003</v>
      </c>
      <c r="H47" s="12">
        <v>42.7</v>
      </c>
      <c r="I47" s="12">
        <v>44.09</v>
      </c>
      <c r="J47" s="13">
        <v>56.37</v>
      </c>
    </row>
    <row r="48" spans="2:10" ht="57.75" customHeight="1" x14ac:dyDescent="0.15">
      <c r="B48" s="14"/>
      <c r="C48" s="1171" t="s">
        <v>4</v>
      </c>
      <c r="D48" s="1171"/>
      <c r="E48" s="1172"/>
      <c r="F48" s="15">
        <v>12.88</v>
      </c>
      <c r="G48" s="16">
        <v>19.64</v>
      </c>
      <c r="H48" s="16">
        <v>30.62</v>
      </c>
      <c r="I48" s="16">
        <v>25.5</v>
      </c>
      <c r="J48" s="17">
        <v>21.3</v>
      </c>
    </row>
    <row r="49" spans="2:10" ht="57.75" customHeight="1" thickBot="1" x14ac:dyDescent="0.2">
      <c r="B49" s="18"/>
      <c r="C49" s="1173" t="s">
        <v>5</v>
      </c>
      <c r="D49" s="1173"/>
      <c r="E49" s="1174"/>
      <c r="F49" s="19" t="s">
        <v>525</v>
      </c>
      <c r="G49" s="20">
        <v>9.89</v>
      </c>
      <c r="H49" s="20">
        <v>18</v>
      </c>
      <c r="I49" s="20" t="s">
        <v>526</v>
      </c>
      <c r="J49" s="21">
        <v>9.34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長野県</cp:lastModifiedBy>
  <cp:lastPrinted>2017-04-07T02:26:37Z</cp:lastPrinted>
  <dcterms:created xsi:type="dcterms:W3CDTF">2017-02-15T18:56:50Z</dcterms:created>
  <dcterms:modified xsi:type="dcterms:W3CDTF">2017-05-17T00:42:41Z</dcterms:modified>
  <cp:category/>
</cp:coreProperties>
</file>