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0" yWindow="-120" windowWidth="14940" windowHeight="7800" tabRatio="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U34" i="9"/>
  <c r="U35" i="9" s="1"/>
  <c r="U36" i="9" s="1"/>
  <c r="U37" i="9" s="1"/>
  <c r="AM34" i="9"/>
  <c r="AM35" i="9" s="1"/>
</calcChain>
</file>

<file path=xl/sharedStrings.xml><?xml version="1.0" encoding="utf-8"?>
<sst xmlns="http://schemas.openxmlformats.org/spreadsheetml/2006/main" count="1048" uniqueCount="568">
  <si>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</si>
  <si>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</si>
  <si>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</si>
  <si>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</si>
  <si>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</si>
  <si>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</si>
  <si>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</si>
  <si>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</si>
  <si>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</si>
  <si>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</si>
  <si>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</si>
  <si>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</si>
  <si>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</si>
  <si>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</si>
  <si>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</si>
  <si>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</si>
  <si>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</si>
  <si>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</si>
  <si>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</si>
  <si>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</si>
  <si>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</si>
  <si>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</si>
  <si>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</si>
  <si>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</si>
  <si>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</si>
  <si>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</si>
  <si>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</si>
  <si>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</si>
  <si>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</si>
  <si>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</si>
  <si>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</si>
  <si>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</si>
  <si>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</si>
  <si>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</si>
  <si>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</si>
  <si>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</si>
  <si>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</si>
  <si>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</si>
  <si>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</si>
  <si>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</si>
  <si>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</si>
  <si>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</si>
  <si>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</si>
  <si>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</si>
  <si>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</si>
  <si>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</si>
  <si>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</si>
  <si>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</si>
  <si>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</si>
  <si>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</si>
  <si>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</si>
  <si>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</si>
  <si>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</si>
  <si>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</si>
  <si>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</si>
  <si>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</si>
  <si>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</si>
  <si>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</si>
  <si>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</si>
  <si>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</si>
  <si>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</si>
  <si>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</si>
  <si>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</si>
  <si>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</si>
  <si>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</si>
  <si>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</si>
  <si>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</si>
  <si>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</si>
  <si>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</si>
  <si>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</si>
  <si>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</si>
  <si>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</si>
  <si>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</si>
  <si>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</si>
  <si>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</si>
  <si>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</si>
  <si>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</si>
  <si>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</si>
  <si>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</si>
  <si>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</si>
  <si>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</si>
  <si>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</si>
  <si>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</si>
  <si>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</si>
  <si>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</si>
  <si>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</si>
  <si>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</si>
  <si>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</si>
  <si>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</si>
  <si>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</si>
  <si>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</si>
  <si>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</si>
  <si>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</si>
  <si>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</si>
  <si>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</si>
  <si>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</si>
  <si>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</si>
  <si>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</si>
  <si>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</si>
  <si>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</si>
  <si>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</si>
  <si>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</si>
  <si>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</si>
  <si>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</si>
  <si>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</si>
  <si>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</si>
  <si>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</si>
  <si>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</si>
  <si>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</si>
  <si>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</si>
  <si>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</si>
  <si>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</si>
  <si>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</si>
  <si>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</si>
  <si>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</si>
  <si>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</si>
  <si>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</si>
  <si>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</si>
  <si>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</si>
  <si>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</si>
  <si>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</si>
  <si>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</si>
  <si>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</si>
  <si>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</si>
  <si>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</si>
  <si>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</si>
  <si>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</si>
  <si>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</si>
  <si>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</si>
  <si>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</si>
  <si>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</si>
  <si>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</si>
  <si>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</si>
  <si>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</si>
  <si>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</si>
  <si>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</si>
  <si>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</si>
  <si>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</si>
  <si>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</si>
  <si>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</si>
  <si>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</si>
  <si>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</si>
  <si>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</si>
  <si>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</si>
  <si>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</si>
  <si>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</si>
  <si>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</si>
  <si>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</si>
  <si>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</si>
  <si>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</si>
  <si>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</si>
  <si>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</si>
  <si>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</si>
  <si>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</si>
  <si>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</si>
  <si>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</si>
  <si>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</si>
  <si>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</si>
  <si>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</si>
  <si>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</si>
  <si>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</si>
  <si>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</si>
  <si>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</si>
  <si>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</si>
  <si>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</si>
  <si>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</si>
  <si>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</si>
  <si>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</si>
  <si>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</si>
  <si>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</si>
  <si>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</si>
  <si>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</si>
  <si>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</si>
  <si>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</si>
  <si>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</si>
  <si>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</si>
  <si>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</si>
  <si>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</si>
  <si>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</si>
  <si>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</si>
  <si>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</si>
  <si>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</si>
  <si>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</si>
  <si>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</si>
  <si>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</si>
  <si>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</si>
  <si>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</si>
  <si>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</si>
  <si>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</si>
  <si>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</si>
  <si>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</si>
  <si>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</si>
  <si>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</si>
  <si>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</si>
  <si>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</si>
  <si>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</si>
  <si>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</si>
  <si>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</si>
  <si>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</si>
  <si>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</si>
  <si>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</si>
  <si>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</si>
  <si>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</si>
  <si>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</si>
  <si>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</si>
  <si>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</si>
  <si>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</si>
  <si>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</si>
  <si>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</si>
  <si>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</si>
  <si>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</si>
  <si>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</si>
  <si>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</si>
  <si>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</si>
  <si>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</si>
  <si>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</si>
  <si>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</si>
  <si>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</si>
  <si>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</si>
  <si>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</si>
  <si>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</si>
  <si>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</si>
  <si>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</si>
  <si>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</si>
  <si>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</si>
  <si>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</si>
  <si>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</si>
  <si>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</si>
  <si>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</si>
  <si>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</si>
  <si>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</si>
  <si>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</si>
  <si>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</si>
  <si>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</si>
  <si>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</si>
  <si>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</si>
  <si>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</si>
  <si>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</si>
  <si>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</si>
  <si>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</si>
  <si>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</si>
  <si>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</si>
  <si>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</si>
  <si>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</si>
  <si>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</si>
  <si>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</si>
  <si>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</si>
  <si>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</si>
  <si>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</si>
  <si>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</si>
  <si>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</si>
  <si>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</si>
  <si>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</si>
  <si>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</si>
  <si>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</si>
  <si>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</si>
  <si>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</si>
  <si>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</si>
  <si>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</si>
  <si>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</si>
  <si>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</si>
  <si>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</si>
  <si>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</si>
  <si>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</si>
  <si>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</si>
  <si>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</si>
  <si>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</si>
  <si>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</si>
  <si>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</si>
  <si>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</si>
  <si>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</si>
  <si>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</si>
  <si>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</si>
  <si>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</si>
  <si>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</si>
  <si>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</si>
  <si>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</si>
  <si>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</si>
  <si>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</si>
  <si>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</si>
  <si>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</si>
  <si>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</si>
  <si>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</si>
  <si>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</si>
  <si>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</si>
  <si>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</si>
  <si>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</si>
  <si>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</si>
  <si>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</si>
  <si>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</si>
  <si>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</si>
  <si>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</si>
  <si>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</si>
  <si>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</si>
  <si>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</si>
  <si>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</si>
  <si>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</si>
  <si>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</si>
  <si>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</si>
  <si>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</si>
  <si>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</si>
  <si>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</si>
  <si>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</si>
  <si>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</si>
  <si>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</si>
  <si>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</si>
  <si>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</si>
  <si>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</si>
  <si>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</si>
  <si>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</si>
  <si>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</si>
  <si>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</si>
  <si>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</si>
  <si>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</si>
  <si>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</si>
  <si>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</si>
  <si>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</si>
  <si>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</si>
  <si>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</si>
  <si>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</si>
  <si>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</si>
  <si>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</si>
  <si>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</si>
  <si>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</si>
  <si>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</si>
  <si>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</si>
  <si>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</si>
  <si>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</si>
  <si>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</si>
  <si>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</si>
  <si>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</si>
  <si>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</si>
  <si>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</si>
  <si>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</si>
  <si>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</si>
  <si>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</si>
  <si>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</si>
  <si>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</si>
  <si>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</si>
  <si>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</si>
  <si>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</si>
  <si>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</si>
  <si>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</si>
  <si>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</si>
  <si>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</si>
  <si>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</si>
  <si>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</si>
  <si>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</si>
  <si>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</si>
  <si>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</si>
  <si>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</si>
  <si>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</si>
  <si>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</si>
  <si>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</si>
  <si>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</si>
  <si>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</si>
  <si>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</si>
  <si>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</si>
  <si>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</si>
  <si>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</si>
  <si>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</si>
  <si>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辰野町地域情報告知システム特別会計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</si>
  <si>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</si>
  <si>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</si>
  <si>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</si>
  <si>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</si>
  <si>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</si>
  <si>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</si>
  <si>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</si>
  <si>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</si>
  <si>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</si>
  <si>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</si>
  <si>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</si>
  <si>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</si>
  <si>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</si>
  <si>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辰野町国民健康保険診療所特別会計</t>
    <phoneticPr fontId="5"/>
  </si>
  <si>
    <t>辰野町国民健康保険特別会計</t>
    <phoneticPr fontId="5"/>
  </si>
  <si>
    <t>辰野町介護保険特別会計</t>
    <phoneticPr fontId="5"/>
  </si>
  <si>
    <t>辰野町後期高齢者医療特別会計</t>
    <phoneticPr fontId="5"/>
  </si>
  <si>
    <t>辰野町上水道特別会計</t>
    <phoneticPr fontId="5"/>
  </si>
  <si>
    <t>法適用企業</t>
    <phoneticPr fontId="5"/>
  </si>
  <si>
    <t>町立辰野病院特別会計</t>
    <phoneticPr fontId="5"/>
  </si>
  <si>
    <t>辰野町簡易水道特別会計</t>
    <phoneticPr fontId="5"/>
  </si>
  <si>
    <t>法非適用企業</t>
    <phoneticPr fontId="5"/>
  </si>
  <si>
    <t>辰野町公共下水道特別会計</t>
    <phoneticPr fontId="5"/>
  </si>
  <si>
    <t>辰野町特定環境保全公共下水道特別会計</t>
    <phoneticPr fontId="5"/>
  </si>
  <si>
    <t>辰野町農業集落排水処理施設特別会計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</si>
  <si>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</si>
  <si>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</si>
  <si>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</si>
  <si>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</si>
  <si>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</si>
  <si>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</si>
  <si>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</si>
  <si>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</si>
  <si>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</si>
  <si>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</si>
  <si>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</si>
  <si>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</si>
  <si>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</si>
  <si>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</si>
  <si>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</si>
  <si>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</si>
  <si>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</si>
  <si>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</si>
  <si>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</si>
  <si>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</si>
  <si>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</si>
  <si>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</si>
  <si>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</si>
  <si>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</si>
  <si>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</si>
  <si>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</si>
  <si>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</si>
  <si>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</si>
  <si>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</si>
  <si>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</si>
  <si>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</si>
  <si>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</si>
  <si>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</si>
  <si>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</si>
  <si>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</si>
  <si>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</si>
  <si>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</si>
  <si>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</si>
  <si>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</si>
  <si>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</si>
  <si>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</si>
  <si>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</si>
  <si>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</si>
  <si>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</si>
  <si>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</si>
  <si>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</si>
  <si>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</si>
  <si>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</si>
  <si>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</si>
  <si>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</si>
  <si>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</si>
  <si>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</si>
  <si>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</si>
  <si>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</si>
  <si>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</si>
  <si>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</si>
  <si>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</si>
  <si>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</si>
  <si>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</si>
  <si>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</si>
  <si>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</si>
  <si>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</si>
  <si>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</si>
  <si>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</si>
  <si>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</si>
  <si>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</si>
  <si>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</si>
  <si>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</si>
  <si>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</si>
  <si>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</si>
  <si>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</si>
  <si>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</si>
  <si>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</si>
  <si>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</si>
  <si>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</si>
  <si>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</si>
  <si>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</si>
  <si>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</si>
  <si>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</si>
  <si>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</si>
  <si>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</si>
  <si>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</si>
  <si>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</si>
  <si>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</si>
  <si>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</si>
  <si>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</si>
  <si>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</si>
  <si>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</si>
  <si>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</si>
  <si>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</si>
  <si>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</si>
  <si>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</si>
  <si>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</si>
  <si>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</si>
  <si>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</si>
  <si>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</si>
  <si>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</si>
  <si>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</si>
  <si>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</si>
  <si>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</si>
  <si>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</si>
  <si>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</si>
  <si>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</si>
  <si>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</si>
  <si>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</si>
  <si>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</si>
  <si>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</si>
  <si>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</si>
  <si>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</si>
  <si>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</si>
  <si>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</si>
  <si>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</si>
  <si>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</si>
  <si>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</si>
  <si>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</si>
  <si>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</si>
  <si>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</si>
  <si>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</si>
  <si>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</si>
  <si>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</si>
  <si>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</si>
  <si>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</si>
  <si>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</si>
  <si>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</si>
  <si>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</si>
  <si>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</si>
  <si>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</si>
  <si>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</si>
  <si>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</si>
  <si>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</si>
  <si>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</si>
  <si>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</si>
  <si>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</si>
  <si>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</si>
  <si>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4.99</t>
  </si>
  <si>
    <t>辰野町地域情報告知システム特別会計</t>
  </si>
  <si>
    <t>▲ 0.51</t>
  </si>
  <si>
    <t>一般会計</t>
  </si>
  <si>
    <t>辰野町上水道特別会計</t>
  </si>
  <si>
    <t>町立辰野病院特別会計</t>
  </si>
  <si>
    <t>辰野町介護保険特別会計</t>
  </si>
  <si>
    <t>辰野町公共下水道特別会計</t>
  </si>
  <si>
    <t>辰野町国民健康保険特別会計</t>
  </si>
  <si>
    <t>辰野町農業集落排水処理施設特別会計</t>
  </si>
  <si>
    <t>その他会計（赤字）</t>
  </si>
  <si>
    <t>その他会計（黒字）</t>
  </si>
  <si>
    <t>-</t>
    <phoneticPr fontId="2"/>
  </si>
  <si>
    <t>-</t>
    <phoneticPr fontId="2"/>
  </si>
  <si>
    <t>-</t>
    <phoneticPr fontId="2"/>
  </si>
  <si>
    <t>上伊那広域連合（一般会計）</t>
    <rPh sb="0" eb="3">
      <t>カミイナ</t>
    </rPh>
    <rPh sb="3" eb="5">
      <t>コウイキ</t>
    </rPh>
    <rPh sb="5" eb="7">
      <t>レンゴウ</t>
    </rPh>
    <rPh sb="8" eb="10">
      <t>イッパン</t>
    </rPh>
    <rPh sb="10" eb="12">
      <t>カイケイ</t>
    </rPh>
    <phoneticPr fontId="24"/>
  </si>
  <si>
    <t>伊北環境行政組合（一般会計）</t>
    <rPh sb="0" eb="2">
      <t>イホク</t>
    </rPh>
    <rPh sb="2" eb="4">
      <t>カンキョウ</t>
    </rPh>
    <rPh sb="4" eb="6">
      <t>ギョウセイ</t>
    </rPh>
    <rPh sb="6" eb="8">
      <t>クミアイ</t>
    </rPh>
    <rPh sb="9" eb="11">
      <t>イッパン</t>
    </rPh>
    <rPh sb="11" eb="13">
      <t>カイケイ</t>
    </rPh>
    <phoneticPr fontId="24"/>
  </si>
  <si>
    <t>湖北行政事務組合（衛生センター特別）</t>
    <rPh sb="0" eb="2">
      <t>コホク</t>
    </rPh>
    <rPh sb="2" eb="4">
      <t>ギョウセイ</t>
    </rPh>
    <rPh sb="4" eb="6">
      <t>ジム</t>
    </rPh>
    <rPh sb="6" eb="8">
      <t>クミアイ</t>
    </rPh>
    <rPh sb="9" eb="11">
      <t>エイセイ</t>
    </rPh>
    <rPh sb="15" eb="17">
      <t>トクベツ</t>
    </rPh>
    <phoneticPr fontId="24"/>
  </si>
  <si>
    <t>辰野町塩尻市小学校組合（一般会計）</t>
    <rPh sb="0" eb="3">
      <t>タツノマチ</t>
    </rPh>
    <rPh sb="3" eb="6">
      <t>シオジリシ</t>
    </rPh>
    <rPh sb="6" eb="9">
      <t>ショウガッコウ</t>
    </rPh>
    <rPh sb="9" eb="11">
      <t>クミアイ</t>
    </rPh>
    <rPh sb="12" eb="14">
      <t>イッパン</t>
    </rPh>
    <rPh sb="14" eb="16">
      <t>カイケイ</t>
    </rPh>
    <phoneticPr fontId="24"/>
  </si>
  <si>
    <t>塩尻市辰野町中学校組合（一般会計）</t>
    <rPh sb="3" eb="6">
      <t>タツノマチ</t>
    </rPh>
    <rPh sb="6" eb="9">
      <t>チュウガッコウ</t>
    </rPh>
    <rPh sb="9" eb="11">
      <t>クミアイ</t>
    </rPh>
    <rPh sb="12" eb="14">
      <t>イッパン</t>
    </rPh>
    <rPh sb="14" eb="16">
      <t>カイケイ</t>
    </rPh>
    <phoneticPr fontId="24"/>
  </si>
  <si>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</si>
  <si>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4"/>
  </si>
  <si>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4"/>
  </si>
  <si>
    <t>長野県市町村総合事務組合（非常勤職員公務災害）</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</si>
  <si>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</si>
  <si>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</si>
  <si>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4"/>
  </si>
  <si>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4"/>
  </si>
  <si>
    <t>辰野町土地開発公社</t>
    <rPh sb="0" eb="3">
      <t>タツノマチ</t>
    </rPh>
    <rPh sb="3" eb="5">
      <t>トチ</t>
    </rPh>
    <rPh sb="5" eb="7">
      <t>カイハツ</t>
    </rPh>
    <rPh sb="7" eb="9">
      <t>コウシャ</t>
    </rPh>
    <phoneticPr fontId="2"/>
  </si>
  <si>
    <t>-</t>
    <phoneticPr fontId="2"/>
  </si>
  <si>
    <t xml:space="preserve">両小野国保病院組合 </t>
    <rPh sb="0" eb="1">
      <t>リョウ</t>
    </rPh>
    <rPh sb="1" eb="3">
      <t>オノ</t>
    </rPh>
    <rPh sb="3" eb="5">
      <t>コクホ</t>
    </rPh>
    <rPh sb="5" eb="7">
      <t>ビョウイン</t>
    </rPh>
    <rPh sb="7" eb="9">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</si>
  <si>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</si>
  <si>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</si>
  <si>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</si>
  <si>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</si>
  <si>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</si>
  <si>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</si>
  <si>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</si>
  <si>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</si>
  <si>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</si>
  <si>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</si>
  <si>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</si>
  <si>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</si>
  <si>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</si>
  <si>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</si>
  <si>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将来負担比率について類似団体内の平均を下回っているものの、有形固定資産減価償却率では平均を上回っている。
今後は、老朽化が著しい昭和49年建の体育館や避難所に指定されている各集会施設の改修工事など、町民生活に必要不可欠な事業の実施が控えており、起債を活用した事業実施が想定されるなかで、可能な範囲での基金の活用や対象事業についての補助金の活用、計画的な改修工事の実施により、有形固定資産減価償却率の改善や将来負担比率の抑制に努める。</t>
    <rPh sb="0" eb="2">
      <t>ショウライ</t>
    </rPh>
    <rPh sb="2" eb="4">
      <t>フタン</t>
    </rPh>
    <rPh sb="4" eb="6">
      <t>ヒリツ</t>
    </rPh>
    <rPh sb="19" eb="21">
      <t>シタマワ</t>
    </rPh>
    <rPh sb="29" eb="31">
      <t>ユウケイ</t>
    </rPh>
    <rPh sb="31" eb="33">
      <t>コテイ</t>
    </rPh>
    <rPh sb="33" eb="35">
      <t>シサン</t>
    </rPh>
    <rPh sb="35" eb="37">
      <t>ゲンカ</t>
    </rPh>
    <rPh sb="37" eb="39">
      <t>ショウキャク</t>
    </rPh>
    <rPh sb="39" eb="40">
      <t>リツ</t>
    </rPh>
    <rPh sb="42" eb="44">
      <t>ヘイキン</t>
    </rPh>
    <rPh sb="45" eb="47">
      <t>ウワマワ</t>
    </rPh>
    <rPh sb="53" eb="55">
      <t>コンゴ</t>
    </rPh>
    <rPh sb="57" eb="60">
      <t>ロウキュウカ</t>
    </rPh>
    <rPh sb="61" eb="62">
      <t>イチジル</t>
    </rPh>
    <rPh sb="64" eb="66">
      <t>ショウワ</t>
    </rPh>
    <rPh sb="68" eb="69">
      <t>ネン</t>
    </rPh>
    <rPh sb="69" eb="70">
      <t>ダ</t>
    </rPh>
    <rPh sb="71" eb="74">
      <t>タイイクカン</t>
    </rPh>
    <rPh sb="75" eb="78">
      <t>ヒナンジョ</t>
    </rPh>
    <rPh sb="79" eb="81">
      <t>シテイ</t>
    </rPh>
    <rPh sb="86" eb="87">
      <t>カク</t>
    </rPh>
    <rPh sb="87" eb="89">
      <t>シュウカイ</t>
    </rPh>
    <rPh sb="89" eb="91">
      <t>シセツ</t>
    </rPh>
    <rPh sb="92" eb="94">
      <t>カイシュウ</t>
    </rPh>
    <rPh sb="94" eb="96">
      <t>コウジ</t>
    </rPh>
    <rPh sb="99" eb="101">
      <t>チョウミン</t>
    </rPh>
    <rPh sb="101" eb="103">
      <t>セイカツ</t>
    </rPh>
    <rPh sb="104" eb="106">
      <t>ヒツヨウ</t>
    </rPh>
    <rPh sb="106" eb="109">
      <t>フカケツ</t>
    </rPh>
    <rPh sb="110" eb="112">
      <t>ジギョウ</t>
    </rPh>
    <rPh sb="113" eb="115">
      <t>ジッシ</t>
    </rPh>
    <rPh sb="116" eb="117">
      <t>ヒカ</t>
    </rPh>
    <rPh sb="122" eb="124">
      <t>キサイ</t>
    </rPh>
    <rPh sb="125" eb="127">
      <t>カツヨウ</t>
    </rPh>
    <rPh sb="129" eb="131">
      <t>ジギョウ</t>
    </rPh>
    <rPh sb="131" eb="133">
      <t>ジッシ</t>
    </rPh>
    <rPh sb="134" eb="136">
      <t>ソウテイ</t>
    </rPh>
    <rPh sb="143" eb="145">
      <t>カノウ</t>
    </rPh>
    <rPh sb="146" eb="148">
      <t>ハンイ</t>
    </rPh>
    <rPh sb="150" eb="152">
      <t>キキン</t>
    </rPh>
    <rPh sb="153" eb="155">
      <t>カツヨウ</t>
    </rPh>
    <rPh sb="156" eb="158">
      <t>タイショウ</t>
    </rPh>
    <rPh sb="158" eb="160">
      <t>ジギョウ</t>
    </rPh>
    <rPh sb="165" eb="168">
      <t>ホジョキン</t>
    </rPh>
    <rPh sb="169" eb="171">
      <t>カツヨウ</t>
    </rPh>
    <rPh sb="172" eb="175">
      <t>ケイカクテキ</t>
    </rPh>
    <rPh sb="176" eb="178">
      <t>カイシュウ</t>
    </rPh>
    <rPh sb="178" eb="180">
      <t>コウジ</t>
    </rPh>
    <rPh sb="181" eb="183">
      <t>ジッシ</t>
    </rPh>
    <rPh sb="187" eb="189">
      <t>ユウケイ</t>
    </rPh>
    <rPh sb="189" eb="191">
      <t>コテイ</t>
    </rPh>
    <rPh sb="191" eb="193">
      <t>シサン</t>
    </rPh>
    <rPh sb="193" eb="195">
      <t>ゲンカ</t>
    </rPh>
    <rPh sb="195" eb="197">
      <t>ショウキャク</t>
    </rPh>
    <rPh sb="197" eb="198">
      <t>リツ</t>
    </rPh>
    <rPh sb="199" eb="201">
      <t>カイゼン</t>
    </rPh>
    <rPh sb="202" eb="204">
      <t>ショウライ</t>
    </rPh>
    <rPh sb="204" eb="206">
      <t>フタン</t>
    </rPh>
    <rPh sb="206" eb="208">
      <t>ヒリツ</t>
    </rPh>
    <rPh sb="209" eb="211">
      <t>ヨクセイ</t>
    </rPh>
    <rPh sb="212" eb="213">
      <t>ツト</t>
    </rPh>
    <phoneticPr fontId="5"/>
  </si>
  <si>
    <t>将来負担比率については、類似団体内平均を下回っている一方で、当該団体前年数値より比率が上昇している。一般会計における地方債現在高において、介護老人保健施設福寿苑の閉園に伴い、
建設費用として起こした起債の現在高を一般会計に算入したことにより増加していることなどが要因としてあげられる。
実質公債費比率については、類似団体内平均、当該団体前年数値共に比率が減少している。一般会計における起債においては、出来る限り交付税算入のあるものを選択しつつ、可能な限り一般財
源のなかでの事業実施に努めたこと、また、公営企業会計においても下水道事業や病院整備事業に対する準元利償還金が減少傾向であることが要因としてあげられる。
今後は各施設の老朽化に伴い、起債事業に依存せざるを得ない改修工事の発生も想定されることから、計画性を持ち当該数値に大きな影響を与えないよう、起債事業の管理徹底に努める。</t>
    <rPh sb="0" eb="2">
      <t>ショウライ</t>
    </rPh>
    <rPh sb="2" eb="4">
      <t>フタン</t>
    </rPh>
    <rPh sb="4" eb="6">
      <t>ヒリツ</t>
    </rPh>
    <rPh sb="12" eb="14">
      <t>ルイジ</t>
    </rPh>
    <rPh sb="14" eb="16">
      <t>ダンタイ</t>
    </rPh>
    <rPh sb="16" eb="17">
      <t>ナイ</t>
    </rPh>
    <rPh sb="17" eb="19">
      <t>ヘイキン</t>
    </rPh>
    <rPh sb="20" eb="22">
      <t>シタマワ</t>
    </rPh>
    <rPh sb="26" eb="28">
      <t>イッポウ</t>
    </rPh>
    <rPh sb="30" eb="32">
      <t>トウガイ</t>
    </rPh>
    <rPh sb="32" eb="34">
      <t>ダンタイ</t>
    </rPh>
    <rPh sb="34" eb="36">
      <t>ゼンネン</t>
    </rPh>
    <rPh sb="36" eb="38">
      <t>スウチ</t>
    </rPh>
    <rPh sb="40" eb="42">
      <t>ヒリツ</t>
    </rPh>
    <rPh sb="43" eb="45">
      <t>ジョウショウ</t>
    </rPh>
    <rPh sb="50" eb="52">
      <t>イッパン</t>
    </rPh>
    <rPh sb="52" eb="54">
      <t>カイケイ</t>
    </rPh>
    <rPh sb="58" eb="60">
      <t>チホウ</t>
    </rPh>
    <rPh sb="60" eb="61">
      <t>サイ</t>
    </rPh>
    <rPh sb="61" eb="63">
      <t>ゲンザイ</t>
    </rPh>
    <rPh sb="63" eb="64">
      <t>ダカ</t>
    </rPh>
    <rPh sb="69" eb="71">
      <t>カイゴ</t>
    </rPh>
    <rPh sb="71" eb="73">
      <t>ロウジン</t>
    </rPh>
    <rPh sb="73" eb="75">
      <t>ホケン</t>
    </rPh>
    <rPh sb="75" eb="77">
      <t>シセツ</t>
    </rPh>
    <rPh sb="77" eb="79">
      <t>フクジュ</t>
    </rPh>
    <rPh sb="79" eb="80">
      <t>エン</t>
    </rPh>
    <rPh sb="81" eb="83">
      <t>ヘイエン</t>
    </rPh>
    <rPh sb="84" eb="85">
      <t>トモナ</t>
    </rPh>
    <rPh sb="88" eb="90">
      <t>ケンセツ</t>
    </rPh>
    <rPh sb="90" eb="92">
      <t>ヒヨウ</t>
    </rPh>
    <rPh sb="95" eb="96">
      <t>オ</t>
    </rPh>
    <rPh sb="99" eb="101">
      <t>キサイ</t>
    </rPh>
    <rPh sb="102" eb="104">
      <t>ゲンザイ</t>
    </rPh>
    <rPh sb="104" eb="105">
      <t>ダカ</t>
    </rPh>
    <rPh sb="106" eb="108">
      <t>イッパン</t>
    </rPh>
    <rPh sb="108" eb="110">
      <t>カイケイ</t>
    </rPh>
    <rPh sb="111" eb="113">
      <t>サンニュウ</t>
    </rPh>
    <rPh sb="120" eb="122">
      <t>ゾウカ</t>
    </rPh>
    <rPh sb="131" eb="133">
      <t>ヨウイン</t>
    </rPh>
    <rPh sb="143" eb="145">
      <t>ジッシツ</t>
    </rPh>
    <rPh sb="145" eb="148">
      <t>コウサイヒ</t>
    </rPh>
    <rPh sb="148" eb="150">
      <t>ヒリツ</t>
    </rPh>
    <rPh sb="156" eb="158">
      <t>ルイジ</t>
    </rPh>
    <rPh sb="158" eb="160">
      <t>ダンタイ</t>
    </rPh>
    <rPh sb="160" eb="161">
      <t>ナイ</t>
    </rPh>
    <rPh sb="161" eb="163">
      <t>ヘイキン</t>
    </rPh>
    <rPh sb="164" eb="166">
      <t>トウガイ</t>
    </rPh>
    <rPh sb="166" eb="168">
      <t>ダンタイ</t>
    </rPh>
    <rPh sb="168" eb="170">
      <t>ゼンネン</t>
    </rPh>
    <rPh sb="170" eb="172">
      <t>スウチ</t>
    </rPh>
    <rPh sb="172" eb="173">
      <t>トモ</t>
    </rPh>
    <rPh sb="174" eb="176">
      <t>ヒリツ</t>
    </rPh>
    <rPh sb="177" eb="179">
      <t>ゲンショウ</t>
    </rPh>
    <rPh sb="184" eb="186">
      <t>イッパン</t>
    </rPh>
    <rPh sb="186" eb="188">
      <t>カイケイ</t>
    </rPh>
    <rPh sb="192" eb="194">
      <t>キサイ</t>
    </rPh>
    <rPh sb="200" eb="202">
      <t>デキ</t>
    </rPh>
    <rPh sb="203" eb="204">
      <t>カギ</t>
    </rPh>
    <rPh sb="205" eb="208">
      <t>コウフゼイ</t>
    </rPh>
    <rPh sb="208" eb="210">
      <t>サンニュウ</t>
    </rPh>
    <rPh sb="216" eb="218">
      <t>センタク</t>
    </rPh>
    <rPh sb="222" eb="224">
      <t>カノウ</t>
    </rPh>
    <rPh sb="225" eb="226">
      <t>カギ</t>
    </rPh>
    <rPh sb="227" eb="229">
      <t>イッパン</t>
    </rPh>
    <rPh sb="237" eb="239">
      <t>ジギョウ</t>
    </rPh>
    <rPh sb="239" eb="241">
      <t>ジッシ</t>
    </rPh>
    <rPh sb="242" eb="243">
      <t>ツト</t>
    </rPh>
    <rPh sb="251" eb="253">
      <t>コウエイ</t>
    </rPh>
    <rPh sb="253" eb="255">
      <t>キギョウ</t>
    </rPh>
    <rPh sb="255" eb="257">
      <t>カイケイ</t>
    </rPh>
    <rPh sb="262" eb="265">
      <t>ゲスイドウ</t>
    </rPh>
    <rPh sb="265" eb="267">
      <t>ジギョウ</t>
    </rPh>
    <rPh sb="268" eb="270">
      <t>ビョウイン</t>
    </rPh>
    <rPh sb="270" eb="272">
      <t>セイビ</t>
    </rPh>
    <rPh sb="272" eb="274">
      <t>ジギョウ</t>
    </rPh>
    <rPh sb="275" eb="276">
      <t>タイ</t>
    </rPh>
    <rPh sb="278" eb="279">
      <t>ジュン</t>
    </rPh>
    <rPh sb="279" eb="281">
      <t>ガンリ</t>
    </rPh>
    <rPh sb="281" eb="284">
      <t>ショウカンキン</t>
    </rPh>
    <rPh sb="285" eb="287">
      <t>ゲンショウ</t>
    </rPh>
    <rPh sb="287" eb="289">
      <t>ケイコウ</t>
    </rPh>
    <rPh sb="295" eb="297">
      <t>ヨウイン</t>
    </rPh>
    <rPh sb="307" eb="309">
      <t>コンゴ</t>
    </rPh>
    <rPh sb="310" eb="313">
      <t>カクシセツ</t>
    </rPh>
    <rPh sb="314" eb="317">
      <t>ロウキュウカ</t>
    </rPh>
    <rPh sb="318" eb="319">
      <t>トモナ</t>
    </rPh>
    <rPh sb="321" eb="323">
      <t>キサイ</t>
    </rPh>
    <rPh sb="323" eb="325">
      <t>ジギョウ</t>
    </rPh>
    <rPh sb="326" eb="328">
      <t>イゾン</t>
    </rPh>
    <rPh sb="332" eb="333">
      <t>エ</t>
    </rPh>
    <rPh sb="335" eb="337">
      <t>カイシュウ</t>
    </rPh>
    <rPh sb="337" eb="339">
      <t>コウジ</t>
    </rPh>
    <rPh sb="340" eb="342">
      <t>ハッセイ</t>
    </rPh>
    <rPh sb="343" eb="345">
      <t>ソウテイ</t>
    </rPh>
    <rPh sb="353" eb="356">
      <t>ケイカクセイ</t>
    </rPh>
    <rPh sb="357" eb="358">
      <t>モ</t>
    </rPh>
    <rPh sb="359" eb="361">
      <t>トウガイ</t>
    </rPh>
    <rPh sb="361" eb="363">
      <t>スウチ</t>
    </rPh>
    <rPh sb="364" eb="365">
      <t>オオ</t>
    </rPh>
    <rPh sb="367" eb="369">
      <t>エイキョウ</t>
    </rPh>
    <rPh sb="370" eb="371">
      <t>アタ</t>
    </rPh>
    <rPh sb="377" eb="379">
      <t>キサイ</t>
    </rPh>
    <rPh sb="379" eb="381">
      <t>ジギョウ</t>
    </rPh>
    <rPh sb="382" eb="384">
      <t>カンリ</t>
    </rPh>
    <rPh sb="384" eb="386">
      <t>テッテイ</t>
    </rPh>
    <rPh sb="387" eb="38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</si>
</sst>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58938</c:v>
                </c:pt>
                <c:pt idx="1">
                  <c:v>59233</c:v>
                </c:pt>
                <c:pt idx="2">
                  <c:v>53226</c:v>
                </c:pt>
                <c:pt idx="3">
                  <c:v>62396</c:v>
                </c:pt>
                <c:pt idx="4">
                  <c:v>39782</c:v>
                </c:pt>
              </c:numCache>
            </c:numRef>
          </c:val>
          <c:smooth val="0"/>
        </c:ser>
        <c:dLbls>
          <c:showLegendKey val="0"/>
          <c:showVal val="0"/>
          <c:showCatName val="0"/>
          <c:showSerName val="0"/>
          <c:showPercent val="0"/>
          <c:showBubbleSize val="0"/>
        </c:dLbls>
        <c:marker val="1"/>
        <c:smooth val="0"/>
        <c:axId val="81263232"/>
        <c:axId val="86147840"/>
      </c:lineChart>
      <c:catAx>
        <c:axId val="81263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47840"/>
        <c:crosses val="autoZero"/>
        <c:auto val="1"/>
        <c:lblAlgn val="ctr"/>
        <c:lblOffset val="100"/>
        <c:tickLblSkip val="1"/>
        <c:tickMarkSkip val="1"/>
        <c:noMultiLvlLbl val="0"/>
      </c:catAx>
      <c:valAx>
        <c:axId val="861478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6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7.25</c:v>
                </c:pt>
                <c:pt idx="1">
                  <c:v>9.09</c:v>
                </c:pt>
                <c:pt idx="2">
                  <c:v>7.21</c:v>
                </c:pt>
                <c:pt idx="3">
                  <c:v>5.0999999999999996</c:v>
                </c:pt>
                <c:pt idx="4">
                  <c:v>9.07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27.82</c:v>
                </c:pt>
                <c:pt idx="1">
                  <c:v>30.94</c:v>
                </c:pt>
                <c:pt idx="2">
                  <c:v>34.880000000000003</c:v>
                </c:pt>
                <c:pt idx="3">
                  <c:v>32.409999999999997</c:v>
                </c:pt>
                <c:pt idx="4">
                  <c:v>31.85</c:v>
                </c:pt>
              </c:numCache>
            </c:numRef>
          </c:val>
        </c:ser>
        <c:dLbls>
          <c:showLegendKey val="0"/>
          <c:showVal val="0"/>
          <c:showCatName val="0"/>
          <c:showSerName val="0"/>
          <c:showPercent val="0"/>
          <c:showBubbleSize val="0"/>
        </c:dLbls>
        <c:gapWidth val="250"/>
        <c:overlap val="100"/>
        <c:axId val="99587968"/>
        <c:axId val="99606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2.11</c:v>
                </c:pt>
                <c:pt idx="1">
                  <c:v>4.9400000000000004</c:v>
                </c:pt>
                <c:pt idx="2">
                  <c:v>2.2999999999999998</c:v>
                </c:pt>
                <c:pt idx="3">
                  <c:v>-4.99</c:v>
                </c:pt>
                <c:pt idx="4">
                  <c:v>4.1100000000000003</c:v>
                </c:pt>
              </c:numCache>
            </c:numRef>
          </c:val>
          <c:smooth val="0"/>
        </c:ser>
        <c:dLbls>
          <c:showLegendKey val="0"/>
          <c:showVal val="0"/>
          <c:showCatName val="0"/>
          <c:showSerName val="0"/>
          <c:showPercent val="0"/>
          <c:showBubbleSize val="0"/>
        </c:dLbls>
        <c:marker val="1"/>
        <c:smooth val="0"/>
        <c:axId val="99587968"/>
        <c:axId val="99606528"/>
      </c:lineChart>
      <c:catAx>
        <c:axId val="9958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606528"/>
        <c:crosses val="autoZero"/>
        <c:auto val="1"/>
        <c:lblAlgn val="ctr"/>
        <c:lblOffset val="100"/>
        <c:tickLblSkip val="1"/>
        <c:tickMarkSkip val="1"/>
        <c:noMultiLvlLbl val="0"/>
      </c:catAx>
      <c:valAx>
        <c:axId val="9960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8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5.31</c:v>
                </c:pt>
                <c:pt idx="2">
                  <c:v>#N/A</c:v>
                </c:pt>
                <c:pt idx="3">
                  <c:v>4.7699999999999996</c:v>
                </c:pt>
                <c:pt idx="4">
                  <c:v>#N/A</c:v>
                </c:pt>
                <c:pt idx="5">
                  <c:v>0.32</c:v>
                </c:pt>
                <c:pt idx="6">
                  <c:v>#N/A</c:v>
                </c:pt>
                <c:pt idx="7">
                  <c:v>0.22</c:v>
                </c:pt>
                <c:pt idx="8">
                  <c:v>#N/A</c:v>
                </c:pt>
                <c:pt idx="9">
                  <c:v>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辰野町農業集落排水処理施設特別会計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0.15</c:v>
                </c:pt>
                <c:pt idx="2">
                  <c:v>#N/A</c:v>
                </c:pt>
                <c:pt idx="3">
                  <c:v>0.15</c:v>
                </c:pt>
                <c:pt idx="4">
                  <c:v>#N/A</c:v>
                </c:pt>
                <c:pt idx="5">
                  <c:v>0.12</c:v>
                </c:pt>
                <c:pt idx="6">
                  <c:v>#N/A</c:v>
                </c:pt>
                <c:pt idx="7">
                  <c:v>0.11</c:v>
                </c:pt>
                <c:pt idx="8">
                  <c:v>#N/A</c:v>
                </c:pt>
                <c:pt idx="9">
                  <c:v>0.17</c:v>
                </c:pt>
              </c:numCache>
            </c:numRef>
          </c:val>
        </c:ser>
        <c:ser>
          <c:idx val="3"/>
          <c:order val="3"/>
          <c:tx>
            <c:strRef>
              <c:f>データシート!$A$30</c:f>
              <c:strCache>
                <c:ptCount val="1"/>
                <c:pt idx="0">
                  <c:v>辰野町国民健康保険特別会計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0.21</c:v>
                </c:pt>
                <c:pt idx="2">
                  <c:v>#N/A</c:v>
                </c:pt>
                <c:pt idx="3">
                  <c:v>0.24</c:v>
                </c:pt>
                <c:pt idx="4">
                  <c:v>#N/A</c:v>
                </c:pt>
                <c:pt idx="5">
                  <c:v>0.85</c:v>
                </c:pt>
                <c:pt idx="6">
                  <c:v>#N/A</c:v>
                </c:pt>
                <c:pt idx="7">
                  <c:v>1.05</c:v>
                </c:pt>
                <c:pt idx="8">
                  <c:v>#N/A</c:v>
                </c:pt>
                <c:pt idx="9">
                  <c:v>0.28999999999999998</c:v>
                </c:pt>
              </c:numCache>
            </c:numRef>
          </c:val>
        </c:ser>
        <c:ser>
          <c:idx val="4"/>
          <c:order val="4"/>
          <c:tx>
            <c:strRef>
              <c:f>データシート!$A$31</c:f>
              <c:strCache>
                <c:ptCount val="1"/>
                <c:pt idx="0">
                  <c:v>辰野町公共下水道特別会計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0.61</c:v>
                </c:pt>
                <c:pt idx="2">
                  <c:v>#N/A</c:v>
                </c:pt>
                <c:pt idx="3">
                  <c:v>0.59</c:v>
                </c:pt>
                <c:pt idx="4">
                  <c:v>#N/A</c:v>
                </c:pt>
                <c:pt idx="5">
                  <c:v>0.94</c:v>
                </c:pt>
                <c:pt idx="6">
                  <c:v>#N/A</c:v>
                </c:pt>
                <c:pt idx="7">
                  <c:v>1.06</c:v>
                </c:pt>
                <c:pt idx="8">
                  <c:v>#N/A</c:v>
                </c:pt>
                <c:pt idx="9">
                  <c:v>0.95</c:v>
                </c:pt>
              </c:numCache>
            </c:numRef>
          </c:val>
        </c:ser>
        <c:ser>
          <c:idx val="5"/>
          <c:order val="5"/>
          <c:tx>
            <c:strRef>
              <c:f>データシート!$A$32</c:f>
              <c:strCache>
                <c:ptCount val="1"/>
                <c:pt idx="0">
                  <c:v>辰野町介護保険特別会計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0.03</c:v>
                </c:pt>
                <c:pt idx="4">
                  <c:v>#N/A</c:v>
                </c:pt>
                <c:pt idx="5">
                  <c:v>0.12</c:v>
                </c:pt>
                <c:pt idx="6">
                  <c:v>#N/A</c:v>
                </c:pt>
                <c:pt idx="7">
                  <c:v>0.02</c:v>
                </c:pt>
                <c:pt idx="8">
                  <c:v>#N/A</c:v>
                </c:pt>
                <c:pt idx="9">
                  <c:v>1.3</c:v>
                </c:pt>
              </c:numCache>
            </c:numRef>
          </c:val>
        </c:ser>
        <c:ser>
          <c:idx val="6"/>
          <c:order val="6"/>
          <c:tx>
            <c:strRef>
              <c:f>データシート!$A$33</c:f>
              <c:strCache>
                <c:ptCount val="1"/>
                <c:pt idx="0">
                  <c:v>町立辰野病院特別会計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#N/A</c:v>
                </c:pt>
                <c:pt idx="5">
                  <c:v>5.0199999999999996</c:v>
                </c:pt>
                <c:pt idx="6">
                  <c:v>#N/A</c:v>
                </c:pt>
                <c:pt idx="7">
                  <c:v>2.68</c:v>
                </c:pt>
                <c:pt idx="8">
                  <c:v>#N/A</c:v>
                </c:pt>
                <c:pt idx="9">
                  <c:v>1.99</c:v>
                </c:pt>
              </c:numCache>
            </c:numRef>
          </c:val>
        </c:ser>
        <c:ser>
          <c:idx val="7"/>
          <c:order val="7"/>
          <c:tx>
            <c:strRef>
              <c:f>データシート!$A$34</c:f>
              <c:strCache>
                <c:ptCount val="1"/>
                <c:pt idx="0">
                  <c:v>辰野町上水道特別会計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9.49</c:v>
                </c:pt>
                <c:pt idx="2">
                  <c:v>#N/A</c:v>
                </c:pt>
                <c:pt idx="3">
                  <c:v>8.7899999999999991</c:v>
                </c:pt>
                <c:pt idx="4">
                  <c:v>#N/A</c:v>
                </c:pt>
                <c:pt idx="5">
                  <c:v>7.69</c:v>
                </c:pt>
                <c:pt idx="6">
                  <c:v>#N/A</c:v>
                </c:pt>
                <c:pt idx="7">
                  <c:v>7.83</c:v>
                </c:pt>
                <c:pt idx="8">
                  <c:v>#N/A</c:v>
                </c:pt>
                <c:pt idx="9">
                  <c:v>7.94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7.24</c:v>
                </c:pt>
                <c:pt idx="2">
                  <c:v>#N/A</c:v>
                </c:pt>
                <c:pt idx="3">
                  <c:v>9.08</c:v>
                </c:pt>
                <c:pt idx="4">
                  <c:v>#N/A</c:v>
                </c:pt>
                <c:pt idx="5">
                  <c:v>7.2</c:v>
                </c:pt>
                <c:pt idx="6">
                  <c:v>#N/A</c:v>
                </c:pt>
                <c:pt idx="7">
                  <c:v>5.09</c:v>
                </c:pt>
                <c:pt idx="8">
                  <c:v>#N/A</c:v>
                </c:pt>
                <c:pt idx="9">
                  <c:v>9.58</c:v>
                </c:pt>
              </c:numCache>
            </c:numRef>
          </c:val>
        </c:ser>
        <c:ser>
          <c:idx val="9"/>
          <c:order val="9"/>
          <c:tx>
            <c:strRef>
              <c:f>データシート!$A$36</c:f>
              <c:strCache>
                <c:ptCount val="1"/>
                <c:pt idx="0">
                  <c:v>辰野町地域情報告知システム特別会計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c:v>
                </c:pt>
                <c:pt idx="1">
                  <c:v>0</c:v>
                </c:pt>
                <c:pt idx="2">
                  <c:v>#N/A</c:v>
                </c:pt>
                <c:pt idx="3">
                  <c:v>0</c:v>
                </c:pt>
                <c:pt idx="4">
                  <c:v>#N/A</c:v>
                </c:pt>
                <c:pt idx="5">
                  <c:v>0</c:v>
                </c:pt>
                <c:pt idx="6">
                  <c:v>#N/A</c:v>
                </c:pt>
                <c:pt idx="7">
                  <c:v>0</c:v>
                </c:pt>
                <c:pt idx="8">
                  <c:v>0.51</c:v>
                </c:pt>
                <c:pt idx="9">
                  <c:v>#N/A</c:v>
                </c:pt>
              </c:numCache>
            </c:numRef>
          </c:val>
        </c:ser>
        <c:dLbls>
          <c:showLegendKey val="0"/>
          <c:showVal val="0"/>
          <c:showCatName val="0"/>
          <c:showSerName val="0"/>
          <c:showPercent val="0"/>
          <c:showBubbleSize val="0"/>
        </c:dLbls>
        <c:gapWidth val="150"/>
        <c:overlap val="100"/>
        <c:axId val="100486528"/>
        <c:axId val="100500608"/>
      </c:barChart>
      <c:catAx>
        <c:axId val="1004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00608"/>
        <c:crosses val="autoZero"/>
        <c:auto val="1"/>
        <c:lblAlgn val="ctr"/>
        <c:lblOffset val="100"/>
        <c:tickLblSkip val="1"/>
        <c:tickMarkSkip val="1"/>
        <c:noMultiLvlLbl val="0"/>
      </c:catAx>
      <c:valAx>
        <c:axId val="10050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86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965</c:v>
                </c:pt>
                <c:pt idx="5">
                  <c:v>991</c:v>
                </c:pt>
                <c:pt idx="8">
                  <c:v>993</c:v>
                </c:pt>
                <c:pt idx="11">
                  <c:v>1018</c:v>
                </c:pt>
                <c:pt idx="14">
                  <c:v>1012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29</c:v>
                </c:pt>
                <c:pt idx="6">
                  <c:v>17</c:v>
                </c:pt>
                <c:pt idx="9">
                  <c:v>19</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43</c:v>
                </c:pt>
                <c:pt idx="3">
                  <c:v>35</c:v>
                </c:pt>
                <c:pt idx="6">
                  <c:v>36</c:v>
                </c:pt>
                <c:pt idx="9">
                  <c:v>40</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644</c:v>
                </c:pt>
                <c:pt idx="3">
                  <c:v>648</c:v>
                </c:pt>
                <c:pt idx="6">
                  <c:v>696</c:v>
                </c:pt>
                <c:pt idx="9">
                  <c:v>683</c:v>
                </c:pt>
                <c:pt idx="12">
                  <c:v>679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778</c:v>
                </c:pt>
                <c:pt idx="3">
                  <c:v>714</c:v>
                </c:pt>
                <c:pt idx="6">
                  <c:v>637</c:v>
                </c:pt>
                <c:pt idx="9">
                  <c:v>667</c:v>
                </c:pt>
                <c:pt idx="12">
                  <c:v>667</c:v>
                </c:pt>
              </c:numCache>
            </c:numRef>
          </c:val>
        </c:ser>
        <c:dLbls>
          <c:showLegendKey val="0"/>
          <c:showVal val="0"/>
          <c:showCatName val="0"/>
          <c:showSerName val="0"/>
          <c:showPercent val="0"/>
          <c:showBubbleSize val="0"/>
        </c:dLbls>
        <c:gapWidth val="100"/>
        <c:overlap val="100"/>
        <c:axId val="73440256"/>
        <c:axId val="7344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521</c:v>
                </c:pt>
                <c:pt idx="2">
                  <c:v>#N/A</c:v>
                </c:pt>
                <c:pt idx="3">
                  <c:v>#N/A</c:v>
                </c:pt>
                <c:pt idx="4">
                  <c:v>435</c:v>
                </c:pt>
                <c:pt idx="5">
                  <c:v>#N/A</c:v>
                </c:pt>
                <c:pt idx="6">
                  <c:v>#N/A</c:v>
                </c:pt>
                <c:pt idx="7">
                  <c:v>393</c:v>
                </c:pt>
                <c:pt idx="8">
                  <c:v>#N/A</c:v>
                </c:pt>
                <c:pt idx="9">
                  <c:v>#N/A</c:v>
                </c:pt>
                <c:pt idx="10">
                  <c:v>391</c:v>
                </c:pt>
                <c:pt idx="11">
                  <c:v>#N/A</c:v>
                </c:pt>
                <c:pt idx="12">
                  <c:v>#N/A</c:v>
                </c:pt>
                <c:pt idx="13">
                  <c:v>396</c:v>
                </c:pt>
                <c:pt idx="14">
                  <c:v>#N/A</c:v>
                </c:pt>
              </c:numCache>
            </c:numRef>
          </c:val>
          <c:smooth val="0"/>
        </c:ser>
        <c:dLbls>
          <c:showLegendKey val="0"/>
          <c:showVal val="0"/>
          <c:showCatName val="0"/>
          <c:showSerName val="0"/>
          <c:showPercent val="0"/>
          <c:showBubbleSize val="0"/>
        </c:dLbls>
        <c:marker val="1"/>
        <c:smooth val="0"/>
        <c:axId val="73440256"/>
        <c:axId val="73442432"/>
      </c:lineChart>
      <c:catAx>
        <c:axId val="7344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442432"/>
        <c:crosses val="autoZero"/>
        <c:auto val="1"/>
        <c:lblAlgn val="ctr"/>
        <c:lblOffset val="100"/>
        <c:tickLblSkip val="1"/>
        <c:tickMarkSkip val="1"/>
        <c:noMultiLvlLbl val="0"/>
      </c:catAx>
      <c:valAx>
        <c:axId val="7344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44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11459</c:v>
                </c:pt>
                <c:pt idx="5">
                  <c:v>11628</c:v>
                </c:pt>
                <c:pt idx="8">
                  <c:v>11706</c:v>
                </c:pt>
                <c:pt idx="11">
                  <c:v>11756</c:v>
                </c:pt>
                <c:pt idx="14">
                  <c:v>11242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1284</c:v>
                </c:pt>
                <c:pt idx="5">
                  <c:v>1274</c:v>
                </c:pt>
                <c:pt idx="8">
                  <c:v>1172</c:v>
                </c:pt>
                <c:pt idx="11">
                  <c:v>1070</c:v>
                </c:pt>
                <c:pt idx="14">
                  <c:v>1043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3151</c:v>
                </c:pt>
                <c:pt idx="5">
                  <c:v>3198</c:v>
                </c:pt>
                <c:pt idx="8">
                  <c:v>3453</c:v>
                </c:pt>
                <c:pt idx="11">
                  <c:v>3214</c:v>
                </c:pt>
                <c:pt idx="14">
                  <c:v>3340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665</c:v>
                </c:pt>
                <c:pt idx="3">
                  <c:v>640</c:v>
                </c:pt>
                <c:pt idx="6">
                  <c:v>481</c:v>
                </c:pt>
                <c:pt idx="9">
                  <c:v>365</c:v>
                </c:pt>
                <c:pt idx="12">
                  <c:v>206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1604</c:v>
                </c:pt>
                <c:pt idx="3">
                  <c:v>1531</c:v>
                </c:pt>
                <c:pt idx="6">
                  <c:v>1501</c:v>
                </c:pt>
                <c:pt idx="9">
                  <c:v>1696</c:v>
                </c:pt>
                <c:pt idx="12">
                  <c:v>1600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283</c:v>
                </c:pt>
                <c:pt idx="3">
                  <c:v>332</c:v>
                </c:pt>
                <c:pt idx="6">
                  <c:v>299</c:v>
                </c:pt>
                <c:pt idx="9">
                  <c:v>248</c:v>
                </c:pt>
                <c:pt idx="12">
                  <c:v>238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9130</c:v>
                </c:pt>
                <c:pt idx="3">
                  <c:v>9262</c:v>
                </c:pt>
                <c:pt idx="6">
                  <c:v>8931</c:v>
                </c:pt>
                <c:pt idx="9">
                  <c:v>8288</c:v>
                </c:pt>
                <c:pt idx="12">
                  <c:v>8039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153</c:v>
                </c:pt>
                <c:pt idx="3">
                  <c:v>120</c:v>
                </c:pt>
                <c:pt idx="6">
                  <c:v>120</c:v>
                </c:pt>
                <c:pt idx="9">
                  <c:v>92</c:v>
                </c:pt>
                <c:pt idx="12">
                  <c:v>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6280</c:v>
                </c:pt>
                <c:pt idx="3">
                  <c:v>6577</c:v>
                </c:pt>
                <c:pt idx="6">
                  <c:v>6857</c:v>
                </c:pt>
                <c:pt idx="9">
                  <c:v>7204</c:v>
                </c:pt>
                <c:pt idx="12">
                  <c:v>7492</c:v>
                </c:pt>
              </c:numCache>
            </c:numRef>
          </c:val>
        </c:ser>
        <c:dLbls>
          <c:showLegendKey val="0"/>
          <c:showVal val="0"/>
          <c:showCatName val="0"/>
          <c:showSerName val="0"/>
          <c:showPercent val="0"/>
          <c:showBubbleSize val="0"/>
        </c:dLbls>
        <c:gapWidth val="100"/>
        <c:overlap val="100"/>
        <c:axId val="74732672"/>
        <c:axId val="7473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2220</c:v>
                </c:pt>
                <c:pt idx="2">
                  <c:v>#N/A</c:v>
                </c:pt>
                <c:pt idx="3">
                  <c:v>#N/A</c:v>
                </c:pt>
                <c:pt idx="4">
                  <c:v>2362</c:v>
                </c:pt>
                <c:pt idx="5">
                  <c:v>#N/A</c:v>
                </c:pt>
                <c:pt idx="6">
                  <c:v>#N/A</c:v>
                </c:pt>
                <c:pt idx="7">
                  <c:v>1858</c:v>
                </c:pt>
                <c:pt idx="8">
                  <c:v>#N/A</c:v>
                </c:pt>
                <c:pt idx="9">
                  <c:v>#N/A</c:v>
                </c:pt>
                <c:pt idx="10">
                  <c:v>1854</c:v>
                </c:pt>
                <c:pt idx="11">
                  <c:v>#N/A</c:v>
                </c:pt>
                <c:pt idx="12">
                  <c:v>#N/A</c:v>
                </c:pt>
                <c:pt idx="13">
                  <c:v>2026</c:v>
                </c:pt>
                <c:pt idx="14">
                  <c:v>#N/A</c:v>
                </c:pt>
              </c:numCache>
            </c:numRef>
          </c:val>
          <c:smooth val="0"/>
        </c:ser>
        <c:dLbls>
          <c:showLegendKey val="0"/>
          <c:showVal val="0"/>
          <c:showCatName val="0"/>
          <c:showSerName val="0"/>
          <c:showPercent val="0"/>
          <c:showBubbleSize val="0"/>
        </c:dLbls>
        <c:marker val="1"/>
        <c:smooth val="0"/>
        <c:axId val="74732672"/>
        <c:axId val="74734592"/>
      </c:lineChart>
      <c:catAx>
        <c:axId val="7473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734592"/>
        <c:crosses val="autoZero"/>
        <c:auto val="1"/>
        <c:lblAlgn val="ctr"/>
        <c:lblOffset val="100"/>
        <c:tickLblSkip val="1"/>
        <c:tickMarkSkip val="1"/>
        <c:noMultiLvlLbl val="0"/>
      </c:catAx>
      <c:valAx>
        <c:axId val="7473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73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73.900000000000006</c:v>
                </c:pt>
              </c:numCache>
            </c:numRef>
          </c:xVal>
          <c:yVal>
            <c:numRef>
              <c:f>公会計指標分析・財政指標組合せ分析表!$K$51:$O$51</c:f>
              <c:numCache>
                <c:formatCode>#,##0.0;"▲ "#,##0.0</c:formatCode>
                <c:ptCount val="5"/>
                <c:pt idx="4">
                  <c:v>41.6</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69.900000000000006</c:v>
                </c:pt>
              </c:numCache>
            </c:numRef>
          </c:xVal>
          <c:yVal>
            <c:numRef>
              <c:f>公会計指標分析・財政指標組合せ分析表!$K$55:$O$55</c:f>
              <c:numCache>
                <c:formatCode>#,##0.0;"▲ "#,##0.0</c:formatCode>
                <c:ptCount val="5"/>
                <c:pt idx="4">
                  <c:v>44.9</c:v>
                </c:pt>
              </c:numCache>
            </c:numRef>
          </c:yVal>
          <c:smooth val="0"/>
        </c:ser>
        <c:dLbls>
          <c:showLegendKey val="0"/>
          <c:showVal val="0"/>
          <c:showCatName val="0"/>
          <c:showSerName val="0"/>
          <c:showPercent val="0"/>
          <c:showBubbleSize val="0"/>
        </c:dLbls>
        <c:axId val="86719104"/>
        <c:axId val="86745856"/>
      </c:scatterChart>
      <c:valAx>
        <c:axId val="86719104"/>
        <c:scaling>
          <c:orientation val="minMax"/>
          <c:max val="74.3"/>
          <c:min val="69.59999999999999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745856"/>
        <c:crosses val="autoZero"/>
        <c:crossBetween val="midCat"/>
      </c:valAx>
      <c:valAx>
        <c:axId val="86745856"/>
        <c:scaling>
          <c:orientation val="minMax"/>
          <c:max val="45.5"/>
          <c:min val="4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719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11.9</c:v>
                </c:pt>
                <c:pt idx="1">
                  <c:v>10.3</c:v>
                </c:pt>
                <c:pt idx="2">
                  <c:v>9.3000000000000007</c:v>
                </c:pt>
                <c:pt idx="3">
                  <c:v>8.4</c:v>
                </c:pt>
                <c:pt idx="4">
                  <c:v>8.1</c:v>
                </c:pt>
              </c:numCache>
            </c:numRef>
          </c:xVal>
          <c:yVal>
            <c:numRef>
              <c:f>公会計指標分析・財政指標組合せ分析表!$K$73:$O$73</c:f>
              <c:numCache>
                <c:formatCode>#,##0.0;"▲ "#,##0.0</c:formatCode>
                <c:ptCount val="5"/>
                <c:pt idx="0">
                  <c:v>45.9</c:v>
                </c:pt>
                <c:pt idx="1">
                  <c:v>49.1</c:v>
                </c:pt>
                <c:pt idx="2">
                  <c:v>38.4</c:v>
                </c:pt>
                <c:pt idx="3">
                  <c:v>39.1</c:v>
                </c:pt>
                <c:pt idx="4">
                  <c:v>41.6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9.4</c:v>
                </c:pt>
                <c:pt idx="3">
                  <c:v>8.1</c:v>
                </c:pt>
                <c:pt idx="4">
                  <c:v>8.5</c:v>
                </c:pt>
              </c:numCache>
            </c:numRef>
          </c:xVal>
          <c:yVal>
            <c:numRef>
              <c:f>公会計指標分析・財政指標組合せ分析表!$K$77:$O$77</c:f>
              <c:numCache>
                <c:formatCode>#,##0.0;"▲ "#,##0.0</c:formatCode>
                <c:ptCount val="5"/>
                <c:pt idx="0">
                  <c:v>44.4</c:v>
                </c:pt>
                <c:pt idx="1">
                  <c:v>43</c:v>
                </c:pt>
                <c:pt idx="2">
                  <c:v>37</c:v>
                </c:pt>
                <c:pt idx="3">
                  <c:v>27.8</c:v>
                </c:pt>
                <c:pt idx="4">
                  <c:v>44.9</c:v>
                </c:pt>
              </c:numCache>
            </c:numRef>
          </c:yVal>
          <c:smooth val="0"/>
        </c:ser>
        <c:dLbls>
          <c:showLegendKey val="0"/>
          <c:showVal val="0"/>
          <c:showCatName val="0"/>
          <c:showSerName val="0"/>
          <c:showPercent val="0"/>
          <c:showBubbleSize val="0"/>
        </c:dLbls>
        <c:axId val="99927936"/>
        <c:axId val="86835200"/>
      </c:scatterChart>
      <c:valAx>
        <c:axId val="99927936"/>
        <c:scaling>
          <c:orientation val="minMax"/>
          <c:max val="12.29999999999999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835200"/>
        <c:crosses val="autoZero"/>
        <c:crossBetween val="midCat"/>
      </c:valAx>
      <c:valAx>
        <c:axId val="86835200"/>
        <c:scaling>
          <c:orientation val="minMax"/>
          <c:max val="5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9279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普通建設事業費に係る起債事業は交付税算入のある地方債を充当している。その結果算入公債費</a:t>
          </a:r>
          <a:r>
            <a:rPr kumimoji="1" lang="ja-JP" altLang="en-US" sz="1200">
              <a:solidFill>
                <a:sysClr val="windowText" lastClr="000000"/>
              </a:solidFill>
              <a:effectLst/>
              <a:latin typeface="+mn-lt"/>
              <a:ea typeface="+mn-ea"/>
              <a:cs typeface="+mn-cs"/>
            </a:rPr>
            <a:t>については昨年と比較し若干減少したが、過去</a:t>
          </a:r>
          <a:r>
            <a:rPr kumimoji="1" lang="en-US" altLang="ja-JP" sz="1200">
              <a:solidFill>
                <a:sysClr val="windowText" lastClr="000000"/>
              </a:solidFill>
              <a:effectLst/>
              <a:latin typeface="+mn-lt"/>
              <a:ea typeface="+mn-ea"/>
              <a:cs typeface="+mn-cs"/>
            </a:rPr>
            <a:t>5</a:t>
          </a:r>
          <a:r>
            <a:rPr kumimoji="1" lang="ja-JP" altLang="en-US" sz="1200">
              <a:solidFill>
                <a:sysClr val="windowText" lastClr="000000"/>
              </a:solidFill>
              <a:effectLst/>
              <a:latin typeface="+mn-lt"/>
              <a:ea typeface="+mn-ea"/>
              <a:cs typeface="+mn-cs"/>
            </a:rPr>
            <a:t>年間の水準を見ると増加傾向</a:t>
          </a:r>
          <a:r>
            <a:rPr kumimoji="1" lang="ja-JP" altLang="ja-JP" sz="1200">
              <a:solidFill>
                <a:sysClr val="windowText" lastClr="000000"/>
              </a:solidFill>
              <a:effectLst/>
              <a:latin typeface="+mn-lt"/>
              <a:ea typeface="+mn-ea"/>
              <a:cs typeface="+mn-cs"/>
            </a:rPr>
            <a:t>にある。一方</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過去の下水道整備事業、病院整備事業に対する準元利償還金</a:t>
          </a:r>
          <a:r>
            <a:rPr kumimoji="1" lang="ja-JP" altLang="en-US" sz="1200">
              <a:solidFill>
                <a:sysClr val="windowText" lastClr="000000"/>
              </a:solidFill>
              <a:effectLst/>
              <a:latin typeface="+mn-lt"/>
              <a:ea typeface="+mn-ea"/>
              <a:cs typeface="+mn-cs"/>
            </a:rPr>
            <a:t>の減少に伴い、</a:t>
          </a:r>
          <a:r>
            <a:rPr kumimoji="1" lang="ja-JP" altLang="ja-JP" sz="1200">
              <a:solidFill>
                <a:sysClr val="windowText" lastClr="000000"/>
              </a:solidFill>
              <a:effectLst/>
              <a:latin typeface="+mn-lt"/>
              <a:ea typeface="+mn-ea"/>
              <a:cs typeface="+mn-cs"/>
            </a:rPr>
            <a:t>実質公債費比率</a:t>
          </a:r>
          <a:r>
            <a:rPr kumimoji="1" lang="ja-JP" altLang="en-US" sz="1200">
              <a:solidFill>
                <a:sysClr val="windowText" lastClr="000000"/>
              </a:solidFill>
              <a:effectLst/>
              <a:latin typeface="+mn-lt"/>
              <a:ea typeface="+mn-ea"/>
              <a:cs typeface="+mn-cs"/>
            </a:rPr>
            <a:t>が</a:t>
          </a:r>
          <a:r>
            <a:rPr kumimoji="1" lang="ja-JP" altLang="ja-JP" sz="1200">
              <a:solidFill>
                <a:sysClr val="windowText" lastClr="000000"/>
              </a:solidFill>
              <a:effectLst/>
              <a:latin typeface="+mn-lt"/>
              <a:ea typeface="+mn-ea"/>
              <a:cs typeface="+mn-cs"/>
            </a:rPr>
            <a:t>減少</a:t>
          </a:r>
          <a:r>
            <a:rPr kumimoji="1" lang="ja-JP" altLang="en-US" sz="1200">
              <a:solidFill>
                <a:sysClr val="windowText" lastClr="000000"/>
              </a:solidFill>
              <a:effectLst/>
              <a:latin typeface="+mn-lt"/>
              <a:ea typeface="+mn-ea"/>
              <a:cs typeface="+mn-cs"/>
            </a:rPr>
            <a:t>となっている</a:t>
          </a:r>
          <a:r>
            <a:rPr kumimoji="1" lang="ja-JP" altLang="ja-JP" sz="1200">
              <a:solidFill>
                <a:sysClr val="windowText" lastClr="000000"/>
              </a:solidFill>
              <a:effectLst/>
              <a:latin typeface="+mn-lt"/>
              <a:ea typeface="+mn-ea"/>
              <a:cs typeface="+mn-cs"/>
            </a:rPr>
            <a:t>。今後は新病院建設による繰出金の増加と繰出金の起債への充当方法によっては財政指標に影響してくる可能性がある。病院や水道</a:t>
          </a:r>
          <a:r>
            <a:rPr kumimoji="1" lang="ja-JP" altLang="en-US" sz="1200">
              <a:solidFill>
                <a:sysClr val="windowText" lastClr="000000"/>
              </a:solidFill>
              <a:effectLst/>
              <a:latin typeface="+mn-lt"/>
              <a:ea typeface="+mn-ea"/>
              <a:cs typeface="+mn-cs"/>
            </a:rPr>
            <a:t>事業</a:t>
          </a:r>
          <a:r>
            <a:rPr kumimoji="1" lang="ja-JP" altLang="ja-JP" sz="1200">
              <a:solidFill>
                <a:sysClr val="windowText" lastClr="000000"/>
              </a:solidFill>
              <a:effectLst/>
              <a:latin typeface="+mn-lt"/>
              <a:ea typeface="+mn-ea"/>
              <a:cs typeface="+mn-cs"/>
            </a:rPr>
            <a:t>など</a:t>
          </a:r>
          <a:r>
            <a:rPr kumimoji="1" lang="ja-JP" altLang="en-US" sz="1200">
              <a:solidFill>
                <a:sysClr val="windowText" lastClr="000000"/>
              </a:solidFill>
              <a:effectLst/>
              <a:latin typeface="+mn-lt"/>
              <a:ea typeface="+mn-ea"/>
              <a:cs typeface="+mn-cs"/>
            </a:rPr>
            <a:t>については</a:t>
          </a:r>
          <a:r>
            <a:rPr kumimoji="1" lang="ja-JP" altLang="ja-JP" sz="1200">
              <a:solidFill>
                <a:sysClr val="windowText" lastClr="000000"/>
              </a:solidFill>
              <a:effectLst/>
              <a:latin typeface="+mn-lt"/>
              <a:ea typeface="+mn-ea"/>
              <a:cs typeface="+mn-cs"/>
            </a:rPr>
            <a:t>独立採算制を強化し経営安定に向け努力を続けて</a:t>
          </a:r>
          <a:r>
            <a:rPr kumimoji="1" lang="ja-JP" altLang="en-US" sz="1200">
              <a:solidFill>
                <a:sysClr val="windowText" lastClr="000000"/>
              </a:solidFill>
              <a:effectLst/>
              <a:latin typeface="+mn-lt"/>
              <a:ea typeface="+mn-ea"/>
              <a:cs typeface="+mn-cs"/>
            </a:rPr>
            <a:t>い</a:t>
          </a:r>
          <a:r>
            <a:rPr kumimoji="1" lang="ja-JP" altLang="ja-JP" sz="1200">
              <a:solidFill>
                <a:sysClr val="windowText" lastClr="000000"/>
              </a:solidFill>
              <a:effectLst/>
              <a:latin typeface="+mn-lt"/>
              <a:ea typeface="+mn-ea"/>
              <a:cs typeface="+mn-cs"/>
            </a:rPr>
            <a:t>きたい。町有施設の老朽化により維持・修繕工事が増加しており、今後は公共施設</a:t>
          </a:r>
          <a:r>
            <a:rPr kumimoji="1" lang="ja-JP" altLang="en-US" sz="1200">
              <a:solidFill>
                <a:sysClr val="windowText" lastClr="000000"/>
              </a:solidFill>
              <a:effectLst/>
              <a:latin typeface="+mn-lt"/>
              <a:ea typeface="+mn-ea"/>
              <a:cs typeface="+mn-cs"/>
            </a:rPr>
            <a:t>等</a:t>
          </a:r>
          <a:r>
            <a:rPr kumimoji="1" lang="ja-JP" altLang="ja-JP" sz="1200">
              <a:solidFill>
                <a:sysClr val="windowText" lastClr="000000"/>
              </a:solidFill>
              <a:effectLst/>
              <a:latin typeface="+mn-lt"/>
              <a:ea typeface="+mn-ea"/>
              <a:cs typeface="+mn-cs"/>
            </a:rPr>
            <a:t>総合管理計画</a:t>
          </a:r>
          <a:r>
            <a:rPr kumimoji="1" lang="ja-JP" altLang="en-US" sz="1200">
              <a:solidFill>
                <a:sysClr val="windowText" lastClr="000000"/>
              </a:solidFill>
              <a:effectLst/>
              <a:latin typeface="+mn-lt"/>
              <a:ea typeface="+mn-ea"/>
              <a:cs typeface="+mn-cs"/>
            </a:rPr>
            <a:t>に基づく施設の個別計画策定に着手しつつ、</a:t>
          </a:r>
          <a:r>
            <a:rPr kumimoji="1" lang="ja-JP" altLang="ja-JP" sz="1200">
              <a:solidFill>
                <a:sysClr val="windowText" lastClr="000000"/>
              </a:solidFill>
              <a:effectLst/>
              <a:latin typeface="+mn-lt"/>
              <a:ea typeface="+mn-ea"/>
              <a:cs typeface="+mn-cs"/>
            </a:rPr>
            <a:t>施設の統廃合、除却</a:t>
          </a:r>
          <a:r>
            <a:rPr kumimoji="1" lang="ja-JP" altLang="en-US" sz="1200">
              <a:solidFill>
                <a:sysClr val="windowText" lastClr="000000"/>
              </a:solidFill>
              <a:effectLst/>
              <a:latin typeface="+mn-lt"/>
              <a:ea typeface="+mn-ea"/>
              <a:cs typeface="+mn-cs"/>
            </a:rPr>
            <a:t>や</a:t>
          </a:r>
          <a:r>
            <a:rPr kumimoji="1" lang="ja-JP" altLang="ja-JP" sz="1200">
              <a:solidFill>
                <a:sysClr val="windowText" lastClr="000000"/>
              </a:solidFill>
              <a:effectLst/>
              <a:latin typeface="+mn-lt"/>
              <a:ea typeface="+mn-ea"/>
              <a:cs typeface="+mn-cs"/>
            </a:rPr>
            <a:t>長寿命化を計画的に進め、管理・改修コストの縮減に努める。</a:t>
          </a:r>
          <a:endParaRPr lang="ja-JP" altLang="ja-JP" sz="16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ysClr val="windowText" lastClr="000000"/>
              </a:solidFill>
              <a:effectLst/>
            </a:rPr>
            <a:t>一般会計等に係る地方債現在高は介護老人保健施設福寿苑の閉鎖に伴い介護老人保険施設特別会計を清算したことにより、一時的ではあるが建設費用として平成３年度に起こした地方債の現在高を一般会計に参入したことで、増加となっている。</a:t>
          </a:r>
          <a:endParaRPr lang="en-US" altLang="ja-JP" sz="12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rPr>
            <a:t>また、公営企業債等繰入見込額全体としては減少傾向にあるが、</a:t>
          </a:r>
          <a:r>
            <a:rPr kumimoji="1" lang="ja-JP" altLang="ja-JP" sz="1200">
              <a:solidFill>
                <a:schemeClr val="dk1"/>
              </a:solidFill>
              <a:effectLst/>
              <a:latin typeface="+mn-lt"/>
              <a:ea typeface="+mn-ea"/>
              <a:cs typeface="+mn-cs"/>
            </a:rPr>
            <a:t>国民健康保険会計や介護保険特別会計への繰出金が増加し</a:t>
          </a:r>
          <a:r>
            <a:rPr kumimoji="1" lang="ja-JP" altLang="en-US" sz="1200">
              <a:solidFill>
                <a:schemeClr val="dk1"/>
              </a:solidFill>
              <a:effectLst/>
              <a:latin typeface="+mn-lt"/>
              <a:ea typeface="+mn-ea"/>
              <a:cs typeface="+mn-cs"/>
            </a:rPr>
            <a:t>ている状況にある。今後は</a:t>
          </a:r>
          <a:r>
            <a:rPr lang="ja-JP" altLang="ja-JP" sz="1200" b="0" i="0" baseline="0">
              <a:solidFill>
                <a:schemeClr val="dk1"/>
              </a:solidFill>
              <a:effectLst/>
              <a:latin typeface="+mn-lt"/>
              <a:ea typeface="+mn-ea"/>
              <a:cs typeface="+mn-cs"/>
            </a:rPr>
            <a:t>繰出金に依存することなく独立採算に向けて料金、使用料の見直し等を検討して</a:t>
          </a:r>
          <a:r>
            <a:rPr lang="ja-JP" altLang="en-US" sz="1200" b="0" i="0" baseline="0">
              <a:solidFill>
                <a:schemeClr val="dk1"/>
              </a:solidFill>
              <a:effectLst/>
              <a:latin typeface="+mn-lt"/>
              <a:ea typeface="+mn-ea"/>
              <a:cs typeface="+mn-cs"/>
            </a:rPr>
            <a:t>いく。</a:t>
          </a:r>
          <a:endParaRPr lang="ja-JP" altLang="ja-JP" sz="12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20,321
19,962
169.20
8,856,390
8,307,920
526,904
5,808,010
7,492,027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[ 73.9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有形固定資産減価償却率について類似団体内の平均を上回っている。</a:t>
          </a:r>
          <a:endParaRPr kumimoji="1" lang="en-US" altLang="ja-JP" sz="1100">
            <a:latin typeface="ＭＳ Ｐゴシック"/>
          </a:endParaRPr>
        </a:p>
        <a:p>
          <a:r>
            <a:rPr kumimoji="1" lang="ja-JP" altLang="en-US" sz="1100">
              <a:latin typeface="ＭＳ Ｐゴシック"/>
            </a:rPr>
            <a:t>インフラ資産である道路や水路、また、比較的帳簿価格の高い学校施設や体育館などの老朽化が要因としてあげられる。</a:t>
          </a:r>
          <a:endParaRPr kumimoji="1" lang="en-US" altLang="ja-JP" sz="1100">
            <a:latin typeface="ＭＳ Ｐゴシック"/>
          </a:endParaRPr>
        </a:p>
        <a:p>
          <a:r>
            <a:rPr kumimoji="1" lang="ja-JP" altLang="en-US" sz="1100">
              <a:latin typeface="ＭＳ Ｐゴシック"/>
            </a:rPr>
            <a:t>今後は「辰野町公共施設等総合管理計画」に定められた、具体的な取組みに基づく長寿命化を推進しつつ、老朽化した施設については必要に応じて個別計画を策定したうえで、計画性を持った施設の改修を行う。</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72.0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78.0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34572</xdr:rowOff>
    </xdr:from>
    <xdr:to>
      <xdr:col>3</xdr:col>
      <xdr:colOff>1170940</xdr:colOff>
      <xdr:row>34</xdr:row>
      <xdr:rowOff>69850</xdr:rowOff>
    </xdr:to>
    <xdr:cxnSp macro="">
      <xdr:nvCxnSpPr>
        <xdr:cNvPr id="64" name="直線コネクタ 63"/>
        <xdr:cNvCxnSpPr/>
      </xdr:nvCxnSpPr>
      <xdr:spPr>
        <a:xfrm flipV="1">
          <a:off x="4760595" y="5444772"/>
          <a:ext cx="1270"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73677</xdr:rowOff>
    </xdr:from>
    <xdr:ext cx="405111" cy="259045"/>
    <xdr:sp macro="" textlink="">
      <xdr:nvSpPr>
        <xdr:cNvPr id="65" name="有形固定資産減価償却率最小値テキスト"/>
        <xdr:cNvSpPr txBox="1"/>
      </xdr:nvSpPr>
      <xdr:spPr>
        <a:xfrm>
          <a:off x="481330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3</xdr:col>
      <xdr:colOff>1082675</xdr:colOff>
      <xdr:row>34</xdr:row>
      <xdr:rowOff>69850</xdr:rowOff>
    </xdr:from>
    <xdr:to>
      <xdr:col>3</xdr:col>
      <xdr:colOff>1260475</xdr:colOff>
      <xdr:row>34</xdr:row>
      <xdr:rowOff>69850</xdr:rowOff>
    </xdr:to>
    <xdr:cxnSp macro="">
      <xdr:nvCxnSpPr>
        <xdr:cNvPr id="66" name="直線コネクタ 65"/>
        <xdr:cNvCxnSpPr/>
      </xdr:nvCxnSpPr>
      <xdr:spPr>
        <a:xfrm>
          <a:off x="4673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152699</xdr:rowOff>
    </xdr:from>
    <xdr:ext cx="405111" cy="259045"/>
    <xdr:sp macro="" textlink="">
      <xdr:nvSpPr>
        <xdr:cNvPr id="67" name="有形固定資産減価償却率最大値テキスト"/>
        <xdr:cNvSpPr txBox="1"/>
      </xdr:nvSpPr>
      <xdr:spPr>
        <a:xfrm>
          <a:off x="4813300" y="521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3</xdr:col>
      <xdr:colOff>1082675</xdr:colOff>
      <xdr:row>27</xdr:row>
      <xdr:rowOff>34572</xdr:rowOff>
    </xdr:from>
    <xdr:to>
      <xdr:col>3</xdr:col>
      <xdr:colOff>1260475</xdr:colOff>
      <xdr:row>27</xdr:row>
      <xdr:rowOff>34572</xdr:rowOff>
    </xdr:to>
    <xdr:cxnSp macro="">
      <xdr:nvCxnSpPr>
        <xdr:cNvPr id="68" name="直線コネクタ 67"/>
        <xdr:cNvCxnSpPr/>
      </xdr:nvCxnSpPr>
      <xdr:spPr>
        <a:xfrm>
          <a:off x="4673600" y="54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99077</xdr:rowOff>
    </xdr:from>
    <xdr:ext cx="405111" cy="259045"/>
    <xdr:sp macro="" textlink="">
      <xdr:nvSpPr>
        <xdr:cNvPr id="69"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120650</xdr:rowOff>
    </xdr:from>
    <xdr:to>
      <xdr:col>3</xdr:col>
      <xdr:colOff>1222375</xdr:colOff>
      <xdr:row>30</xdr:row>
      <xdr:rowOff>50800</xdr:rowOff>
    </xdr:to>
    <xdr:sp macro="" textlink="">
      <xdr:nvSpPr>
        <xdr:cNvPr id="70" name="フローチャート : 判断 69"/>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155222</xdr:rowOff>
    </xdr:from>
    <xdr:to>
      <xdr:col>3</xdr:col>
      <xdr:colOff>1222375</xdr:colOff>
      <xdr:row>27</xdr:row>
      <xdr:rowOff>85372</xdr:rowOff>
    </xdr:to>
    <xdr:sp macro="" textlink="">
      <xdr:nvSpPr>
        <xdr:cNvPr id="76" name="円/楕円 75"/>
        <xdr:cNvSpPr/>
      </xdr:nvSpPr>
      <xdr:spPr>
        <a:xfrm>
          <a:off x="4711700" y="53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108249</xdr:rowOff>
    </xdr:from>
    <xdr:ext cx="405111" cy="259045"/>
    <xdr:sp macro="" textlink="">
      <xdr:nvSpPr>
        <xdr:cNvPr id="77" name="有形固定資産減価償却率該当値テキスト"/>
        <xdr:cNvSpPr txBox="1"/>
      </xdr:nvSpPr>
      <xdr:spPr>
        <a:xfrm>
          <a:off x="4813300" y="53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20,321
19,962
169.20
8,856,390
8,307,920
526,904
5,808,010
7,492,027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129540</xdr:rowOff>
    </xdr:from>
    <xdr:to>
      <xdr:col>6</xdr:col>
      <xdr:colOff>510540</xdr:colOff>
      <xdr:row>41</xdr:row>
      <xdr:rowOff>87630</xdr:rowOff>
    </xdr:to>
    <xdr:cxnSp macro="">
      <xdr:nvCxnSpPr>
        <xdr:cNvPr id="57" name="直線コネクタ 56"/>
        <xdr:cNvCxnSpPr/>
      </xdr:nvCxnSpPr>
      <xdr:spPr>
        <a:xfrm flipV="1">
          <a:off x="4634865"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91457</xdr:rowOff>
    </xdr:from>
    <xdr:ext cx="405111" cy="259045"/>
    <xdr:sp macro="" textlink="">
      <xdr:nvSpPr>
        <xdr:cNvPr id="58" name="【道路】&#10;有形固定資産減価償却率最小値テキスト"/>
        <xdr:cNvSpPr txBox="1"/>
      </xdr:nvSpPr>
      <xdr:spPr>
        <a:xfrm>
          <a:off x="47244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6</xdr:col>
      <xdr:colOff>422275</xdr:colOff>
      <xdr:row>41</xdr:row>
      <xdr:rowOff>87630</xdr:rowOff>
    </xdr:from>
    <xdr:to>
      <xdr:col>6</xdr:col>
      <xdr:colOff>600075</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76217</xdr:rowOff>
    </xdr:from>
    <xdr:ext cx="405111" cy="259045"/>
    <xdr:sp macro="" textlink="">
      <xdr:nvSpPr>
        <xdr:cNvPr id="60" name="【道路】&#10;有形固定資産減価償却率最大値テキスト"/>
        <xdr:cNvSpPr txBox="1"/>
      </xdr:nvSpPr>
      <xdr:spPr>
        <a:xfrm>
          <a:off x="4724400" y="573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6</xdr:col>
      <xdr:colOff>422275</xdr:colOff>
      <xdr:row>34</xdr:row>
      <xdr:rowOff>129540</xdr:rowOff>
    </xdr:from>
    <xdr:to>
      <xdr:col>6</xdr:col>
      <xdr:colOff>600075</xdr:colOff>
      <xdr:row>34</xdr:row>
      <xdr:rowOff>129540</xdr:rowOff>
    </xdr:to>
    <xdr:cxnSp macro="">
      <xdr:nvCxnSpPr>
        <xdr:cNvPr id="61" name="直線コネクタ 60"/>
        <xdr:cNvCxnSpPr/>
      </xdr:nvCxnSpPr>
      <xdr:spPr>
        <a:xfrm>
          <a:off x="4546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129557</xdr:rowOff>
    </xdr:from>
    <xdr:ext cx="405111" cy="259045"/>
    <xdr:sp macro="" textlink="">
      <xdr:nvSpPr>
        <xdr:cNvPr id="62" name="【道路】&#10;有形固定資産減価償却率平均値テキスト"/>
        <xdr:cNvSpPr txBox="1"/>
      </xdr:nvSpPr>
      <xdr:spPr>
        <a:xfrm>
          <a:off x="4724400"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151130</xdr:rowOff>
    </xdr:from>
    <xdr:to>
      <xdr:col>6</xdr:col>
      <xdr:colOff>561975</xdr:colOff>
      <xdr:row>36</xdr:row>
      <xdr:rowOff>81280</xdr:rowOff>
    </xdr:to>
    <xdr:sp macro="" textlink="">
      <xdr:nvSpPr>
        <xdr:cNvPr id="63" name="フローチャート : 判断 62"/>
        <xdr:cNvSpPr/>
      </xdr:nvSpPr>
      <xdr:spPr>
        <a:xfrm>
          <a:off x="4584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78740</xdr:rowOff>
    </xdr:from>
    <xdr:to>
      <xdr:col>6</xdr:col>
      <xdr:colOff>561975</xdr:colOff>
      <xdr:row>35</xdr:row>
      <xdr:rowOff>8890</xdr:rowOff>
    </xdr:to>
    <xdr:sp macro="" textlink="">
      <xdr:nvSpPr>
        <xdr:cNvPr id="69" name="円/楕円 68"/>
        <xdr:cNvSpPr/>
      </xdr:nvSpPr>
      <xdr:spPr>
        <a:xfrm>
          <a:off x="4584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31767</xdr:rowOff>
    </xdr:from>
    <xdr:ext cx="405111" cy="259045"/>
    <xdr:sp macro="" textlink="">
      <xdr:nvSpPr>
        <xdr:cNvPr id="70" name="【道路】&#10;有形固定資産減価償却率該当値テキスト"/>
        <xdr:cNvSpPr txBox="1"/>
      </xdr:nvSpPr>
      <xdr:spPr>
        <a:xfrm>
          <a:off x="4724400" y="5861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57259</xdr:rowOff>
    </xdr:from>
    <xdr:to>
      <xdr:col>15</xdr:col>
      <xdr:colOff>180340</xdr:colOff>
      <xdr:row>41</xdr:row>
      <xdr:rowOff>52425</xdr:rowOff>
    </xdr:to>
    <xdr:cxnSp macro="">
      <xdr:nvCxnSpPr>
        <xdr:cNvPr id="96" name="直線コネクタ 95"/>
        <xdr:cNvCxnSpPr/>
      </xdr:nvCxnSpPr>
      <xdr:spPr>
        <a:xfrm flipV="1">
          <a:off x="10476865" y="5886559"/>
          <a:ext cx="0" cy="11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56252</xdr:rowOff>
    </xdr:from>
    <xdr:ext cx="469744" cy="259045"/>
    <xdr:sp macro="" textlink="">
      <xdr:nvSpPr>
        <xdr:cNvPr id="97" name="【道路】&#10;一人当たり延長最小値テキスト"/>
        <xdr:cNvSpPr txBox="1"/>
      </xdr:nvSpPr>
      <xdr:spPr>
        <a:xfrm>
          <a:off x="10566400" y="7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6.478</a:t>
          </a:r>
          <a:endParaRPr kumimoji="1" lang="ja-JP" altLang="en-US" sz="1000" b="1">
            <a:latin typeface="ＭＳ Ｐゴシック"/>
          </a:endParaRPr>
        </a:p>
      </xdr:txBody>
    </xdr:sp>
    <xdr:clientData/>
  </xdr:oneCellAnchor>
  <xdr:twoCellAnchor>
    <xdr:from>
      <xdr:col>15</xdr:col>
      <xdr:colOff>92075</xdr:colOff>
      <xdr:row>41</xdr:row>
      <xdr:rowOff>52425</xdr:rowOff>
    </xdr:from>
    <xdr:to>
      <xdr:col>15</xdr:col>
      <xdr:colOff>269875</xdr:colOff>
      <xdr:row>41</xdr:row>
      <xdr:rowOff>52425</xdr:rowOff>
    </xdr:to>
    <xdr:cxnSp macro="">
      <xdr:nvCxnSpPr>
        <xdr:cNvPr id="98" name="直線コネクタ 97"/>
        <xdr:cNvCxnSpPr/>
      </xdr:nvCxnSpPr>
      <xdr:spPr>
        <a:xfrm>
          <a:off x="10388600" y="7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3936</xdr:rowOff>
    </xdr:from>
    <xdr:ext cx="534377" cy="259045"/>
    <xdr:sp macro="" textlink="">
      <xdr:nvSpPr>
        <xdr:cNvPr id="99" name="【道路】&#10;一人当たり延長最大値テキスト"/>
        <xdr:cNvSpPr txBox="1"/>
      </xdr:nvSpPr>
      <xdr:spPr>
        <a:xfrm>
          <a:off x="10566400" y="5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43.080</a:t>
          </a:r>
          <a:endParaRPr kumimoji="1" lang="ja-JP" altLang="en-US" sz="1000" b="1">
            <a:latin typeface="ＭＳ Ｐゴシック"/>
          </a:endParaRPr>
        </a:p>
      </xdr:txBody>
    </xdr:sp>
    <xdr:clientData/>
  </xdr:oneCellAnchor>
  <xdr:twoCellAnchor>
    <xdr:from>
      <xdr:col>15</xdr:col>
      <xdr:colOff>92075</xdr:colOff>
      <xdr:row>34</xdr:row>
      <xdr:rowOff>57259</xdr:rowOff>
    </xdr:from>
    <xdr:to>
      <xdr:col>15</xdr:col>
      <xdr:colOff>269875</xdr:colOff>
      <xdr:row>34</xdr:row>
      <xdr:rowOff>57259</xdr:rowOff>
    </xdr:to>
    <xdr:cxnSp macro="">
      <xdr:nvCxnSpPr>
        <xdr:cNvPr id="100" name="直線コネクタ 99"/>
        <xdr:cNvCxnSpPr/>
      </xdr:nvCxnSpPr>
      <xdr:spPr>
        <a:xfrm>
          <a:off x="10388600" y="588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92364</xdr:rowOff>
    </xdr:from>
    <xdr:ext cx="534377" cy="259045"/>
    <xdr:sp macro="" textlink="">
      <xdr:nvSpPr>
        <xdr:cNvPr id="101" name="【道路】&#10;一人当たり延長平均値テキスト"/>
        <xdr:cNvSpPr txBox="1"/>
      </xdr:nvSpPr>
      <xdr:spPr>
        <a:xfrm>
          <a:off x="10566400" y="6436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69487</xdr:rowOff>
    </xdr:from>
    <xdr:to>
      <xdr:col>15</xdr:col>
      <xdr:colOff>231775</xdr:colOff>
      <xdr:row>38</xdr:row>
      <xdr:rowOff>171087</xdr:rowOff>
    </xdr:to>
    <xdr:sp macro="" textlink="">
      <xdr:nvSpPr>
        <xdr:cNvPr id="102" name="フローチャート : 判断 101"/>
        <xdr:cNvSpPr/>
      </xdr:nvSpPr>
      <xdr:spPr>
        <a:xfrm>
          <a:off x="104267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117264</xdr:rowOff>
    </xdr:from>
    <xdr:to>
      <xdr:col>15</xdr:col>
      <xdr:colOff>231775</xdr:colOff>
      <xdr:row>40</xdr:row>
      <xdr:rowOff>47414</xdr:rowOff>
    </xdr:to>
    <xdr:sp macro="" textlink="">
      <xdr:nvSpPr>
        <xdr:cNvPr id="108" name="円/楕円 107"/>
        <xdr:cNvSpPr/>
      </xdr:nvSpPr>
      <xdr:spPr>
        <a:xfrm>
          <a:off x="10426700" y="68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95691</xdr:rowOff>
    </xdr:from>
    <xdr:ext cx="534377" cy="259045"/>
    <xdr:sp macro="" textlink="">
      <xdr:nvSpPr>
        <xdr:cNvPr id="109" name="【道路】&#10;一人当たり延長該当値テキスト"/>
        <xdr:cNvSpPr txBox="1"/>
      </xdr:nvSpPr>
      <xdr:spPr>
        <a:xfrm>
          <a:off x="10566400" y="678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5"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155122</xdr:rowOff>
    </xdr:from>
    <xdr:to>
      <xdr:col>6</xdr:col>
      <xdr:colOff>510540</xdr:colOff>
      <xdr:row>64</xdr:row>
      <xdr:rowOff>81643</xdr:rowOff>
    </xdr:to>
    <xdr:cxnSp macro="">
      <xdr:nvCxnSpPr>
        <xdr:cNvPr id="136" name="直線コネクタ 135"/>
        <xdr:cNvCxnSpPr/>
      </xdr:nvCxnSpPr>
      <xdr:spPr>
        <a:xfrm flipV="1">
          <a:off x="4634865" y="95848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85470</xdr:rowOff>
    </xdr:from>
    <xdr:ext cx="405111" cy="259045"/>
    <xdr:sp macro="" textlink="">
      <xdr:nvSpPr>
        <xdr:cNvPr id="137" name="【橋りょう・トンネル】&#10;有形固定資産減価償却率最小値テキスト"/>
        <xdr:cNvSpPr txBox="1"/>
      </xdr:nvSpPr>
      <xdr:spPr>
        <a:xfrm>
          <a:off x="47244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a:t>
          </a:r>
          <a:endParaRPr kumimoji="1" lang="ja-JP" altLang="en-US" sz="1000" b="1">
            <a:latin typeface="ＭＳ Ｐゴシック"/>
          </a:endParaRPr>
        </a:p>
      </xdr:txBody>
    </xdr:sp>
    <xdr:clientData/>
  </xdr:oneCellAnchor>
  <xdr:twoCellAnchor>
    <xdr:from>
      <xdr:col>6</xdr:col>
      <xdr:colOff>422275</xdr:colOff>
      <xdr:row>64</xdr:row>
      <xdr:rowOff>81643</xdr:rowOff>
    </xdr:from>
    <xdr:to>
      <xdr:col>6</xdr:col>
      <xdr:colOff>600075</xdr:colOff>
      <xdr:row>64</xdr:row>
      <xdr:rowOff>81643</xdr:rowOff>
    </xdr:to>
    <xdr:cxnSp macro="">
      <xdr:nvCxnSpPr>
        <xdr:cNvPr id="138" name="直線コネクタ 137"/>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101799</xdr:rowOff>
    </xdr:from>
    <xdr:ext cx="405111" cy="259045"/>
    <xdr:sp macro="" textlink="">
      <xdr:nvSpPr>
        <xdr:cNvPr id="139" name="【橋りょう・トンネル】&#10;有形固定資産減価償却率最大値テキスト"/>
        <xdr:cNvSpPr txBox="1"/>
      </xdr:nvSpPr>
      <xdr:spPr>
        <a:xfrm>
          <a:off x="47244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67.3</a:t>
          </a:r>
          <a:endParaRPr kumimoji="1" lang="ja-JP" altLang="en-US" sz="1000" b="1">
            <a:latin typeface="ＭＳ Ｐゴシック"/>
          </a:endParaRPr>
        </a:p>
      </xdr:txBody>
    </xdr:sp>
    <xdr:clientData/>
  </xdr:oneCellAnchor>
  <xdr:twoCellAnchor>
    <xdr:from>
      <xdr:col>6</xdr:col>
      <xdr:colOff>422275</xdr:colOff>
      <xdr:row>55</xdr:row>
      <xdr:rowOff>155122</xdr:rowOff>
    </xdr:from>
    <xdr:to>
      <xdr:col>6</xdr:col>
      <xdr:colOff>600075</xdr:colOff>
      <xdr:row>55</xdr:row>
      <xdr:rowOff>155122</xdr:rowOff>
    </xdr:to>
    <xdr:cxnSp macro="">
      <xdr:nvCxnSpPr>
        <xdr:cNvPr id="140" name="直線コネクタ 139"/>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1105</xdr:rowOff>
    </xdr:from>
    <xdr:ext cx="405111" cy="259045"/>
    <xdr:sp macro="" textlink="">
      <xdr:nvSpPr>
        <xdr:cNvPr id="141" name="【橋りょう・トンネル】&#10;有形固定資産減価償却率平均値テキスト"/>
        <xdr:cNvSpPr txBox="1"/>
      </xdr:nvSpPr>
      <xdr:spPr>
        <a:xfrm>
          <a:off x="4724400" y="10116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22678</xdr:rowOff>
    </xdr:from>
    <xdr:to>
      <xdr:col>6</xdr:col>
      <xdr:colOff>561975</xdr:colOff>
      <xdr:row>59</xdr:row>
      <xdr:rowOff>124278</xdr:rowOff>
    </xdr:to>
    <xdr:sp macro="" textlink="">
      <xdr:nvSpPr>
        <xdr:cNvPr id="142" name="フローチャート : 判断 141"/>
        <xdr:cNvSpPr/>
      </xdr:nvSpPr>
      <xdr:spPr>
        <a:xfrm>
          <a:off x="4584700" y="1013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120650</xdr:rowOff>
    </xdr:from>
    <xdr:to>
      <xdr:col>6</xdr:col>
      <xdr:colOff>561975</xdr:colOff>
      <xdr:row>58</xdr:row>
      <xdr:rowOff>50800</xdr:rowOff>
    </xdr:to>
    <xdr:sp macro="" textlink="">
      <xdr:nvSpPr>
        <xdr:cNvPr id="148" name="円/楕円 147"/>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143527</xdr:rowOff>
    </xdr:from>
    <xdr:ext cx="405111" cy="259045"/>
    <xdr:sp macro="" textlink="">
      <xdr:nvSpPr>
        <xdr:cNvPr id="149" name="【橋りょう・トンネル】&#10;有形固定資産減価償却率該当値テキスト"/>
        <xdr:cNvSpPr txBox="1"/>
      </xdr:nvSpPr>
      <xdr:spPr>
        <a:xfrm>
          <a:off x="47244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0" name="正方形/長方形 149"/>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7" name="正方形/長方形 156"/>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71154</xdr:rowOff>
    </xdr:from>
    <xdr:to>
      <xdr:col>15</xdr:col>
      <xdr:colOff>180340</xdr:colOff>
      <xdr:row>63</xdr:row>
      <xdr:rowOff>56131</xdr:rowOff>
    </xdr:to>
    <xdr:cxnSp macro="">
      <xdr:nvCxnSpPr>
        <xdr:cNvPr id="171" name="直線コネクタ 170"/>
        <xdr:cNvCxnSpPr/>
      </xdr:nvCxnSpPr>
      <xdr:spPr>
        <a:xfrm flipV="1">
          <a:off x="10476865" y="9843804"/>
          <a:ext cx="0" cy="101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59958</xdr:rowOff>
    </xdr:from>
    <xdr:ext cx="534377" cy="259045"/>
    <xdr:sp macro="" textlink="">
      <xdr:nvSpPr>
        <xdr:cNvPr id="172" name="【橋りょう・トンネル】&#10;一人当たり有形固定資産（償却資産）額最小値テキスト"/>
        <xdr:cNvSpPr txBox="1"/>
      </xdr:nvSpPr>
      <xdr:spPr>
        <a:xfrm>
          <a:off x="10566400" y="108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25,223</a:t>
          </a:r>
          <a:endParaRPr kumimoji="1" lang="ja-JP" altLang="en-US" sz="1000" b="1">
            <a:latin typeface="ＭＳ Ｐゴシック"/>
          </a:endParaRPr>
        </a:p>
      </xdr:txBody>
    </xdr:sp>
    <xdr:clientData/>
  </xdr:oneCellAnchor>
  <xdr:twoCellAnchor>
    <xdr:from>
      <xdr:col>15</xdr:col>
      <xdr:colOff>92075</xdr:colOff>
      <xdr:row>63</xdr:row>
      <xdr:rowOff>56131</xdr:rowOff>
    </xdr:from>
    <xdr:to>
      <xdr:col>15</xdr:col>
      <xdr:colOff>269875</xdr:colOff>
      <xdr:row>63</xdr:row>
      <xdr:rowOff>56131</xdr:rowOff>
    </xdr:to>
    <xdr:cxnSp macro="">
      <xdr:nvCxnSpPr>
        <xdr:cNvPr id="173" name="直線コネクタ 172"/>
        <xdr:cNvCxnSpPr/>
      </xdr:nvCxnSpPr>
      <xdr:spPr>
        <a:xfrm>
          <a:off x="10388600" y="1085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17831</xdr:rowOff>
    </xdr:from>
    <xdr:ext cx="599010" cy="259045"/>
    <xdr:sp macro="" textlink="">
      <xdr:nvSpPr>
        <xdr:cNvPr id="174" name="【橋りょう・トンネル】&#10;一人当たり有形固定資産（償却資産）額最大値テキスト"/>
        <xdr:cNvSpPr txBox="1"/>
      </xdr:nvSpPr>
      <xdr:spPr>
        <a:xfrm>
          <a:off x="10566400" y="961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246,937</a:t>
          </a:r>
          <a:endParaRPr kumimoji="1" lang="ja-JP" altLang="en-US" sz="1000" b="1">
            <a:latin typeface="ＭＳ Ｐゴシック"/>
          </a:endParaRPr>
        </a:p>
      </xdr:txBody>
    </xdr:sp>
    <xdr:clientData/>
  </xdr:oneCellAnchor>
  <xdr:twoCellAnchor>
    <xdr:from>
      <xdr:col>15</xdr:col>
      <xdr:colOff>92075</xdr:colOff>
      <xdr:row>57</xdr:row>
      <xdr:rowOff>71154</xdr:rowOff>
    </xdr:from>
    <xdr:to>
      <xdr:col>15</xdr:col>
      <xdr:colOff>269875</xdr:colOff>
      <xdr:row>57</xdr:row>
      <xdr:rowOff>71154</xdr:rowOff>
    </xdr:to>
    <xdr:cxnSp macro="">
      <xdr:nvCxnSpPr>
        <xdr:cNvPr id="175" name="直線コネクタ 174"/>
        <xdr:cNvCxnSpPr/>
      </xdr:nvCxnSpPr>
      <xdr:spPr>
        <a:xfrm>
          <a:off x="10388600" y="9843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159423</xdr:rowOff>
    </xdr:from>
    <xdr:ext cx="599010" cy="259045"/>
    <xdr:sp macro="" textlink="">
      <xdr:nvSpPr>
        <xdr:cNvPr id="176" name="【橋りょう・トンネル】&#10;一人当たり有形固定資産（償却資産）額平均値テキスト"/>
        <xdr:cNvSpPr txBox="1"/>
      </xdr:nvSpPr>
      <xdr:spPr>
        <a:xfrm>
          <a:off x="10566400" y="10274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9546</xdr:rowOff>
    </xdr:from>
    <xdr:to>
      <xdr:col>15</xdr:col>
      <xdr:colOff>231775</xdr:colOff>
      <xdr:row>60</xdr:row>
      <xdr:rowOff>111146</xdr:rowOff>
    </xdr:to>
    <xdr:sp macro="" textlink="">
      <xdr:nvSpPr>
        <xdr:cNvPr id="177" name="フローチャート : 判断 176"/>
        <xdr:cNvSpPr/>
      </xdr:nvSpPr>
      <xdr:spPr>
        <a:xfrm>
          <a:off x="10426700" y="102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20354</xdr:rowOff>
    </xdr:from>
    <xdr:to>
      <xdr:col>15</xdr:col>
      <xdr:colOff>231775</xdr:colOff>
      <xdr:row>57</xdr:row>
      <xdr:rowOff>121954</xdr:rowOff>
    </xdr:to>
    <xdr:sp macro="" textlink="">
      <xdr:nvSpPr>
        <xdr:cNvPr id="183" name="円/楕円 182"/>
        <xdr:cNvSpPr/>
      </xdr:nvSpPr>
      <xdr:spPr>
        <a:xfrm>
          <a:off x="10426700" y="9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144831</xdr:rowOff>
    </xdr:from>
    <xdr:ext cx="599010" cy="259045"/>
    <xdr:sp macro="" textlink="">
      <xdr:nvSpPr>
        <xdr:cNvPr id="184" name="【橋りょう・トンネル】&#10;一人当たり有形固定資産（償却資産）額該当値テキスト"/>
        <xdr:cNvSpPr txBox="1"/>
      </xdr:nvSpPr>
      <xdr:spPr>
        <a:xfrm>
          <a:off x="10566400" y="974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246,937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5" name="テキスト ボックス 20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50800</xdr:rowOff>
    </xdr:from>
    <xdr:to>
      <xdr:col>6</xdr:col>
      <xdr:colOff>510540</xdr:colOff>
      <xdr:row>86</xdr:row>
      <xdr:rowOff>165100</xdr:rowOff>
    </xdr:to>
    <xdr:cxnSp macro="">
      <xdr:nvCxnSpPr>
        <xdr:cNvPr id="209" name="直線コネクタ 208"/>
        <xdr:cNvCxnSpPr/>
      </xdr:nvCxnSpPr>
      <xdr:spPr>
        <a:xfrm flipV="1">
          <a:off x="4634865" y="134239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168927</xdr:rowOff>
    </xdr:from>
    <xdr:ext cx="405111" cy="259045"/>
    <xdr:sp macro="" textlink="">
      <xdr:nvSpPr>
        <xdr:cNvPr id="210" name="【公営住宅】&#10;有形固定資産減価償却率最小値テキスト"/>
        <xdr:cNvSpPr txBox="1"/>
      </xdr:nvSpPr>
      <xdr:spPr>
        <a:xfrm>
          <a:off x="4724400" y="1491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86</xdr:row>
      <xdr:rowOff>165100</xdr:rowOff>
    </xdr:from>
    <xdr:to>
      <xdr:col>6</xdr:col>
      <xdr:colOff>600075</xdr:colOff>
      <xdr:row>86</xdr:row>
      <xdr:rowOff>165100</xdr:rowOff>
    </xdr:to>
    <xdr:cxnSp macro="">
      <xdr:nvCxnSpPr>
        <xdr:cNvPr id="211" name="直線コネクタ 210"/>
        <xdr:cNvCxnSpPr/>
      </xdr:nvCxnSpPr>
      <xdr:spPr>
        <a:xfrm>
          <a:off x="4546600" y="149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168927</xdr:rowOff>
    </xdr:from>
    <xdr:ext cx="405111" cy="259045"/>
    <xdr:sp macro="" textlink="">
      <xdr:nvSpPr>
        <xdr:cNvPr id="212" name="【公営住宅】&#10;有形固定資産減価償却率最大値テキスト"/>
        <xdr:cNvSpPr txBox="1"/>
      </xdr:nvSpPr>
      <xdr:spPr>
        <a:xfrm>
          <a:off x="4724400" y="1319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78</xdr:row>
      <xdr:rowOff>50800</xdr:rowOff>
    </xdr:from>
    <xdr:to>
      <xdr:col>6</xdr:col>
      <xdr:colOff>600075</xdr:colOff>
      <xdr:row>78</xdr:row>
      <xdr:rowOff>50800</xdr:rowOff>
    </xdr:to>
    <xdr:cxnSp macro="">
      <xdr:nvCxnSpPr>
        <xdr:cNvPr id="213" name="直線コネクタ 212"/>
        <xdr:cNvCxnSpPr/>
      </xdr:nvCxnSpPr>
      <xdr:spPr>
        <a:xfrm>
          <a:off x="4546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54627</xdr:rowOff>
    </xdr:from>
    <xdr:ext cx="405111" cy="259045"/>
    <xdr:sp macro="" textlink="">
      <xdr:nvSpPr>
        <xdr:cNvPr id="214" name="【公営住宅】&#10;有形固定資産減価償却率平均値テキスト"/>
        <xdr:cNvSpPr txBox="1"/>
      </xdr:nvSpPr>
      <xdr:spPr>
        <a:xfrm>
          <a:off x="4724400" y="1411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31750</xdr:rowOff>
    </xdr:from>
    <xdr:to>
      <xdr:col>6</xdr:col>
      <xdr:colOff>561975</xdr:colOff>
      <xdr:row>83</xdr:row>
      <xdr:rowOff>133350</xdr:rowOff>
    </xdr:to>
    <xdr:sp macro="" textlink="">
      <xdr:nvSpPr>
        <xdr:cNvPr id="215" name="フローチャート : 判断 214"/>
        <xdr:cNvSpPr/>
      </xdr:nvSpPr>
      <xdr:spPr>
        <a:xfrm>
          <a:off x="4584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82550</xdr:rowOff>
    </xdr:from>
    <xdr:to>
      <xdr:col>6</xdr:col>
      <xdr:colOff>561975</xdr:colOff>
      <xdr:row>86</xdr:row>
      <xdr:rowOff>12700</xdr:rowOff>
    </xdr:to>
    <xdr:sp macro="" textlink="">
      <xdr:nvSpPr>
        <xdr:cNvPr id="221" name="円/楕円 220"/>
        <xdr:cNvSpPr/>
      </xdr:nvSpPr>
      <xdr:spPr>
        <a:xfrm>
          <a:off x="4584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60977</xdr:rowOff>
    </xdr:from>
    <xdr:ext cx="405111" cy="259045"/>
    <xdr:sp macro="" textlink="">
      <xdr:nvSpPr>
        <xdr:cNvPr id="222" name="【公営住宅】&#10;有形固定資産減価償却率該当値テキスト"/>
        <xdr:cNvSpPr txBox="1"/>
      </xdr:nvSpPr>
      <xdr:spPr>
        <a:xfrm>
          <a:off x="4724400"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3" name="テキスト ボックス 23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138685</xdr:rowOff>
    </xdr:from>
    <xdr:to>
      <xdr:col>15</xdr:col>
      <xdr:colOff>180340</xdr:colOff>
      <xdr:row>85</xdr:row>
      <xdr:rowOff>44958</xdr:rowOff>
    </xdr:to>
    <xdr:cxnSp macro="">
      <xdr:nvCxnSpPr>
        <xdr:cNvPr id="245" name="直線コネクタ 244"/>
        <xdr:cNvCxnSpPr/>
      </xdr:nvCxnSpPr>
      <xdr:spPr>
        <a:xfrm flipV="1">
          <a:off x="10476865" y="13511785"/>
          <a:ext cx="0" cy="11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48785</xdr:rowOff>
    </xdr:from>
    <xdr:ext cx="469744" cy="259045"/>
    <xdr:sp macro="" textlink="">
      <xdr:nvSpPr>
        <xdr:cNvPr id="246" name="【公営住宅】&#10;一人当たり面積最小値テキスト"/>
        <xdr:cNvSpPr txBox="1"/>
      </xdr:nvSpPr>
      <xdr:spPr>
        <a:xfrm>
          <a:off x="10566400" y="1462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0.336</a:t>
          </a:r>
          <a:endParaRPr kumimoji="1" lang="ja-JP" altLang="en-US" sz="1000" b="1">
            <a:latin typeface="ＭＳ Ｐゴシック"/>
          </a:endParaRPr>
        </a:p>
      </xdr:txBody>
    </xdr:sp>
    <xdr:clientData/>
  </xdr:oneCellAnchor>
  <xdr:twoCellAnchor>
    <xdr:from>
      <xdr:col>15</xdr:col>
      <xdr:colOff>92075</xdr:colOff>
      <xdr:row>85</xdr:row>
      <xdr:rowOff>44958</xdr:rowOff>
    </xdr:from>
    <xdr:to>
      <xdr:col>15</xdr:col>
      <xdr:colOff>269875</xdr:colOff>
      <xdr:row>85</xdr:row>
      <xdr:rowOff>44958</xdr:rowOff>
    </xdr:to>
    <xdr:cxnSp macro="">
      <xdr:nvCxnSpPr>
        <xdr:cNvPr id="247" name="直線コネクタ 246"/>
        <xdr:cNvCxnSpPr/>
      </xdr:nvCxnSpPr>
      <xdr:spPr>
        <a:xfrm>
          <a:off x="10388600" y="1461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85362</xdr:rowOff>
    </xdr:from>
    <xdr:ext cx="469744" cy="259045"/>
    <xdr:sp macro="" textlink="">
      <xdr:nvSpPr>
        <xdr:cNvPr id="248" name="【公営住宅】&#10;一人当たり面積最大値テキスト"/>
        <xdr:cNvSpPr txBox="1"/>
      </xdr:nvSpPr>
      <xdr:spPr>
        <a:xfrm>
          <a:off x="105664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0.578</a:t>
          </a:r>
          <a:endParaRPr kumimoji="1" lang="ja-JP" altLang="en-US" sz="1000" b="1">
            <a:latin typeface="ＭＳ Ｐゴシック"/>
          </a:endParaRPr>
        </a:p>
      </xdr:txBody>
    </xdr:sp>
    <xdr:clientData/>
  </xdr:oneCellAnchor>
  <xdr:twoCellAnchor>
    <xdr:from>
      <xdr:col>15</xdr:col>
      <xdr:colOff>92075</xdr:colOff>
      <xdr:row>78</xdr:row>
      <xdr:rowOff>138685</xdr:rowOff>
    </xdr:from>
    <xdr:to>
      <xdr:col>15</xdr:col>
      <xdr:colOff>269875</xdr:colOff>
      <xdr:row>78</xdr:row>
      <xdr:rowOff>138685</xdr:rowOff>
    </xdr:to>
    <xdr:cxnSp macro="">
      <xdr:nvCxnSpPr>
        <xdr:cNvPr id="249" name="直線コネクタ 248"/>
        <xdr:cNvCxnSpPr/>
      </xdr:nvCxnSpPr>
      <xdr:spPr>
        <a:xfrm>
          <a:off x="10388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169181</xdr:rowOff>
    </xdr:from>
    <xdr:ext cx="469744" cy="259045"/>
    <xdr:sp macro="" textlink="">
      <xdr:nvSpPr>
        <xdr:cNvPr id="250" name="【公営住宅】&#10;一人当たり面積平均値テキスト"/>
        <xdr:cNvSpPr txBox="1"/>
      </xdr:nvSpPr>
      <xdr:spPr>
        <a:xfrm>
          <a:off x="10566400" y="1405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19304</xdr:rowOff>
    </xdr:from>
    <xdr:to>
      <xdr:col>15</xdr:col>
      <xdr:colOff>231775</xdr:colOff>
      <xdr:row>82</xdr:row>
      <xdr:rowOff>120904</xdr:rowOff>
    </xdr:to>
    <xdr:sp macro="" textlink="">
      <xdr:nvSpPr>
        <xdr:cNvPr id="251" name="フローチャート : 判断 250"/>
        <xdr:cNvSpPr/>
      </xdr:nvSpPr>
      <xdr:spPr>
        <a:xfrm>
          <a:off x="104267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87885</xdr:rowOff>
    </xdr:from>
    <xdr:to>
      <xdr:col>15</xdr:col>
      <xdr:colOff>231775</xdr:colOff>
      <xdr:row>79</xdr:row>
      <xdr:rowOff>18035</xdr:rowOff>
    </xdr:to>
    <xdr:sp macro="" textlink="">
      <xdr:nvSpPr>
        <xdr:cNvPr id="257" name="円/楕円 256"/>
        <xdr:cNvSpPr/>
      </xdr:nvSpPr>
      <xdr:spPr>
        <a:xfrm>
          <a:off x="104267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40912</xdr:rowOff>
    </xdr:from>
    <xdr:ext cx="469744" cy="259045"/>
    <xdr:sp macro="" textlink="">
      <xdr:nvSpPr>
        <xdr:cNvPr id="258" name="【公営住宅】&#10;一人当たり面積該当値テキスト"/>
        <xdr:cNvSpPr txBox="1"/>
      </xdr:nvSpPr>
      <xdr:spPr>
        <a:xfrm>
          <a:off x="10566400" y="13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0" name="正方形/長方形 25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1" name="正方形/長方形 26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2" name="正方形/長方形 26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3" name="正方形/長方形 26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6" name="正方形/長方形 26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7" name="正方形/長方形 26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8" name="正方形/長方形 26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9" name="正方形/長方形 26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1" name="テキスト ボックス 2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2" name="直線コネクタ 2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3" name="テキスト ボックス 2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4" name="直線コネクタ 2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5" name="テキスト ボックス 2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8" name="直線コネクタ 2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89" name="テキスト ボックス 2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0" name="直線コネクタ 2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1" name="テキスト ボックス 2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83820</xdr:rowOff>
    </xdr:from>
    <xdr:to>
      <xdr:col>23</xdr:col>
      <xdr:colOff>516889</xdr:colOff>
      <xdr:row>41</xdr:row>
      <xdr:rowOff>91440</xdr:rowOff>
    </xdr:to>
    <xdr:cxnSp macro="">
      <xdr:nvCxnSpPr>
        <xdr:cNvPr id="295" name="直線コネクタ 294"/>
        <xdr:cNvCxnSpPr/>
      </xdr:nvCxnSpPr>
      <xdr:spPr>
        <a:xfrm flipV="1">
          <a:off x="16318864" y="591312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95267</xdr:rowOff>
    </xdr:from>
    <xdr:ext cx="405111" cy="259045"/>
    <xdr:sp macro="" textlink="">
      <xdr:nvSpPr>
        <xdr:cNvPr id="296" name="【認定こども園・幼稚園・保育所】&#10;有形固定資産減価償却率最小値テキスト"/>
        <xdr:cNvSpPr txBox="1"/>
      </xdr:nvSpPr>
      <xdr:spPr>
        <a:xfrm>
          <a:off x="164084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a:t>
          </a:r>
          <a:endParaRPr kumimoji="1" lang="ja-JP" altLang="en-US" sz="1000" b="1">
            <a:latin typeface="ＭＳ Ｐゴシック"/>
          </a:endParaRPr>
        </a:p>
      </xdr:txBody>
    </xdr:sp>
    <xdr:clientData/>
  </xdr:oneCellAnchor>
  <xdr:twoCellAnchor>
    <xdr:from>
      <xdr:col>23</xdr:col>
      <xdr:colOff>428625</xdr:colOff>
      <xdr:row>41</xdr:row>
      <xdr:rowOff>91440</xdr:rowOff>
    </xdr:from>
    <xdr:to>
      <xdr:col>23</xdr:col>
      <xdr:colOff>606425</xdr:colOff>
      <xdr:row>41</xdr:row>
      <xdr:rowOff>91440</xdr:rowOff>
    </xdr:to>
    <xdr:cxnSp macro="">
      <xdr:nvCxnSpPr>
        <xdr:cNvPr id="297" name="直線コネクタ 296"/>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30497</xdr:rowOff>
    </xdr:from>
    <xdr:ext cx="405111" cy="259045"/>
    <xdr:sp macro="" textlink="">
      <xdr:nvSpPr>
        <xdr:cNvPr id="298" name="【認定こども園・幼稚園・保育所】&#10;有形固定資産減価償却率最大値テキスト"/>
        <xdr:cNvSpPr txBox="1"/>
      </xdr:nvSpPr>
      <xdr:spPr>
        <a:xfrm>
          <a:off x="164084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34</xdr:row>
      <xdr:rowOff>83820</xdr:rowOff>
    </xdr:from>
    <xdr:to>
      <xdr:col>23</xdr:col>
      <xdr:colOff>606425</xdr:colOff>
      <xdr:row>34</xdr:row>
      <xdr:rowOff>83820</xdr:rowOff>
    </xdr:to>
    <xdr:cxnSp macro="">
      <xdr:nvCxnSpPr>
        <xdr:cNvPr id="299" name="直線コネクタ 298"/>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105427</xdr:rowOff>
    </xdr:from>
    <xdr:ext cx="405111" cy="259045"/>
    <xdr:sp macro="" textlink="">
      <xdr:nvSpPr>
        <xdr:cNvPr id="300" name="【認定こども園・幼稚園・保育所】&#10;有形固定資産減価償却率平均値テキスト"/>
        <xdr:cNvSpPr txBox="1"/>
      </xdr:nvSpPr>
      <xdr:spPr>
        <a:xfrm>
          <a:off x="16408400" y="662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82550</xdr:rowOff>
    </xdr:from>
    <xdr:to>
      <xdr:col>23</xdr:col>
      <xdr:colOff>568325</xdr:colOff>
      <xdr:row>40</xdr:row>
      <xdr:rowOff>12700</xdr:rowOff>
    </xdr:to>
    <xdr:sp macro="" textlink="">
      <xdr:nvSpPr>
        <xdr:cNvPr id="301" name="フローチャート : 判断 300"/>
        <xdr:cNvSpPr/>
      </xdr:nvSpPr>
      <xdr:spPr>
        <a:xfrm>
          <a:off x="16268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40640</xdr:rowOff>
    </xdr:from>
    <xdr:to>
      <xdr:col>23</xdr:col>
      <xdr:colOff>568325</xdr:colOff>
      <xdr:row>41</xdr:row>
      <xdr:rowOff>142240</xdr:rowOff>
    </xdr:to>
    <xdr:sp macro="" textlink="">
      <xdr:nvSpPr>
        <xdr:cNvPr id="307" name="円/楕円 306"/>
        <xdr:cNvSpPr/>
      </xdr:nvSpPr>
      <xdr:spPr>
        <a:xfrm>
          <a:off x="16268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127017</xdr:rowOff>
    </xdr:from>
    <xdr:ext cx="405111" cy="259045"/>
    <xdr:sp macro="" textlink="">
      <xdr:nvSpPr>
        <xdr:cNvPr id="308" name="【認定こども園・幼稚園・保育所】&#10;有形固定資産減価償却率該当値テキスト"/>
        <xdr:cNvSpPr txBox="1"/>
      </xdr:nvSpPr>
      <xdr:spPr>
        <a:xfrm>
          <a:off x="16408400" y="698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9" name="正方形/長方形 30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19" name="直線コネクタ 31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0" name="テキスト ボックス 31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1" name="直線コネクタ 32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2" name="テキスト ボックス 32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3" name="直線コネクタ 32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4" name="テキスト ボックス 32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5" name="直線コネクタ 32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6" name="テキスト ボックス 32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7" name="直線コネクタ 32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8" name="テキスト ボックス 32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9" name="直線コネクタ 3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0" name="テキスト ボックス 3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1"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118110</xdr:rowOff>
    </xdr:from>
    <xdr:to>
      <xdr:col>32</xdr:col>
      <xdr:colOff>186689</xdr:colOff>
      <xdr:row>41</xdr:row>
      <xdr:rowOff>11430</xdr:rowOff>
    </xdr:to>
    <xdr:cxnSp macro="">
      <xdr:nvCxnSpPr>
        <xdr:cNvPr id="332" name="直線コネクタ 331"/>
        <xdr:cNvCxnSpPr/>
      </xdr:nvCxnSpPr>
      <xdr:spPr>
        <a:xfrm flipV="1">
          <a:off x="22160864" y="5947410"/>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33"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34" name="直線コネクタ 333"/>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64787</xdr:rowOff>
    </xdr:from>
    <xdr:ext cx="469744" cy="259045"/>
    <xdr:sp macro="" textlink="">
      <xdr:nvSpPr>
        <xdr:cNvPr id="335" name="【認定こども園・幼稚園・保育所】&#10;一人当たり面積最大値テキスト"/>
        <xdr:cNvSpPr txBox="1"/>
      </xdr:nvSpPr>
      <xdr:spPr>
        <a:xfrm>
          <a:off x="22250400" y="572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34</xdr:row>
      <xdr:rowOff>118110</xdr:rowOff>
    </xdr:from>
    <xdr:to>
      <xdr:col>32</xdr:col>
      <xdr:colOff>276225</xdr:colOff>
      <xdr:row>34</xdr:row>
      <xdr:rowOff>118110</xdr:rowOff>
    </xdr:to>
    <xdr:cxnSp macro="">
      <xdr:nvCxnSpPr>
        <xdr:cNvPr id="336" name="直線コネクタ 335"/>
        <xdr:cNvCxnSpPr/>
      </xdr:nvCxnSpPr>
      <xdr:spPr>
        <a:xfrm>
          <a:off x="22072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110507</xdr:rowOff>
    </xdr:from>
    <xdr:ext cx="469744" cy="259045"/>
    <xdr:sp macro="" textlink="">
      <xdr:nvSpPr>
        <xdr:cNvPr id="337" name="【認定こども園・幼稚園・保育所】&#10;一人当たり面積平均値テキスト"/>
        <xdr:cNvSpPr txBox="1"/>
      </xdr:nvSpPr>
      <xdr:spPr>
        <a:xfrm>
          <a:off x="22250400" y="628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0.232</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132080</xdr:rowOff>
    </xdr:from>
    <xdr:to>
      <xdr:col>32</xdr:col>
      <xdr:colOff>238125</xdr:colOff>
      <xdr:row>37</xdr:row>
      <xdr:rowOff>62230</xdr:rowOff>
    </xdr:to>
    <xdr:sp macro="" textlink="">
      <xdr:nvSpPr>
        <xdr:cNvPr id="338" name="フローチャート : 判断 337"/>
        <xdr:cNvSpPr/>
      </xdr:nvSpPr>
      <xdr:spPr>
        <a:xfrm>
          <a:off x="22110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9" name="テキスト ボックス 3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0" name="テキスト ボックス 3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1" name="テキスト ボックス 3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2" name="テキスト ボックス 3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3" name="テキスト ボックス 3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67310</xdr:rowOff>
    </xdr:from>
    <xdr:to>
      <xdr:col>32</xdr:col>
      <xdr:colOff>238125</xdr:colOff>
      <xdr:row>34</xdr:row>
      <xdr:rowOff>168910</xdr:rowOff>
    </xdr:to>
    <xdr:sp macro="" textlink="">
      <xdr:nvSpPr>
        <xdr:cNvPr id="344" name="円/楕円 343"/>
        <xdr:cNvSpPr/>
      </xdr:nvSpPr>
      <xdr:spPr>
        <a:xfrm>
          <a:off x="221107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20337</xdr:rowOff>
    </xdr:from>
    <xdr:ext cx="469744" cy="259045"/>
    <xdr:sp macro="" textlink="">
      <xdr:nvSpPr>
        <xdr:cNvPr id="345" name="【認定こども園・幼稚園・保育所】&#10;一人当たり面積該当値テキスト"/>
        <xdr:cNvSpPr txBox="1"/>
      </xdr:nvSpPr>
      <xdr:spPr>
        <a:xfrm>
          <a:off x="22250400"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6" name="正方形/長方形 34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3" name="正方形/長方形 35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6" name="テキスト ボックス 3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7" name="直線コネクタ 3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8" name="テキスト ボックス 3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9" name="直線コネクタ 3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0" name="テキスト ボックス 3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1" name="直線コネクタ 3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2" name="テキスト ボックス 3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3" name="直線コネクタ 3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4" name="テキスト ボックス 3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5" name="直線コネクタ 3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6" name="テキスト ボックス 3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8" name="テキスト ボックス 3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22860</xdr:rowOff>
    </xdr:from>
    <xdr:to>
      <xdr:col>23</xdr:col>
      <xdr:colOff>516889</xdr:colOff>
      <xdr:row>64</xdr:row>
      <xdr:rowOff>160020</xdr:rowOff>
    </xdr:to>
    <xdr:cxnSp macro="">
      <xdr:nvCxnSpPr>
        <xdr:cNvPr id="370" name="直線コネクタ 369"/>
        <xdr:cNvCxnSpPr/>
      </xdr:nvCxnSpPr>
      <xdr:spPr>
        <a:xfrm flipV="1">
          <a:off x="16318864" y="9624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163847</xdr:rowOff>
    </xdr:from>
    <xdr:ext cx="405111" cy="259045"/>
    <xdr:sp macro="" textlink="">
      <xdr:nvSpPr>
        <xdr:cNvPr id="371" name="【学校施設】&#10;有形固定資産減価償却率最小値テキスト"/>
        <xdr:cNvSpPr txBox="1"/>
      </xdr:nvSpPr>
      <xdr:spPr>
        <a:xfrm>
          <a:off x="16408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23</xdr:col>
      <xdr:colOff>428625</xdr:colOff>
      <xdr:row>64</xdr:row>
      <xdr:rowOff>160020</xdr:rowOff>
    </xdr:from>
    <xdr:to>
      <xdr:col>23</xdr:col>
      <xdr:colOff>606425</xdr:colOff>
      <xdr:row>64</xdr:row>
      <xdr:rowOff>160020</xdr:rowOff>
    </xdr:to>
    <xdr:cxnSp macro="">
      <xdr:nvCxnSpPr>
        <xdr:cNvPr id="372" name="直線コネクタ 371"/>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140987</xdr:rowOff>
    </xdr:from>
    <xdr:ext cx="405111" cy="259045"/>
    <xdr:sp macro="" textlink="">
      <xdr:nvSpPr>
        <xdr:cNvPr id="373" name="【学校施設】&#10;有形固定資産減価償却率最大値テキスト"/>
        <xdr:cNvSpPr txBox="1"/>
      </xdr:nvSpPr>
      <xdr:spPr>
        <a:xfrm>
          <a:off x="164084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23</xdr:col>
      <xdr:colOff>428625</xdr:colOff>
      <xdr:row>56</xdr:row>
      <xdr:rowOff>22860</xdr:rowOff>
    </xdr:from>
    <xdr:to>
      <xdr:col>23</xdr:col>
      <xdr:colOff>606425</xdr:colOff>
      <xdr:row>56</xdr:row>
      <xdr:rowOff>22860</xdr:rowOff>
    </xdr:to>
    <xdr:cxnSp macro="">
      <xdr:nvCxnSpPr>
        <xdr:cNvPr id="374" name="直線コネクタ 373"/>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129557</xdr:rowOff>
    </xdr:from>
    <xdr:ext cx="405111" cy="259045"/>
    <xdr:sp macro="" textlink="">
      <xdr:nvSpPr>
        <xdr:cNvPr id="375" name="【学校施設】&#10;有形固定資産減価償却率平均値テキスト"/>
        <xdr:cNvSpPr txBox="1"/>
      </xdr:nvSpPr>
      <xdr:spPr>
        <a:xfrm>
          <a:off x="164084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151130</xdr:rowOff>
    </xdr:from>
    <xdr:to>
      <xdr:col>23</xdr:col>
      <xdr:colOff>568325</xdr:colOff>
      <xdr:row>60</xdr:row>
      <xdr:rowOff>81280</xdr:rowOff>
    </xdr:to>
    <xdr:sp macro="" textlink="">
      <xdr:nvSpPr>
        <xdr:cNvPr id="376" name="フローチャート : 判断 375"/>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143510</xdr:rowOff>
    </xdr:from>
    <xdr:to>
      <xdr:col>23</xdr:col>
      <xdr:colOff>568325</xdr:colOff>
      <xdr:row>56</xdr:row>
      <xdr:rowOff>73660</xdr:rowOff>
    </xdr:to>
    <xdr:sp macro="" textlink="">
      <xdr:nvSpPr>
        <xdr:cNvPr id="382" name="円/楕円 381"/>
        <xdr:cNvSpPr/>
      </xdr:nvSpPr>
      <xdr:spPr>
        <a:xfrm>
          <a:off x="16268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96537</xdr:rowOff>
    </xdr:from>
    <xdr:ext cx="405111" cy="259045"/>
    <xdr:sp macro="" textlink="">
      <xdr:nvSpPr>
        <xdr:cNvPr id="383" name="【学校施設】&#10;有形固定資産減価償却率該当値テキスト"/>
        <xdr:cNvSpPr txBox="1"/>
      </xdr:nvSpPr>
      <xdr:spPr>
        <a:xfrm>
          <a:off x="16408400"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4" name="正方形/長方形 38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5" name="正方形/長方形 3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6" name="正方形/長方形 3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7" name="正方形/長方形 3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8" name="正方形/長方形 3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9" name="正方形/長方形 3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0" name="正方形/長方形 3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1" name="正方形/長方形 39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2" name="テキスト ボックス 3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3" name="直線コネクタ 3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4" name="テキスト ボックス 3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5" name="直線コネクタ 3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6" name="テキスト ボックス 3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7" name="直線コネクタ 3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98" name="テキスト ボックス 3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99" name="直線コネクタ 3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0" name="テキスト ボックス 3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1" name="直線コネクタ 4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2" name="テキスト ボックス 4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45720</xdr:rowOff>
    </xdr:from>
    <xdr:to>
      <xdr:col>32</xdr:col>
      <xdr:colOff>186689</xdr:colOff>
      <xdr:row>62</xdr:row>
      <xdr:rowOff>59436</xdr:rowOff>
    </xdr:to>
    <xdr:cxnSp macro="">
      <xdr:nvCxnSpPr>
        <xdr:cNvPr id="406" name="直線コネクタ 405"/>
        <xdr:cNvCxnSpPr/>
      </xdr:nvCxnSpPr>
      <xdr:spPr>
        <a:xfrm flipV="1">
          <a:off x="22160864" y="9475470"/>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63263</xdr:rowOff>
    </xdr:from>
    <xdr:ext cx="469744" cy="259045"/>
    <xdr:sp macro="" textlink="">
      <xdr:nvSpPr>
        <xdr:cNvPr id="407" name="【学校施設】&#10;一人当たり面積最小値テキスト"/>
        <xdr:cNvSpPr txBox="1"/>
      </xdr:nvSpPr>
      <xdr:spPr>
        <a:xfrm>
          <a:off x="22250400"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32</xdr:col>
      <xdr:colOff>98425</xdr:colOff>
      <xdr:row>62</xdr:row>
      <xdr:rowOff>59436</xdr:rowOff>
    </xdr:from>
    <xdr:to>
      <xdr:col>32</xdr:col>
      <xdr:colOff>276225</xdr:colOff>
      <xdr:row>62</xdr:row>
      <xdr:rowOff>59436</xdr:rowOff>
    </xdr:to>
    <xdr:cxnSp macro="">
      <xdr:nvCxnSpPr>
        <xdr:cNvPr id="408" name="直線コネクタ 407"/>
        <xdr:cNvCxnSpPr/>
      </xdr:nvCxnSpPr>
      <xdr:spPr>
        <a:xfrm>
          <a:off x="22072600" y="1068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163847</xdr:rowOff>
    </xdr:from>
    <xdr:ext cx="469744" cy="259045"/>
    <xdr:sp macro="" textlink="">
      <xdr:nvSpPr>
        <xdr:cNvPr id="409" name="【学校施設】&#10;一人当たり面積最大値テキスト"/>
        <xdr:cNvSpPr txBox="1"/>
      </xdr:nvSpPr>
      <xdr:spPr>
        <a:xfrm>
          <a:off x="222504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32</xdr:col>
      <xdr:colOff>98425</xdr:colOff>
      <xdr:row>55</xdr:row>
      <xdr:rowOff>45720</xdr:rowOff>
    </xdr:from>
    <xdr:to>
      <xdr:col>32</xdr:col>
      <xdr:colOff>276225</xdr:colOff>
      <xdr:row>55</xdr:row>
      <xdr:rowOff>45720</xdr:rowOff>
    </xdr:to>
    <xdr:cxnSp macro="">
      <xdr:nvCxnSpPr>
        <xdr:cNvPr id="410" name="直線コネクタ 409"/>
        <xdr:cNvCxnSpPr/>
      </xdr:nvCxnSpPr>
      <xdr:spPr>
        <a:xfrm>
          <a:off x="22072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39641</xdr:rowOff>
    </xdr:from>
    <xdr:ext cx="469744" cy="259045"/>
    <xdr:sp macro="" textlink="">
      <xdr:nvSpPr>
        <xdr:cNvPr id="411" name="【学校施設】&#10;一人当たり面積平均値テキスト"/>
        <xdr:cNvSpPr txBox="1"/>
      </xdr:nvSpPr>
      <xdr:spPr>
        <a:xfrm>
          <a:off x="22250400" y="981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61214</xdr:rowOff>
    </xdr:from>
    <xdr:to>
      <xdr:col>32</xdr:col>
      <xdr:colOff>238125</xdr:colOff>
      <xdr:row>57</xdr:row>
      <xdr:rowOff>162814</xdr:rowOff>
    </xdr:to>
    <xdr:sp macro="" textlink="">
      <xdr:nvSpPr>
        <xdr:cNvPr id="412" name="フローチャート : 判断 411"/>
        <xdr:cNvSpPr/>
      </xdr:nvSpPr>
      <xdr:spPr>
        <a:xfrm>
          <a:off x="22110700" y="983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111506</xdr:rowOff>
    </xdr:from>
    <xdr:to>
      <xdr:col>32</xdr:col>
      <xdr:colOff>238125</xdr:colOff>
      <xdr:row>56</xdr:row>
      <xdr:rowOff>41656</xdr:rowOff>
    </xdr:to>
    <xdr:sp macro="" textlink="">
      <xdr:nvSpPr>
        <xdr:cNvPr id="418" name="円/楕円 417"/>
        <xdr:cNvSpPr/>
      </xdr:nvSpPr>
      <xdr:spPr>
        <a:xfrm>
          <a:off x="221107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26433</xdr:rowOff>
    </xdr:from>
    <xdr:ext cx="469744" cy="259045"/>
    <xdr:sp macro="" textlink="">
      <xdr:nvSpPr>
        <xdr:cNvPr id="419" name="【学校施設】&#10;一人当たり面積該当値テキスト"/>
        <xdr:cNvSpPr txBox="1"/>
      </xdr:nvSpPr>
      <xdr:spPr>
        <a:xfrm>
          <a:off x="22250400" y="945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0" name="正方形/長方形 41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21" name="正方形/長方形 42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22" name="正方形/長方形 42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23" name="正方形/長方形 42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24" name="正方形/長方形 42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5" name="正方形/長方形 424"/>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6" name="正方形/長方形 42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27" name="正方形/長方形 42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28" name="正方形/長方形 42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29" name="正方形/長方形 42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30" name="正方形/長方形 42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1" name="正方形/長方形 430"/>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2" name="正方形/長方形 43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9" name="正方形/長方形 43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2" name="テキスト ボックス 44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43" name="直線コネクタ 4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44" name="テキスト ボックス 4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45" name="直線コネクタ 4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46" name="テキスト ボックス 4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47" name="直線コネクタ 4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48" name="テキスト ボックス 4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49" name="直線コネクタ 4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0" name="テキスト ボックス 4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1" name="直線コネクタ 4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52" name="テキスト ボックス 4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54" name="テキスト ボックス 4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5"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68580</xdr:rowOff>
    </xdr:from>
    <xdr:to>
      <xdr:col>23</xdr:col>
      <xdr:colOff>516889</xdr:colOff>
      <xdr:row>107</xdr:row>
      <xdr:rowOff>60961</xdr:rowOff>
    </xdr:to>
    <xdr:cxnSp macro="">
      <xdr:nvCxnSpPr>
        <xdr:cNvPr id="456" name="直線コネクタ 455"/>
        <xdr:cNvCxnSpPr/>
      </xdr:nvCxnSpPr>
      <xdr:spPr>
        <a:xfrm flipV="1">
          <a:off x="16318864" y="17385030"/>
          <a:ext cx="0" cy="1021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64788</xdr:rowOff>
    </xdr:from>
    <xdr:ext cx="405111" cy="259045"/>
    <xdr:sp macro="" textlink="">
      <xdr:nvSpPr>
        <xdr:cNvPr id="457" name="【公民館】&#10;有形固定資産減価償却率最小値テキスト"/>
        <xdr:cNvSpPr txBox="1"/>
      </xdr:nvSpPr>
      <xdr:spPr>
        <a:xfrm>
          <a:off x="164084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23</xdr:col>
      <xdr:colOff>428625</xdr:colOff>
      <xdr:row>107</xdr:row>
      <xdr:rowOff>60961</xdr:rowOff>
    </xdr:from>
    <xdr:to>
      <xdr:col>23</xdr:col>
      <xdr:colOff>606425</xdr:colOff>
      <xdr:row>107</xdr:row>
      <xdr:rowOff>60961</xdr:rowOff>
    </xdr:to>
    <xdr:cxnSp macro="">
      <xdr:nvCxnSpPr>
        <xdr:cNvPr id="458" name="直線コネクタ 457"/>
        <xdr:cNvCxnSpPr/>
      </xdr:nvCxnSpPr>
      <xdr:spPr>
        <a:xfrm>
          <a:off x="16230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15257</xdr:rowOff>
    </xdr:from>
    <xdr:ext cx="405111" cy="259045"/>
    <xdr:sp macro="" textlink="">
      <xdr:nvSpPr>
        <xdr:cNvPr id="459" name="【公民館】&#10;有形固定資産減価償却率最大値テキスト"/>
        <xdr:cNvSpPr txBox="1"/>
      </xdr:nvSpPr>
      <xdr:spPr>
        <a:xfrm>
          <a:off x="164084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23</xdr:col>
      <xdr:colOff>428625</xdr:colOff>
      <xdr:row>101</xdr:row>
      <xdr:rowOff>68580</xdr:rowOff>
    </xdr:from>
    <xdr:to>
      <xdr:col>23</xdr:col>
      <xdr:colOff>606425</xdr:colOff>
      <xdr:row>101</xdr:row>
      <xdr:rowOff>68580</xdr:rowOff>
    </xdr:to>
    <xdr:cxnSp macro="">
      <xdr:nvCxnSpPr>
        <xdr:cNvPr id="460" name="直線コネクタ 459"/>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144797</xdr:rowOff>
    </xdr:from>
    <xdr:ext cx="405111" cy="259045"/>
    <xdr:sp macro="" textlink="">
      <xdr:nvSpPr>
        <xdr:cNvPr id="461" name="【公民館】&#10;有形固定資産減価償却率平均値テキスト"/>
        <xdr:cNvSpPr txBox="1"/>
      </xdr:nvSpPr>
      <xdr:spPr>
        <a:xfrm>
          <a:off x="16408400" y="1763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166370</xdr:rowOff>
    </xdr:from>
    <xdr:to>
      <xdr:col>23</xdr:col>
      <xdr:colOff>568325</xdr:colOff>
      <xdr:row>103</xdr:row>
      <xdr:rowOff>96520</xdr:rowOff>
    </xdr:to>
    <xdr:sp macro="" textlink="">
      <xdr:nvSpPr>
        <xdr:cNvPr id="462" name="フローチャート : 判断 461"/>
        <xdr:cNvSpPr/>
      </xdr:nvSpPr>
      <xdr:spPr>
        <a:xfrm>
          <a:off x="162687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3" name="テキスト ボックス 4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4" name="テキスト ボックス 4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5" name="テキスト ボックス 4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6" name="テキスト ボックス 4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7" name="テキスト ボックス 4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124461</xdr:rowOff>
    </xdr:from>
    <xdr:to>
      <xdr:col>23</xdr:col>
      <xdr:colOff>568325</xdr:colOff>
      <xdr:row>103</xdr:row>
      <xdr:rowOff>54611</xdr:rowOff>
    </xdr:to>
    <xdr:sp macro="" textlink="">
      <xdr:nvSpPr>
        <xdr:cNvPr id="468" name="円/楕円 467"/>
        <xdr:cNvSpPr/>
      </xdr:nvSpPr>
      <xdr:spPr>
        <a:xfrm>
          <a:off x="16268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147338</xdr:rowOff>
    </xdr:from>
    <xdr:ext cx="405111" cy="259045"/>
    <xdr:sp macro="" textlink="">
      <xdr:nvSpPr>
        <xdr:cNvPr id="469" name="【公民館】&#10;有形固定資産減価償却率該当値テキスト"/>
        <xdr:cNvSpPr txBox="1"/>
      </xdr:nvSpPr>
      <xdr:spPr>
        <a:xfrm>
          <a:off x="16408400"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0" name="正方形/長方形 46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1" name="正方形/長方形 4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2" name="正方形/長方形 4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3" name="正方形/長方形 4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4" name="正方形/長方形 4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5" name="正方形/長方形 4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6" name="正方形/長方形 4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7" name="正方形/長方形 47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8" name="テキスト ボックス 4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9" name="直線コネクタ 4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80" name="直線コネクタ 4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81" name="テキスト ボックス 4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82" name="直線コネクタ 4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83" name="テキスト ボックス 4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84" name="直線コネクタ 4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85" name="テキスト ボックス 4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6" name="直線コネクタ 4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7" name="テキスト ボックス 4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88" name="直線コネクタ 4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9" name="テキスト ボックス 4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90" name="直線コネクタ 4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91" name="テキスト ボックス 4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2" name="直線コネクタ 4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3" name="テキスト ボックス 4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85998</xdr:rowOff>
    </xdr:from>
    <xdr:to>
      <xdr:col>32</xdr:col>
      <xdr:colOff>186689</xdr:colOff>
      <xdr:row>108</xdr:row>
      <xdr:rowOff>87630</xdr:rowOff>
    </xdr:to>
    <xdr:cxnSp macro="">
      <xdr:nvCxnSpPr>
        <xdr:cNvPr id="495" name="直線コネクタ 494"/>
        <xdr:cNvCxnSpPr/>
      </xdr:nvCxnSpPr>
      <xdr:spPr>
        <a:xfrm flipV="1">
          <a:off x="22160864" y="17230998"/>
          <a:ext cx="0" cy="1373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496"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497" name="直線コネクタ 496"/>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32675</xdr:rowOff>
    </xdr:from>
    <xdr:ext cx="469744" cy="259045"/>
    <xdr:sp macro="" textlink="">
      <xdr:nvSpPr>
        <xdr:cNvPr id="498" name="【公民館】&#10;一人当たり面積最大値テキスト"/>
        <xdr:cNvSpPr txBox="1"/>
      </xdr:nvSpPr>
      <xdr:spPr>
        <a:xfrm>
          <a:off x="222504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0.914</a:t>
          </a:r>
          <a:endParaRPr kumimoji="1" lang="ja-JP" altLang="en-US" sz="1000" b="1">
            <a:latin typeface="ＭＳ Ｐゴシック"/>
          </a:endParaRPr>
        </a:p>
      </xdr:txBody>
    </xdr:sp>
    <xdr:clientData/>
  </xdr:oneCellAnchor>
  <xdr:twoCellAnchor>
    <xdr:from>
      <xdr:col>32</xdr:col>
      <xdr:colOff>98425</xdr:colOff>
      <xdr:row>100</xdr:row>
      <xdr:rowOff>85998</xdr:rowOff>
    </xdr:from>
    <xdr:to>
      <xdr:col>32</xdr:col>
      <xdr:colOff>276225</xdr:colOff>
      <xdr:row>100</xdr:row>
      <xdr:rowOff>85998</xdr:rowOff>
    </xdr:to>
    <xdr:cxnSp macro="">
      <xdr:nvCxnSpPr>
        <xdr:cNvPr id="499" name="直線コネクタ 498"/>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165479</xdr:rowOff>
    </xdr:from>
    <xdr:ext cx="469744" cy="259045"/>
    <xdr:sp macro="" textlink="">
      <xdr:nvSpPr>
        <xdr:cNvPr id="500" name="【公民館】&#10;一人当たり面積平均値テキスト"/>
        <xdr:cNvSpPr txBox="1"/>
      </xdr:nvSpPr>
      <xdr:spPr>
        <a:xfrm>
          <a:off x="22250400" y="1799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15602</xdr:rowOff>
    </xdr:from>
    <xdr:to>
      <xdr:col>32</xdr:col>
      <xdr:colOff>238125</xdr:colOff>
      <xdr:row>105</xdr:row>
      <xdr:rowOff>117202</xdr:rowOff>
    </xdr:to>
    <xdr:sp macro="" textlink="">
      <xdr:nvSpPr>
        <xdr:cNvPr id="501" name="フローチャート : 判断 500"/>
        <xdr:cNvSpPr/>
      </xdr:nvSpPr>
      <xdr:spPr>
        <a:xfrm>
          <a:off x="221107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2" name="テキスト ボックス 5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3" name="テキスト ボックス 5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4" name="テキスト ボックス 5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5" name="テキスト ボックス 5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6" name="テキスト ボックス 5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35198</xdr:rowOff>
    </xdr:from>
    <xdr:to>
      <xdr:col>32</xdr:col>
      <xdr:colOff>238125</xdr:colOff>
      <xdr:row>100</xdr:row>
      <xdr:rowOff>136798</xdr:rowOff>
    </xdr:to>
    <xdr:sp macro="" textlink="">
      <xdr:nvSpPr>
        <xdr:cNvPr id="507" name="円/楕円 506"/>
        <xdr:cNvSpPr/>
      </xdr:nvSpPr>
      <xdr:spPr>
        <a:xfrm>
          <a:off x="221107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159675</xdr:rowOff>
    </xdr:from>
    <xdr:ext cx="469744" cy="259045"/>
    <xdr:sp macro="" textlink="">
      <xdr:nvSpPr>
        <xdr:cNvPr id="508" name="【公民館】&#10;一人当たり面積該当値テキスト"/>
        <xdr:cNvSpPr txBox="1"/>
      </xdr:nvSpPr>
      <xdr:spPr>
        <a:xfrm>
          <a:off x="22250400" y="1713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9" name="正方形/長方形 50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0" name="正方形/長方形 5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1" name="テキスト ボックス 51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道路や橋梁・トンネルにおける有形固定資産減価償却率が類似団体内平均を上回っている。近年では必要に応じ計画的に行っている道路改良事業等であるが、過去に行った大型の道路改良や橋梁・トンネルの設置事業が要因となり、上回る結果となっている。</a:t>
          </a:r>
          <a:endParaRPr kumimoji="1" lang="en-US" altLang="ja-JP" sz="1100">
            <a:latin typeface="ＭＳ Ｐゴシック"/>
          </a:endParaRPr>
        </a:p>
        <a:p>
          <a:r>
            <a:rPr kumimoji="1" lang="ja-JP" altLang="en-US" sz="1100">
              <a:latin typeface="ＭＳ Ｐゴシック"/>
            </a:rPr>
            <a:t>○公営住宅における有形固定資産減価償却率が類似団体の平均を下回っている。過去に建設された大型の町営住宅があるものの比較的建年の新しい町営住宅も複数存在することが要因となり、下回る結果となっている。</a:t>
          </a:r>
          <a:endParaRPr kumimoji="1" lang="en-US" altLang="ja-JP" sz="1100">
            <a:latin typeface="ＭＳ Ｐゴシック"/>
          </a:endParaRPr>
        </a:p>
        <a:p>
          <a:r>
            <a:rPr kumimoji="1" lang="ja-JP" altLang="en-US" sz="1100">
              <a:latin typeface="ＭＳ Ｐゴシック"/>
            </a:rPr>
            <a:t>○保育所における有形固定資産減価償却率が類似団体の平均を下回っている。町内で６箇所ある保育園のうち過去に建設された保育園が複数あるものの近年では旧耐震基準で設計された保育園のうち平成</a:t>
          </a:r>
          <a:r>
            <a:rPr kumimoji="1" lang="en-US" altLang="ja-JP" sz="1100">
              <a:latin typeface="ＭＳ Ｐゴシック"/>
            </a:rPr>
            <a:t>25</a:t>
          </a:r>
          <a:r>
            <a:rPr kumimoji="1" lang="ja-JP" altLang="en-US" sz="1100">
              <a:latin typeface="ＭＳ Ｐゴシック"/>
            </a:rPr>
            <a:t>年度に１園の耐震改修が終了し、</a:t>
          </a:r>
          <a:r>
            <a:rPr kumimoji="1" lang="en-US" altLang="ja-JP" sz="1100">
              <a:latin typeface="ＭＳ Ｐゴシック"/>
            </a:rPr>
            <a:t>28</a:t>
          </a:r>
          <a:r>
            <a:rPr kumimoji="1" lang="ja-JP" altLang="en-US" sz="1100">
              <a:latin typeface="ＭＳ Ｐゴシック"/>
            </a:rPr>
            <a:t>年度に</a:t>
          </a:r>
          <a:r>
            <a:rPr kumimoji="1" lang="en-US" altLang="ja-JP" sz="1100">
              <a:latin typeface="ＭＳ Ｐゴシック"/>
            </a:rPr>
            <a:t>1</a:t>
          </a:r>
          <a:r>
            <a:rPr kumimoji="1" lang="ja-JP" altLang="en-US" sz="1100">
              <a:latin typeface="ＭＳ Ｐゴシック"/>
            </a:rPr>
            <a:t>園の耐震改修工事が終了する等が要因となり、下回る結果となっている。</a:t>
          </a:r>
          <a:endParaRPr kumimoji="1" lang="en-US" altLang="ja-JP" sz="1100">
            <a:latin typeface="ＭＳ Ｐゴシック"/>
          </a:endParaRPr>
        </a:p>
        <a:p>
          <a:r>
            <a:rPr kumimoji="1" lang="ja-JP" altLang="en-US" sz="1100">
              <a:latin typeface="ＭＳ Ｐゴシック"/>
            </a:rPr>
            <a:t>○学校施設における有形固定資産減価償却率が類似団体の平均を上回っている。町内に小学校５か所、中学校が１箇所あり、何れも昭和</a:t>
          </a:r>
          <a:r>
            <a:rPr kumimoji="1" lang="en-US" altLang="ja-JP" sz="1100">
              <a:latin typeface="ＭＳ Ｐゴシック"/>
            </a:rPr>
            <a:t>40</a:t>
          </a:r>
          <a:r>
            <a:rPr kumimoji="1" lang="ja-JP" altLang="en-US" sz="1100">
              <a:latin typeface="ＭＳ Ｐゴシック"/>
            </a:rPr>
            <a:t>から</a:t>
          </a:r>
          <a:r>
            <a:rPr kumimoji="1" lang="en-US" altLang="ja-JP" sz="1100">
              <a:latin typeface="ＭＳ Ｐゴシック"/>
            </a:rPr>
            <a:t>50</a:t>
          </a:r>
          <a:r>
            <a:rPr kumimoji="1" lang="ja-JP" altLang="en-US" sz="1100">
              <a:latin typeface="ＭＳ Ｐゴシック"/>
            </a:rPr>
            <a:t>年代の建築がほとんどで躯体の耐震化は終わったものの、非構造部材における改修工事も必要となっているなど、老朽化が顕著であることが要因となり、上回る結果となっている。</a:t>
          </a:r>
          <a:endParaRPr kumimoji="1" lang="en-US" altLang="ja-JP" sz="1100">
            <a:latin typeface="ＭＳ Ｐゴシック"/>
          </a:endParaRPr>
        </a:p>
        <a:p>
          <a:r>
            <a:rPr kumimoji="1" lang="ja-JP" altLang="en-US" sz="1100">
              <a:latin typeface="ＭＳ Ｐゴシック"/>
            </a:rPr>
            <a:t>○公民館における</a:t>
          </a:r>
          <a:r>
            <a:rPr kumimoji="1" lang="ja-JP" altLang="ja-JP" sz="1100">
              <a:solidFill>
                <a:schemeClr val="dk1"/>
              </a:solidFill>
              <a:effectLst/>
              <a:latin typeface="+mn-lt"/>
              <a:ea typeface="+mn-ea"/>
              <a:cs typeface="+mn-cs"/>
            </a:rPr>
            <a:t>有形固定資産減価償却率が類似団体の平均を上回っている</a:t>
          </a:r>
          <a:r>
            <a:rPr kumimoji="1" lang="ja-JP" altLang="en-US" sz="1100">
              <a:solidFill>
                <a:schemeClr val="dk1"/>
              </a:solidFill>
              <a:effectLst/>
              <a:latin typeface="+mn-lt"/>
              <a:ea typeface="+mn-ea"/>
              <a:cs typeface="+mn-cs"/>
            </a:rPr>
            <a:t>。過去に建設された町民会館やその他公民館において、経年による償却年数が満了しつつある施設が複数あることが要因となり、上回る結果となっている。</a:t>
          </a:r>
          <a:endParaRPr kumimoji="1" lang="en-US" altLang="ja-JP" sz="11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20,321
19,962
169.20
8,856,390
8,307,920
526,904
5,808,010
7,492,027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111578</xdr:rowOff>
    </xdr:from>
    <xdr:to>
      <xdr:col>6</xdr:col>
      <xdr:colOff>510540</xdr:colOff>
      <xdr:row>42</xdr:row>
      <xdr:rowOff>48985</xdr:rowOff>
    </xdr:to>
    <xdr:cxnSp macro="">
      <xdr:nvCxnSpPr>
        <xdr:cNvPr id="59" name="直線コネクタ 58"/>
        <xdr:cNvCxnSpPr/>
      </xdr:nvCxnSpPr>
      <xdr:spPr>
        <a:xfrm flipV="1">
          <a:off x="4634865" y="57694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52812</xdr:rowOff>
    </xdr:from>
    <xdr:ext cx="405111" cy="259045"/>
    <xdr:sp macro="" textlink="">
      <xdr:nvSpPr>
        <xdr:cNvPr id="60" name="【図書館】&#10;有形固定資産減価償却率最小値テキスト"/>
        <xdr:cNvSpPr txBox="1"/>
      </xdr:nvSpPr>
      <xdr:spPr>
        <a:xfrm>
          <a:off x="4724400"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6</xdr:col>
      <xdr:colOff>422275</xdr:colOff>
      <xdr:row>42</xdr:row>
      <xdr:rowOff>48985</xdr:rowOff>
    </xdr:from>
    <xdr:to>
      <xdr:col>6</xdr:col>
      <xdr:colOff>600075</xdr:colOff>
      <xdr:row>42</xdr:row>
      <xdr:rowOff>48985</xdr:rowOff>
    </xdr:to>
    <xdr:cxnSp macro="">
      <xdr:nvCxnSpPr>
        <xdr:cNvPr id="61" name="直線コネクタ 60"/>
        <xdr:cNvCxnSpPr/>
      </xdr:nvCxnSpPr>
      <xdr:spPr>
        <a:xfrm>
          <a:off x="4546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58255</xdr:rowOff>
    </xdr:from>
    <xdr:ext cx="405111" cy="259045"/>
    <xdr:sp macro="" textlink="">
      <xdr:nvSpPr>
        <xdr:cNvPr id="62" name="【図書館】&#10;有形固定資産減価償却率最大値テキスト"/>
        <xdr:cNvSpPr txBox="1"/>
      </xdr:nvSpPr>
      <xdr:spPr>
        <a:xfrm>
          <a:off x="4724400" y="5544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33</xdr:row>
      <xdr:rowOff>111578</xdr:rowOff>
    </xdr:from>
    <xdr:to>
      <xdr:col>6</xdr:col>
      <xdr:colOff>600075</xdr:colOff>
      <xdr:row>33</xdr:row>
      <xdr:rowOff>111578</xdr:rowOff>
    </xdr:to>
    <xdr:cxnSp macro="">
      <xdr:nvCxnSpPr>
        <xdr:cNvPr id="63" name="直線コネクタ 62"/>
        <xdr:cNvCxnSpPr/>
      </xdr:nvCxnSpPr>
      <xdr:spPr>
        <a:xfrm>
          <a:off x="4546600" y="576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60977</xdr:rowOff>
    </xdr:from>
    <xdr:ext cx="405111" cy="259045"/>
    <xdr:sp macro="" textlink="">
      <xdr:nvSpPr>
        <xdr:cNvPr id="64" name="【図書館】&#10;有形固定資産減価償却率平均値テキスト"/>
        <xdr:cNvSpPr txBox="1"/>
      </xdr:nvSpPr>
      <xdr:spPr>
        <a:xfrm>
          <a:off x="47244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82550</xdr:rowOff>
    </xdr:from>
    <xdr:to>
      <xdr:col>6</xdr:col>
      <xdr:colOff>561975</xdr:colOff>
      <xdr:row>38</xdr:row>
      <xdr:rowOff>12700</xdr:rowOff>
    </xdr:to>
    <xdr:sp macro="" textlink="">
      <xdr:nvSpPr>
        <xdr:cNvPr id="65" name="フローチャート : 判断 64"/>
        <xdr:cNvSpPr/>
      </xdr:nvSpPr>
      <xdr:spPr>
        <a:xfrm>
          <a:off x="4584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60778</xdr:rowOff>
    </xdr:from>
    <xdr:to>
      <xdr:col>6</xdr:col>
      <xdr:colOff>561975</xdr:colOff>
      <xdr:row>33</xdr:row>
      <xdr:rowOff>162378</xdr:rowOff>
    </xdr:to>
    <xdr:sp macro="" textlink="">
      <xdr:nvSpPr>
        <xdr:cNvPr id="71" name="円/楕円 70"/>
        <xdr:cNvSpPr/>
      </xdr:nvSpPr>
      <xdr:spPr>
        <a:xfrm>
          <a:off x="4584700" y="57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13805</xdr:rowOff>
    </xdr:from>
    <xdr:ext cx="405111" cy="259045"/>
    <xdr:sp macro="" textlink="">
      <xdr:nvSpPr>
        <xdr:cNvPr id="72" name="【図書館】&#10;有形固定資産減価償却率該当値テキスト"/>
        <xdr:cNvSpPr txBox="1"/>
      </xdr:nvSpPr>
      <xdr:spPr>
        <a:xfrm>
          <a:off x="4724400" y="5671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99060</xdr:rowOff>
    </xdr:from>
    <xdr:to>
      <xdr:col>15</xdr:col>
      <xdr:colOff>180340</xdr:colOff>
      <xdr:row>41</xdr:row>
      <xdr:rowOff>41910</xdr:rowOff>
    </xdr:to>
    <xdr:cxnSp macro="">
      <xdr:nvCxnSpPr>
        <xdr:cNvPr id="95" name="直線コネクタ 94"/>
        <xdr:cNvCxnSpPr/>
      </xdr:nvCxnSpPr>
      <xdr:spPr>
        <a:xfrm flipV="1">
          <a:off x="10476865" y="59283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45737</xdr:rowOff>
    </xdr:from>
    <xdr:ext cx="469744" cy="259045"/>
    <xdr:sp macro="" textlink="">
      <xdr:nvSpPr>
        <xdr:cNvPr id="96" name="【図書館】&#10;一人当たり面積最小値テキスト"/>
        <xdr:cNvSpPr txBox="1"/>
      </xdr:nvSpPr>
      <xdr:spPr>
        <a:xfrm>
          <a:off x="105664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41910</xdr:rowOff>
    </xdr:from>
    <xdr:to>
      <xdr:col>15</xdr:col>
      <xdr:colOff>269875</xdr:colOff>
      <xdr:row>41</xdr:row>
      <xdr:rowOff>41910</xdr:rowOff>
    </xdr:to>
    <xdr:cxnSp macro="">
      <xdr:nvCxnSpPr>
        <xdr:cNvPr id="97" name="直線コネクタ 9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45737</xdr:rowOff>
    </xdr:from>
    <xdr:ext cx="469744" cy="259045"/>
    <xdr:sp macro="" textlink="">
      <xdr:nvSpPr>
        <xdr:cNvPr id="98" name="【図書館】&#10;一人当たり面積最大値テキスト"/>
        <xdr:cNvSpPr txBox="1"/>
      </xdr:nvSpPr>
      <xdr:spPr>
        <a:xfrm>
          <a:off x="10566400" y="57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0.067</a:t>
          </a:r>
          <a:endParaRPr kumimoji="1" lang="ja-JP" altLang="en-US" sz="1000" b="1">
            <a:latin typeface="ＭＳ Ｐゴシック"/>
          </a:endParaRPr>
        </a:p>
      </xdr:txBody>
    </xdr:sp>
    <xdr:clientData/>
  </xdr:oneCellAnchor>
  <xdr:twoCellAnchor>
    <xdr:from>
      <xdr:col>15</xdr:col>
      <xdr:colOff>92075</xdr:colOff>
      <xdr:row>34</xdr:row>
      <xdr:rowOff>99060</xdr:rowOff>
    </xdr:from>
    <xdr:to>
      <xdr:col>15</xdr:col>
      <xdr:colOff>269875</xdr:colOff>
      <xdr:row>34</xdr:row>
      <xdr:rowOff>99060</xdr:rowOff>
    </xdr:to>
    <xdr:cxnSp macro="">
      <xdr:nvCxnSpPr>
        <xdr:cNvPr id="99" name="直線コネクタ 98"/>
        <xdr:cNvCxnSpPr/>
      </xdr:nvCxnSpPr>
      <xdr:spPr>
        <a:xfrm>
          <a:off x="10388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15257</xdr:rowOff>
    </xdr:from>
    <xdr:ext cx="469744" cy="259045"/>
    <xdr:sp macro="" textlink="">
      <xdr:nvSpPr>
        <xdr:cNvPr id="100" name="【図書館】&#10;一人当たり面積平均値テキスト"/>
        <xdr:cNvSpPr txBox="1"/>
      </xdr:nvSpPr>
      <xdr:spPr>
        <a:xfrm>
          <a:off x="10566400" y="635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36830</xdr:rowOff>
    </xdr:from>
    <xdr:to>
      <xdr:col>15</xdr:col>
      <xdr:colOff>231775</xdr:colOff>
      <xdr:row>37</xdr:row>
      <xdr:rowOff>138430</xdr:rowOff>
    </xdr:to>
    <xdr:sp macro="" textlink="">
      <xdr:nvSpPr>
        <xdr:cNvPr id="101" name="フローチャート : 判断 100"/>
        <xdr:cNvSpPr/>
      </xdr:nvSpPr>
      <xdr:spPr>
        <a:xfrm>
          <a:off x="10426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48260</xdr:rowOff>
    </xdr:from>
    <xdr:to>
      <xdr:col>15</xdr:col>
      <xdr:colOff>231775</xdr:colOff>
      <xdr:row>34</xdr:row>
      <xdr:rowOff>149860</xdr:rowOff>
    </xdr:to>
    <xdr:sp macro="" textlink="">
      <xdr:nvSpPr>
        <xdr:cNvPr id="107" name="円/楕円 106"/>
        <xdr:cNvSpPr/>
      </xdr:nvSpPr>
      <xdr:spPr>
        <a:xfrm>
          <a:off x="10426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1287</xdr:rowOff>
    </xdr:from>
    <xdr:ext cx="469744" cy="259045"/>
    <xdr:sp macro="" textlink="">
      <xdr:nvSpPr>
        <xdr:cNvPr id="108" name="【図書館】&#10;一人当たり面積該当値テキスト"/>
        <xdr:cNvSpPr txBox="1"/>
      </xdr:nvSpPr>
      <xdr:spPr>
        <a:xfrm>
          <a:off x="10566400"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18288</xdr:rowOff>
    </xdr:from>
    <xdr:to>
      <xdr:col>6</xdr:col>
      <xdr:colOff>510540</xdr:colOff>
      <xdr:row>63</xdr:row>
      <xdr:rowOff>98298</xdr:rowOff>
    </xdr:to>
    <xdr:cxnSp macro="">
      <xdr:nvCxnSpPr>
        <xdr:cNvPr id="131" name="直線コネクタ 130"/>
        <xdr:cNvCxnSpPr/>
      </xdr:nvCxnSpPr>
      <xdr:spPr>
        <a:xfrm flipV="1">
          <a:off x="4634865" y="9619488"/>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102125</xdr:rowOff>
    </xdr:from>
    <xdr:ext cx="405111" cy="259045"/>
    <xdr:sp macro="" textlink="">
      <xdr:nvSpPr>
        <xdr:cNvPr id="132" name="【体育館・プール】&#10;有形固定資産減価償却率最小値テキスト"/>
        <xdr:cNvSpPr txBox="1"/>
      </xdr:nvSpPr>
      <xdr:spPr>
        <a:xfrm>
          <a:off x="47244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6</xdr:col>
      <xdr:colOff>422275</xdr:colOff>
      <xdr:row>63</xdr:row>
      <xdr:rowOff>98298</xdr:rowOff>
    </xdr:from>
    <xdr:to>
      <xdr:col>6</xdr:col>
      <xdr:colOff>600075</xdr:colOff>
      <xdr:row>63</xdr:row>
      <xdr:rowOff>98298</xdr:rowOff>
    </xdr:to>
    <xdr:cxnSp macro="">
      <xdr:nvCxnSpPr>
        <xdr:cNvPr id="133" name="直線コネクタ 132"/>
        <xdr:cNvCxnSpPr/>
      </xdr:nvCxnSpPr>
      <xdr:spPr>
        <a:xfrm>
          <a:off x="4546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136415</xdr:rowOff>
    </xdr:from>
    <xdr:ext cx="405111" cy="259045"/>
    <xdr:sp macro="" textlink="">
      <xdr:nvSpPr>
        <xdr:cNvPr id="134" name="【体育館・プール】&#10;有形固定資産減価償却率最大値テキスト"/>
        <xdr:cNvSpPr txBox="1"/>
      </xdr:nvSpPr>
      <xdr:spPr>
        <a:xfrm>
          <a:off x="47244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6</xdr:col>
      <xdr:colOff>422275</xdr:colOff>
      <xdr:row>56</xdr:row>
      <xdr:rowOff>18288</xdr:rowOff>
    </xdr:from>
    <xdr:to>
      <xdr:col>6</xdr:col>
      <xdr:colOff>600075</xdr:colOff>
      <xdr:row>56</xdr:row>
      <xdr:rowOff>18288</xdr:rowOff>
    </xdr:to>
    <xdr:cxnSp macro="">
      <xdr:nvCxnSpPr>
        <xdr:cNvPr id="135" name="直線コネクタ 13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41927</xdr:rowOff>
    </xdr:from>
    <xdr:ext cx="405111" cy="259045"/>
    <xdr:sp macro="" textlink="">
      <xdr:nvSpPr>
        <xdr:cNvPr id="136" name="【体育館・プール】&#10;有形固定資産減価償却率平均値テキスト"/>
        <xdr:cNvSpPr txBox="1"/>
      </xdr:nvSpPr>
      <xdr:spPr>
        <a:xfrm>
          <a:off x="47244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137" name="フローチャート : 判断 136"/>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138938</xdr:rowOff>
    </xdr:from>
    <xdr:to>
      <xdr:col>6</xdr:col>
      <xdr:colOff>561975</xdr:colOff>
      <xdr:row>56</xdr:row>
      <xdr:rowOff>69088</xdr:rowOff>
    </xdr:to>
    <xdr:sp macro="" textlink="">
      <xdr:nvSpPr>
        <xdr:cNvPr id="143" name="円/楕円 142"/>
        <xdr:cNvSpPr/>
      </xdr:nvSpPr>
      <xdr:spPr>
        <a:xfrm>
          <a:off x="45847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91965</xdr:rowOff>
    </xdr:from>
    <xdr:ext cx="405111" cy="259045"/>
    <xdr:sp macro="" textlink="">
      <xdr:nvSpPr>
        <xdr:cNvPr id="144" name="【体育館・プール】&#10;有形固定資産減価償却率該当値テキスト"/>
        <xdr:cNvSpPr txBox="1"/>
      </xdr:nvSpPr>
      <xdr:spPr>
        <a:xfrm>
          <a:off x="4724400" y="952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5" name="テキスト ボックス 15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6" name="直線コネクタ 15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7" name="テキスト ボックス 15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8" name="直線コネクタ 15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59" name="テキスト ボックス 15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0" name="直線コネクタ 15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1" name="テキスト ボックス 16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2" name="直線コネクタ 16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3" name="テキスト ボックス 16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20574</xdr:rowOff>
    </xdr:from>
    <xdr:to>
      <xdr:col>15</xdr:col>
      <xdr:colOff>180340</xdr:colOff>
      <xdr:row>62</xdr:row>
      <xdr:rowOff>123444</xdr:rowOff>
    </xdr:to>
    <xdr:cxnSp macro="">
      <xdr:nvCxnSpPr>
        <xdr:cNvPr id="167" name="直線コネクタ 166"/>
        <xdr:cNvCxnSpPr/>
      </xdr:nvCxnSpPr>
      <xdr:spPr>
        <a:xfrm flipV="1">
          <a:off x="10476865" y="979322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127271</xdr:rowOff>
    </xdr:from>
    <xdr:ext cx="469744" cy="259045"/>
    <xdr:sp macro="" textlink="">
      <xdr:nvSpPr>
        <xdr:cNvPr id="168" name="【体育館・プール】&#10;一人当たり面積最小値テキスト"/>
        <xdr:cNvSpPr txBox="1"/>
      </xdr:nvSpPr>
      <xdr:spPr>
        <a:xfrm>
          <a:off x="10566400" y="1075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0.148</a:t>
          </a:r>
          <a:endParaRPr kumimoji="1" lang="ja-JP" altLang="en-US" sz="1000" b="1">
            <a:latin typeface="ＭＳ Ｐゴシック"/>
          </a:endParaRPr>
        </a:p>
      </xdr:txBody>
    </xdr:sp>
    <xdr:clientData/>
  </xdr:oneCellAnchor>
  <xdr:twoCellAnchor>
    <xdr:from>
      <xdr:col>15</xdr:col>
      <xdr:colOff>92075</xdr:colOff>
      <xdr:row>62</xdr:row>
      <xdr:rowOff>123444</xdr:rowOff>
    </xdr:from>
    <xdr:to>
      <xdr:col>15</xdr:col>
      <xdr:colOff>269875</xdr:colOff>
      <xdr:row>62</xdr:row>
      <xdr:rowOff>123444</xdr:rowOff>
    </xdr:to>
    <xdr:cxnSp macro="">
      <xdr:nvCxnSpPr>
        <xdr:cNvPr id="169" name="直線コネクタ 168"/>
        <xdr:cNvCxnSpPr/>
      </xdr:nvCxnSpPr>
      <xdr:spPr>
        <a:xfrm>
          <a:off x="10388600" y="1075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138701</xdr:rowOff>
    </xdr:from>
    <xdr:ext cx="469744" cy="259045"/>
    <xdr:sp macro="" textlink="">
      <xdr:nvSpPr>
        <xdr:cNvPr id="170" name="【体育館・プール】&#10;一人当たり面積最大値テキスト"/>
        <xdr:cNvSpPr txBox="1"/>
      </xdr:nvSpPr>
      <xdr:spPr>
        <a:xfrm>
          <a:off x="10566400" y="956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0.358</a:t>
          </a:r>
          <a:endParaRPr kumimoji="1" lang="ja-JP" altLang="en-US" sz="1000" b="1">
            <a:latin typeface="ＭＳ Ｐゴシック"/>
          </a:endParaRPr>
        </a:p>
      </xdr:txBody>
    </xdr:sp>
    <xdr:clientData/>
  </xdr:oneCellAnchor>
  <xdr:twoCellAnchor>
    <xdr:from>
      <xdr:col>15</xdr:col>
      <xdr:colOff>92075</xdr:colOff>
      <xdr:row>57</xdr:row>
      <xdr:rowOff>20574</xdr:rowOff>
    </xdr:from>
    <xdr:to>
      <xdr:col>15</xdr:col>
      <xdr:colOff>269875</xdr:colOff>
      <xdr:row>57</xdr:row>
      <xdr:rowOff>20574</xdr:rowOff>
    </xdr:to>
    <xdr:cxnSp macro="">
      <xdr:nvCxnSpPr>
        <xdr:cNvPr id="171" name="直線コネクタ 170"/>
        <xdr:cNvCxnSpPr/>
      </xdr:nvCxnSpPr>
      <xdr:spPr>
        <a:xfrm>
          <a:off x="10388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135653</xdr:rowOff>
    </xdr:from>
    <xdr:ext cx="469744" cy="259045"/>
    <xdr:sp macro="" textlink="">
      <xdr:nvSpPr>
        <xdr:cNvPr id="172" name="【体育館・プール】&#10;一人当たり面積平均値テキスト"/>
        <xdr:cNvSpPr txBox="1"/>
      </xdr:nvSpPr>
      <xdr:spPr>
        <a:xfrm>
          <a:off x="105664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157226</xdr:rowOff>
    </xdr:from>
    <xdr:to>
      <xdr:col>15</xdr:col>
      <xdr:colOff>231775</xdr:colOff>
      <xdr:row>60</xdr:row>
      <xdr:rowOff>87376</xdr:rowOff>
    </xdr:to>
    <xdr:sp macro="" textlink="">
      <xdr:nvSpPr>
        <xdr:cNvPr id="173" name="フローチャート : 判断 172"/>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141224</xdr:rowOff>
    </xdr:from>
    <xdr:to>
      <xdr:col>15</xdr:col>
      <xdr:colOff>231775</xdr:colOff>
      <xdr:row>57</xdr:row>
      <xdr:rowOff>71374</xdr:rowOff>
    </xdr:to>
    <xdr:sp macro="" textlink="">
      <xdr:nvSpPr>
        <xdr:cNvPr id="179" name="円/楕円 178"/>
        <xdr:cNvSpPr/>
      </xdr:nvSpPr>
      <xdr:spPr>
        <a:xfrm>
          <a:off x="104267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94251</xdr:rowOff>
    </xdr:from>
    <xdr:ext cx="469744" cy="259045"/>
    <xdr:sp macro="" textlink="">
      <xdr:nvSpPr>
        <xdr:cNvPr id="180" name="【体育館・プール】&#10;一人当たり面積該当値テキスト"/>
        <xdr:cNvSpPr txBox="1"/>
      </xdr:nvSpPr>
      <xdr:spPr>
        <a:xfrm>
          <a:off x="10566400" y="969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2" name="直線コネクタ 19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3" name="テキスト ボックス 19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4" name="直線コネクタ 19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5" name="テキスト ボックス 19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6" name="直線コネクタ 19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7" name="テキスト ボックス 19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8" name="直線コネクタ 19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9" name="テキスト ボックス 19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1" name="テキスト ボックス 20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156972</xdr:rowOff>
    </xdr:from>
    <xdr:to>
      <xdr:col>6</xdr:col>
      <xdr:colOff>510540</xdr:colOff>
      <xdr:row>86</xdr:row>
      <xdr:rowOff>65532</xdr:rowOff>
    </xdr:to>
    <xdr:cxnSp macro="">
      <xdr:nvCxnSpPr>
        <xdr:cNvPr id="203" name="直線コネクタ 202"/>
        <xdr:cNvCxnSpPr/>
      </xdr:nvCxnSpPr>
      <xdr:spPr>
        <a:xfrm flipV="1">
          <a:off x="4634865" y="13530072"/>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69359</xdr:rowOff>
    </xdr:from>
    <xdr:ext cx="405111" cy="259045"/>
    <xdr:sp macro="" textlink="">
      <xdr:nvSpPr>
        <xdr:cNvPr id="204" name="【福祉施設】&#10;有形固定資産減価償却率最小値テキスト"/>
        <xdr:cNvSpPr txBox="1"/>
      </xdr:nvSpPr>
      <xdr:spPr>
        <a:xfrm>
          <a:off x="4724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422275</xdr:colOff>
      <xdr:row>86</xdr:row>
      <xdr:rowOff>65532</xdr:rowOff>
    </xdr:from>
    <xdr:to>
      <xdr:col>6</xdr:col>
      <xdr:colOff>600075</xdr:colOff>
      <xdr:row>86</xdr:row>
      <xdr:rowOff>65532</xdr:rowOff>
    </xdr:to>
    <xdr:cxnSp macro="">
      <xdr:nvCxnSpPr>
        <xdr:cNvPr id="205" name="直線コネクタ 204"/>
        <xdr:cNvCxnSpPr/>
      </xdr:nvCxnSpPr>
      <xdr:spPr>
        <a:xfrm>
          <a:off x="4546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103649</xdr:rowOff>
    </xdr:from>
    <xdr:ext cx="405111" cy="259045"/>
    <xdr:sp macro="" textlink="">
      <xdr:nvSpPr>
        <xdr:cNvPr id="206" name="【福祉施設】&#10;有形固定資産減価償却率最大値テキスト"/>
        <xdr:cNvSpPr txBox="1"/>
      </xdr:nvSpPr>
      <xdr:spPr>
        <a:xfrm>
          <a:off x="4724400" y="133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6</xdr:col>
      <xdr:colOff>422275</xdr:colOff>
      <xdr:row>78</xdr:row>
      <xdr:rowOff>156972</xdr:rowOff>
    </xdr:from>
    <xdr:to>
      <xdr:col>6</xdr:col>
      <xdr:colOff>600075</xdr:colOff>
      <xdr:row>78</xdr:row>
      <xdr:rowOff>156972</xdr:rowOff>
    </xdr:to>
    <xdr:cxnSp macro="">
      <xdr:nvCxnSpPr>
        <xdr:cNvPr id="207" name="直線コネクタ 206"/>
        <xdr:cNvCxnSpPr/>
      </xdr:nvCxnSpPr>
      <xdr:spPr>
        <a:xfrm>
          <a:off x="4546600" y="135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90188</xdr:rowOff>
    </xdr:from>
    <xdr:ext cx="405111" cy="259045"/>
    <xdr:sp macro="" textlink="">
      <xdr:nvSpPr>
        <xdr:cNvPr id="208" name="【福祉施設】&#10;有形固定資産減価償却率平均値テキスト"/>
        <xdr:cNvSpPr txBox="1"/>
      </xdr:nvSpPr>
      <xdr:spPr>
        <a:xfrm>
          <a:off x="47244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67311</xdr:rowOff>
    </xdr:from>
    <xdr:to>
      <xdr:col>6</xdr:col>
      <xdr:colOff>561975</xdr:colOff>
      <xdr:row>83</xdr:row>
      <xdr:rowOff>168911</xdr:rowOff>
    </xdr:to>
    <xdr:sp macro="" textlink="">
      <xdr:nvSpPr>
        <xdr:cNvPr id="209" name="フローチャート : 判断 208"/>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14732</xdr:rowOff>
    </xdr:from>
    <xdr:to>
      <xdr:col>6</xdr:col>
      <xdr:colOff>561975</xdr:colOff>
      <xdr:row>86</xdr:row>
      <xdr:rowOff>116332</xdr:rowOff>
    </xdr:to>
    <xdr:sp macro="" textlink="">
      <xdr:nvSpPr>
        <xdr:cNvPr id="215" name="円/楕円 214"/>
        <xdr:cNvSpPr/>
      </xdr:nvSpPr>
      <xdr:spPr>
        <a:xfrm>
          <a:off x="45847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101109</xdr:rowOff>
    </xdr:from>
    <xdr:ext cx="405111" cy="259045"/>
    <xdr:sp macro="" textlink="">
      <xdr:nvSpPr>
        <xdr:cNvPr id="216" name="【福祉施設】&#10;有形固定資産減価償却率該当値テキスト"/>
        <xdr:cNvSpPr txBox="1"/>
      </xdr:nvSpPr>
      <xdr:spPr>
        <a:xfrm>
          <a:off x="4724400" y="14674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7" name="正方形/長方形 21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4" name="正方形/長方形 22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7" name="テキスト ボックス 22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28" name="直線コネクタ 2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9" name="テキスト ボックス 2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0" name="直線コネクタ 2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1" name="テキスト ボックス 2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2" name="直線コネクタ 2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3" name="テキスト ボックス 2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4" name="直線コネクタ 2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5" name="テキスト ボックス 2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6096</xdr:rowOff>
    </xdr:from>
    <xdr:to>
      <xdr:col>15</xdr:col>
      <xdr:colOff>180340</xdr:colOff>
      <xdr:row>85</xdr:row>
      <xdr:rowOff>113537</xdr:rowOff>
    </xdr:to>
    <xdr:cxnSp macro="">
      <xdr:nvCxnSpPr>
        <xdr:cNvPr id="239" name="直線コネクタ 238"/>
        <xdr:cNvCxnSpPr/>
      </xdr:nvCxnSpPr>
      <xdr:spPr>
        <a:xfrm flipV="1">
          <a:off x="10476865" y="13722096"/>
          <a:ext cx="0" cy="96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117364</xdr:rowOff>
    </xdr:from>
    <xdr:ext cx="469744" cy="259045"/>
    <xdr:sp macro="" textlink="">
      <xdr:nvSpPr>
        <xdr:cNvPr id="240" name="【福祉施設】&#10;一人当たり面積最小値テキスト"/>
        <xdr:cNvSpPr txBox="1"/>
      </xdr:nvSpPr>
      <xdr:spPr>
        <a:xfrm>
          <a:off x="105664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85</xdr:row>
      <xdr:rowOff>113537</xdr:rowOff>
    </xdr:from>
    <xdr:to>
      <xdr:col>15</xdr:col>
      <xdr:colOff>269875</xdr:colOff>
      <xdr:row>85</xdr:row>
      <xdr:rowOff>113537</xdr:rowOff>
    </xdr:to>
    <xdr:cxnSp macro="">
      <xdr:nvCxnSpPr>
        <xdr:cNvPr id="241" name="直線コネクタ 240"/>
        <xdr:cNvCxnSpPr/>
      </xdr:nvCxnSpPr>
      <xdr:spPr>
        <a:xfrm>
          <a:off x="10388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124223</xdr:rowOff>
    </xdr:from>
    <xdr:ext cx="469744" cy="259045"/>
    <xdr:sp macro="" textlink="">
      <xdr:nvSpPr>
        <xdr:cNvPr id="242" name="【福祉施設】&#10;一人当たり面積最大値テキスト"/>
        <xdr:cNvSpPr txBox="1"/>
      </xdr:nvSpPr>
      <xdr:spPr>
        <a:xfrm>
          <a:off x="10566400" y="1349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0.432</a:t>
          </a:r>
          <a:endParaRPr kumimoji="1" lang="ja-JP" altLang="en-US" sz="1000" b="1">
            <a:latin typeface="ＭＳ Ｐゴシック"/>
          </a:endParaRPr>
        </a:p>
      </xdr:txBody>
    </xdr:sp>
    <xdr:clientData/>
  </xdr:oneCellAnchor>
  <xdr:twoCellAnchor>
    <xdr:from>
      <xdr:col>15</xdr:col>
      <xdr:colOff>92075</xdr:colOff>
      <xdr:row>80</xdr:row>
      <xdr:rowOff>6096</xdr:rowOff>
    </xdr:from>
    <xdr:to>
      <xdr:col>15</xdr:col>
      <xdr:colOff>269875</xdr:colOff>
      <xdr:row>80</xdr:row>
      <xdr:rowOff>6096</xdr:rowOff>
    </xdr:to>
    <xdr:cxnSp macro="">
      <xdr:nvCxnSpPr>
        <xdr:cNvPr id="243" name="直線コネクタ 242"/>
        <xdr:cNvCxnSpPr/>
      </xdr:nvCxnSpPr>
      <xdr:spPr>
        <a:xfrm>
          <a:off x="10388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20590</xdr:rowOff>
    </xdr:from>
    <xdr:ext cx="469744" cy="259045"/>
    <xdr:sp macro="" textlink="">
      <xdr:nvSpPr>
        <xdr:cNvPr id="244" name="【福祉施設】&#10;一人当たり面積平均値テキスト"/>
        <xdr:cNvSpPr txBox="1"/>
      </xdr:nvSpPr>
      <xdr:spPr>
        <a:xfrm>
          <a:off x="10566400" y="14079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42163</xdr:rowOff>
    </xdr:from>
    <xdr:to>
      <xdr:col>15</xdr:col>
      <xdr:colOff>231775</xdr:colOff>
      <xdr:row>82</xdr:row>
      <xdr:rowOff>143763</xdr:rowOff>
    </xdr:to>
    <xdr:sp macro="" textlink="">
      <xdr:nvSpPr>
        <xdr:cNvPr id="245" name="フローチャート : 判断 244"/>
        <xdr:cNvSpPr/>
      </xdr:nvSpPr>
      <xdr:spPr>
        <a:xfrm>
          <a:off x="104267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126746</xdr:rowOff>
    </xdr:from>
    <xdr:to>
      <xdr:col>15</xdr:col>
      <xdr:colOff>231775</xdr:colOff>
      <xdr:row>80</xdr:row>
      <xdr:rowOff>56896</xdr:rowOff>
    </xdr:to>
    <xdr:sp macro="" textlink="">
      <xdr:nvSpPr>
        <xdr:cNvPr id="251" name="円/楕円 250"/>
        <xdr:cNvSpPr/>
      </xdr:nvSpPr>
      <xdr:spPr>
        <a:xfrm>
          <a:off x="104267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79773</xdr:rowOff>
    </xdr:from>
    <xdr:ext cx="469744" cy="259045"/>
    <xdr:sp macro="" textlink="">
      <xdr:nvSpPr>
        <xdr:cNvPr id="252" name="【福祉施設】&#10;一人当たり面積該当値テキスト"/>
        <xdr:cNvSpPr txBox="1"/>
      </xdr:nvSpPr>
      <xdr:spPr>
        <a:xfrm>
          <a:off x="10566400" y="136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3" name="正方形/長方形 25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4" name="正方形/長方形 25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5" name="正方形/長方形 25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6" name="正方形/長方形 25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7" name="正方形/長方形 25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8" name="正方形/長方形 25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9" name="正方形/長方形 25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0" name="正方形/長方形 25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1" name="正方形/長方形 26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2" name="正方形/長方形 26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3" name="正方形/長方形 26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4" name="正方形/長方形 26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5" name="正方形/長方形 26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66" name="正方形/長方形 265"/>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67" name="正方形/長方形 266"/>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68" name="正方形/長方形 267"/>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69" name="正方形/長方形 268"/>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0" name="正方形/長方形 269"/>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71" name="正方形/長方形 2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72" name="正方形/長方形 271"/>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73" name="正方形/長方形 272"/>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74" name="正方形/長方形 273"/>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75" name="正方形/長方形 274"/>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76" name="正方形/長方形 275"/>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77" name="正方形/長方形 27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78" name="正方形/長方形 2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79" name="正方形/長方形 2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0" name="正方形/長方形 2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1" name="正方形/長方形 2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2" name="正方形/長方形 2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3" name="正方形/長方形 2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84" name="正方形/長方形 28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85" name="テキスト ボックス 2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86" name="直線コネクタ 2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87" name="テキスト ボックス 2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88" name="直線コネクタ 2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89" name="テキスト ボックス 2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90" name="直線コネクタ 2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91" name="テキスト ボックス 2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92" name="直線コネクタ 2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93" name="テキスト ボックス 2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94" name="直線コネクタ 2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95" name="テキスト ボックス 2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96" name="直線コネクタ 2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97" name="テキスト ボックス 29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98"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64008</xdr:rowOff>
    </xdr:from>
    <xdr:to>
      <xdr:col>23</xdr:col>
      <xdr:colOff>516889</xdr:colOff>
      <xdr:row>62</xdr:row>
      <xdr:rowOff>169164</xdr:rowOff>
    </xdr:to>
    <xdr:cxnSp macro="">
      <xdr:nvCxnSpPr>
        <xdr:cNvPr id="299" name="直線コネクタ 298"/>
        <xdr:cNvCxnSpPr/>
      </xdr:nvCxnSpPr>
      <xdr:spPr>
        <a:xfrm flipV="1">
          <a:off x="16318864" y="966520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1541</xdr:rowOff>
    </xdr:from>
    <xdr:ext cx="405111" cy="259045"/>
    <xdr:sp macro="" textlink="">
      <xdr:nvSpPr>
        <xdr:cNvPr id="300" name="【保健センター・保健所】&#10;有形固定資産減価償却率最小値テキスト"/>
        <xdr:cNvSpPr txBox="1"/>
      </xdr:nvSpPr>
      <xdr:spPr>
        <a:xfrm>
          <a:off x="164084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23</xdr:col>
      <xdr:colOff>428625</xdr:colOff>
      <xdr:row>62</xdr:row>
      <xdr:rowOff>169164</xdr:rowOff>
    </xdr:from>
    <xdr:to>
      <xdr:col>23</xdr:col>
      <xdr:colOff>606425</xdr:colOff>
      <xdr:row>62</xdr:row>
      <xdr:rowOff>169164</xdr:rowOff>
    </xdr:to>
    <xdr:cxnSp macro="">
      <xdr:nvCxnSpPr>
        <xdr:cNvPr id="301" name="直線コネクタ 300"/>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10685</xdr:rowOff>
    </xdr:from>
    <xdr:ext cx="405111" cy="259045"/>
    <xdr:sp macro="" textlink="">
      <xdr:nvSpPr>
        <xdr:cNvPr id="302" name="【保健センター・保健所】&#10;有形固定資産減価償却率最大値テキスト"/>
        <xdr:cNvSpPr txBox="1"/>
      </xdr:nvSpPr>
      <xdr:spPr>
        <a:xfrm>
          <a:off x="16408400" y="944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428625</xdr:colOff>
      <xdr:row>56</xdr:row>
      <xdr:rowOff>64008</xdr:rowOff>
    </xdr:from>
    <xdr:to>
      <xdr:col>23</xdr:col>
      <xdr:colOff>606425</xdr:colOff>
      <xdr:row>56</xdr:row>
      <xdr:rowOff>64008</xdr:rowOff>
    </xdr:to>
    <xdr:cxnSp macro="">
      <xdr:nvCxnSpPr>
        <xdr:cNvPr id="303" name="直線コネクタ 302"/>
        <xdr:cNvCxnSpPr/>
      </xdr:nvCxnSpPr>
      <xdr:spPr>
        <a:xfrm>
          <a:off x="16230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65803</xdr:rowOff>
    </xdr:from>
    <xdr:ext cx="405111" cy="259045"/>
    <xdr:sp macro="" textlink="">
      <xdr:nvSpPr>
        <xdr:cNvPr id="304" name="【保健センター・保健所】&#10;有形固定資産減価償却率平均値テキスト"/>
        <xdr:cNvSpPr txBox="1"/>
      </xdr:nvSpPr>
      <xdr:spPr>
        <a:xfrm>
          <a:off x="16408400" y="10352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42926</xdr:rowOff>
    </xdr:from>
    <xdr:to>
      <xdr:col>23</xdr:col>
      <xdr:colOff>568325</xdr:colOff>
      <xdr:row>61</xdr:row>
      <xdr:rowOff>144526</xdr:rowOff>
    </xdr:to>
    <xdr:sp macro="" textlink="">
      <xdr:nvSpPr>
        <xdr:cNvPr id="305" name="フローチャート : 判断 304"/>
        <xdr:cNvSpPr/>
      </xdr:nvSpPr>
      <xdr:spPr>
        <a:xfrm>
          <a:off x="16268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06" name="テキスト ボックス 3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07" name="テキスト ボックス 3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08" name="テキスト ボックス 3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09" name="テキスト ボックス 3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0" name="テキスト ボックス 3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118364</xdr:rowOff>
    </xdr:from>
    <xdr:to>
      <xdr:col>23</xdr:col>
      <xdr:colOff>568325</xdr:colOff>
      <xdr:row>63</xdr:row>
      <xdr:rowOff>48514</xdr:rowOff>
    </xdr:to>
    <xdr:sp macro="" textlink="">
      <xdr:nvSpPr>
        <xdr:cNvPr id="311" name="円/楕円 310"/>
        <xdr:cNvSpPr/>
      </xdr:nvSpPr>
      <xdr:spPr>
        <a:xfrm>
          <a:off x="16268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33291</xdr:rowOff>
    </xdr:from>
    <xdr:ext cx="405111" cy="259045"/>
    <xdr:sp macro="" textlink="">
      <xdr:nvSpPr>
        <xdr:cNvPr id="312" name="【保健センター・保健所】&#10;有形固定資産減価償却率該当値テキスト"/>
        <xdr:cNvSpPr txBox="1"/>
      </xdr:nvSpPr>
      <xdr:spPr>
        <a:xfrm>
          <a:off x="16408400" y="1066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13" name="正方形/長方形 31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4" name="正方形/長方形 3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5" name="正方形/長方形 3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6" name="正方形/長方形 3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7" name="正方形/長方形 3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8" name="正方形/長方形 3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9" name="正方形/長方形 3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20" name="正方形/長方形 31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21" name="テキスト ボックス 3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22" name="直線コネクタ 3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23" name="直線コネクタ 3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24" name="テキスト ボックス 3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25" name="直線コネクタ 3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26" name="テキスト ボックス 3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27" name="直線コネクタ 3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28" name="テキスト ボックス 3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29" name="直線コネクタ 3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30" name="テキスト ボックス 3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31" name="直線コネクタ 3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32" name="テキスト ボックス 3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33" name="直線コネクタ 3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34" name="テキスト ボックス 3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35"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140970</xdr:rowOff>
    </xdr:from>
    <xdr:to>
      <xdr:col>32</xdr:col>
      <xdr:colOff>186689</xdr:colOff>
      <xdr:row>62</xdr:row>
      <xdr:rowOff>160020</xdr:rowOff>
    </xdr:to>
    <xdr:cxnSp macro="">
      <xdr:nvCxnSpPr>
        <xdr:cNvPr id="336" name="直線コネクタ 335"/>
        <xdr:cNvCxnSpPr/>
      </xdr:nvCxnSpPr>
      <xdr:spPr>
        <a:xfrm flipV="1">
          <a:off x="22160864" y="95707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337"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338" name="直線コネクタ 337"/>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87647</xdr:rowOff>
    </xdr:from>
    <xdr:ext cx="469744" cy="259045"/>
    <xdr:sp macro="" textlink="">
      <xdr:nvSpPr>
        <xdr:cNvPr id="339" name="【保健センター・保健所】&#10;一人当たり面積最大値テキスト"/>
        <xdr:cNvSpPr txBox="1"/>
      </xdr:nvSpPr>
      <xdr:spPr>
        <a:xfrm>
          <a:off x="222504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55</xdr:row>
      <xdr:rowOff>140970</xdr:rowOff>
    </xdr:from>
    <xdr:to>
      <xdr:col>32</xdr:col>
      <xdr:colOff>276225</xdr:colOff>
      <xdr:row>55</xdr:row>
      <xdr:rowOff>140970</xdr:rowOff>
    </xdr:to>
    <xdr:cxnSp macro="">
      <xdr:nvCxnSpPr>
        <xdr:cNvPr id="340" name="直線コネクタ 339"/>
        <xdr:cNvCxnSpPr/>
      </xdr:nvCxnSpPr>
      <xdr:spPr>
        <a:xfrm>
          <a:off x="22072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125747</xdr:rowOff>
    </xdr:from>
    <xdr:ext cx="469744" cy="259045"/>
    <xdr:sp macro="" textlink="">
      <xdr:nvSpPr>
        <xdr:cNvPr id="341" name="【保健センター・保健所】&#10;一人当たり面積平均値テキスト"/>
        <xdr:cNvSpPr txBox="1"/>
      </xdr:nvSpPr>
      <xdr:spPr>
        <a:xfrm>
          <a:off x="22250400" y="1006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147320</xdr:rowOff>
    </xdr:from>
    <xdr:to>
      <xdr:col>32</xdr:col>
      <xdr:colOff>238125</xdr:colOff>
      <xdr:row>59</xdr:row>
      <xdr:rowOff>77470</xdr:rowOff>
    </xdr:to>
    <xdr:sp macro="" textlink="">
      <xdr:nvSpPr>
        <xdr:cNvPr id="342" name="フローチャート : 判断 341"/>
        <xdr:cNvSpPr/>
      </xdr:nvSpPr>
      <xdr:spPr>
        <a:xfrm>
          <a:off x="22110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43" name="テキスト ボックス 3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44" name="テキスト ボックス 3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45" name="テキスト ボックス 3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46" name="テキスト ボックス 3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47" name="テキスト ボックス 3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71120</xdr:rowOff>
    </xdr:from>
    <xdr:to>
      <xdr:col>32</xdr:col>
      <xdr:colOff>238125</xdr:colOff>
      <xdr:row>59</xdr:row>
      <xdr:rowOff>1270</xdr:rowOff>
    </xdr:to>
    <xdr:sp macro="" textlink="">
      <xdr:nvSpPr>
        <xdr:cNvPr id="348" name="円/楕円 347"/>
        <xdr:cNvSpPr/>
      </xdr:nvSpPr>
      <xdr:spPr>
        <a:xfrm>
          <a:off x="22110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93997</xdr:rowOff>
    </xdr:from>
    <xdr:ext cx="469744" cy="259045"/>
    <xdr:sp macro="" textlink="">
      <xdr:nvSpPr>
        <xdr:cNvPr id="349" name="【保健センター・保健所】&#10;一人当たり面積該当値テキスト"/>
        <xdr:cNvSpPr txBox="1"/>
      </xdr:nvSpPr>
      <xdr:spPr>
        <a:xfrm>
          <a:off x="22250400"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50" name="正方形/長方形 34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1" name="正方形/長方形 3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2" name="正方形/長方形 3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3" name="正方形/長方形 3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54" name="正方形/長方形 3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55" name="正方形/長方形 3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56" name="正方形/長方形 3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57" name="正方形/長方形 356"/>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58" name="テキスト ボックス 3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59" name="直線コネクタ 3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60" name="テキスト ボックス 35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361" name="直線コネクタ 3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362" name="テキスト ボックス 36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63" name="直線コネクタ 3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64" name="テキスト ボックス 3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65" name="直線コネクタ 3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66" name="テキスト ボックス 3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67" name="直線コネクタ 3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68" name="テキスト ボックス 3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69" name="直線コネクタ 3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70" name="テキスト ボックス 3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71" name="直線コネクタ 3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72" name="テキスト ボックス 3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73" name="直線コネクタ 3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74" name="テキスト ボックス 3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7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8708</xdr:rowOff>
    </xdr:from>
    <xdr:to>
      <xdr:col>23</xdr:col>
      <xdr:colOff>516889</xdr:colOff>
      <xdr:row>86</xdr:row>
      <xdr:rowOff>168729</xdr:rowOff>
    </xdr:to>
    <xdr:cxnSp macro="">
      <xdr:nvCxnSpPr>
        <xdr:cNvPr id="376" name="直線コネクタ 375"/>
        <xdr:cNvCxnSpPr/>
      </xdr:nvCxnSpPr>
      <xdr:spPr>
        <a:xfrm flipV="1">
          <a:off x="16318864" y="1338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1106</xdr:rowOff>
    </xdr:from>
    <xdr:ext cx="405111" cy="259045"/>
    <xdr:sp macro="" textlink="">
      <xdr:nvSpPr>
        <xdr:cNvPr id="377" name="【消防施設】&#10;有形固定資産減価償却率最小値テキスト"/>
        <xdr:cNvSpPr txBox="1"/>
      </xdr:nvSpPr>
      <xdr:spPr>
        <a:xfrm>
          <a:off x="16408400" y="1491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23</xdr:col>
      <xdr:colOff>428625</xdr:colOff>
      <xdr:row>86</xdr:row>
      <xdr:rowOff>168729</xdr:rowOff>
    </xdr:from>
    <xdr:to>
      <xdr:col>23</xdr:col>
      <xdr:colOff>606425</xdr:colOff>
      <xdr:row>86</xdr:row>
      <xdr:rowOff>168729</xdr:rowOff>
    </xdr:to>
    <xdr:cxnSp macro="">
      <xdr:nvCxnSpPr>
        <xdr:cNvPr id="378" name="直線コネクタ 37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126835</xdr:rowOff>
    </xdr:from>
    <xdr:ext cx="405111" cy="259045"/>
    <xdr:sp macro="" textlink="">
      <xdr:nvSpPr>
        <xdr:cNvPr id="379" name="【消防施設】&#10;有形固定資産減価償却率最大値テキスト"/>
        <xdr:cNvSpPr txBox="1"/>
      </xdr:nvSpPr>
      <xdr:spPr>
        <a:xfrm>
          <a:off x="164084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23</xdr:col>
      <xdr:colOff>428625</xdr:colOff>
      <xdr:row>78</xdr:row>
      <xdr:rowOff>8708</xdr:rowOff>
    </xdr:from>
    <xdr:to>
      <xdr:col>23</xdr:col>
      <xdr:colOff>606425</xdr:colOff>
      <xdr:row>78</xdr:row>
      <xdr:rowOff>8708</xdr:rowOff>
    </xdr:to>
    <xdr:cxnSp macro="">
      <xdr:nvCxnSpPr>
        <xdr:cNvPr id="380" name="直線コネクタ 379"/>
        <xdr:cNvCxnSpPr/>
      </xdr:nvCxnSpPr>
      <xdr:spPr>
        <a:xfrm>
          <a:off x="16230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47733</xdr:rowOff>
    </xdr:from>
    <xdr:ext cx="405111" cy="259045"/>
    <xdr:sp macro="" textlink="">
      <xdr:nvSpPr>
        <xdr:cNvPr id="381" name="【消防施設】&#10;有形固定資産減価償却率平均値テキスト"/>
        <xdr:cNvSpPr txBox="1"/>
      </xdr:nvSpPr>
      <xdr:spPr>
        <a:xfrm>
          <a:off x="16408400" y="14449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85</xdr:row>
      <xdr:rowOff>24856</xdr:rowOff>
    </xdr:from>
    <xdr:to>
      <xdr:col>23</xdr:col>
      <xdr:colOff>568325</xdr:colOff>
      <xdr:row>85</xdr:row>
      <xdr:rowOff>126456</xdr:rowOff>
    </xdr:to>
    <xdr:sp macro="" textlink="">
      <xdr:nvSpPr>
        <xdr:cNvPr id="382" name="フローチャート : 判断 381"/>
        <xdr:cNvSpPr/>
      </xdr:nvSpPr>
      <xdr:spPr>
        <a:xfrm>
          <a:off x="162687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83" name="テキスト ボックス 3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84" name="テキスト ボックス 3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85" name="テキスト ボックス 3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86" name="テキスト ボックス 3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87" name="テキスト ボックス 3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117929</xdr:rowOff>
    </xdr:from>
    <xdr:to>
      <xdr:col>23</xdr:col>
      <xdr:colOff>568325</xdr:colOff>
      <xdr:row>87</xdr:row>
      <xdr:rowOff>48079</xdr:rowOff>
    </xdr:to>
    <xdr:sp macro="" textlink="">
      <xdr:nvSpPr>
        <xdr:cNvPr id="388" name="円/楕円 387"/>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32856</xdr:rowOff>
    </xdr:from>
    <xdr:ext cx="405111" cy="259045"/>
    <xdr:sp macro="" textlink="">
      <xdr:nvSpPr>
        <xdr:cNvPr id="389" name="【消防施設】&#10;有形固定資産減価償却率該当値テキスト"/>
        <xdr:cNvSpPr txBox="1"/>
      </xdr:nvSpPr>
      <xdr:spPr>
        <a:xfrm>
          <a:off x="16408400" y="14777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90" name="正方形/長方形 38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97" name="正方形/長方形 39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8" name="テキスト ボックス 3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9" name="直線コネクタ 3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00" name="テキスト ボックス 39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01" name="直線コネクタ 40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02" name="テキスト ボックス 40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03" name="直線コネクタ 40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04" name="テキスト ボックス 40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05" name="直線コネクタ 40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06" name="テキスト ボックス 40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07" name="直線コネクタ 40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08" name="テキスト ボックス 40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09" name="直線コネクタ 40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10" name="テキスト ボックス 40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11" name="直線コネクタ 41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12" name="テキスト ボックス 41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13" name="直線コネクタ 4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14" name="テキスト ボックス 4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1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168729</xdr:rowOff>
    </xdr:to>
    <xdr:cxnSp macro="">
      <xdr:nvCxnSpPr>
        <xdr:cNvPr id="416" name="直線コネクタ 415"/>
        <xdr:cNvCxnSpPr/>
      </xdr:nvCxnSpPr>
      <xdr:spPr>
        <a:xfrm flipV="1">
          <a:off x="22160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1106</xdr:rowOff>
    </xdr:from>
    <xdr:ext cx="469744" cy="259045"/>
    <xdr:sp macro="" textlink="">
      <xdr:nvSpPr>
        <xdr:cNvPr id="417" name="【消防施設】&#10;一人当たり面積最小値テキスト"/>
        <xdr:cNvSpPr txBox="1"/>
      </xdr:nvSpPr>
      <xdr:spPr>
        <a:xfrm>
          <a:off x="222504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86</xdr:row>
      <xdr:rowOff>168729</xdr:rowOff>
    </xdr:from>
    <xdr:to>
      <xdr:col>32</xdr:col>
      <xdr:colOff>276225</xdr:colOff>
      <xdr:row>86</xdr:row>
      <xdr:rowOff>168729</xdr:rowOff>
    </xdr:to>
    <xdr:cxnSp macro="">
      <xdr:nvCxnSpPr>
        <xdr:cNvPr id="418" name="直線コネクタ 417"/>
        <xdr:cNvCxnSpPr/>
      </xdr:nvCxnSpPr>
      <xdr:spPr>
        <a:xfrm>
          <a:off x="22072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1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20" name="直線コネクタ 41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71863</xdr:rowOff>
    </xdr:from>
    <xdr:ext cx="469744" cy="259045"/>
    <xdr:sp macro="" textlink="">
      <xdr:nvSpPr>
        <xdr:cNvPr id="421" name="【消防施設】&#10;一人当たり面積平均値テキスト"/>
        <xdr:cNvSpPr txBox="1"/>
      </xdr:nvSpPr>
      <xdr:spPr>
        <a:xfrm>
          <a:off x="222504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93436</xdr:rowOff>
    </xdr:from>
    <xdr:to>
      <xdr:col>32</xdr:col>
      <xdr:colOff>238125</xdr:colOff>
      <xdr:row>82</xdr:row>
      <xdr:rowOff>23586</xdr:rowOff>
    </xdr:to>
    <xdr:sp macro="" textlink="">
      <xdr:nvSpPr>
        <xdr:cNvPr id="422" name="フローチャート : 判断 421"/>
        <xdr:cNvSpPr/>
      </xdr:nvSpPr>
      <xdr:spPr>
        <a:xfrm>
          <a:off x="22110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23" name="テキスト ボックス 4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24" name="テキスト ボックス 4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25" name="テキスト ボックス 4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26" name="テキスト ボックス 4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27" name="テキスト ボックス 4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126093</xdr:rowOff>
    </xdr:from>
    <xdr:to>
      <xdr:col>32</xdr:col>
      <xdr:colOff>238125</xdr:colOff>
      <xdr:row>78</xdr:row>
      <xdr:rowOff>56243</xdr:rowOff>
    </xdr:to>
    <xdr:sp macro="" textlink="">
      <xdr:nvSpPr>
        <xdr:cNvPr id="428" name="円/楕円 427"/>
        <xdr:cNvSpPr/>
      </xdr:nvSpPr>
      <xdr:spPr>
        <a:xfrm>
          <a:off x="22110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79120</xdr:rowOff>
    </xdr:from>
    <xdr:ext cx="469744" cy="259045"/>
    <xdr:sp macro="" textlink="">
      <xdr:nvSpPr>
        <xdr:cNvPr id="429" name="【消防施設】&#10;一人当たり面積該当値テキスト"/>
        <xdr:cNvSpPr txBox="1"/>
      </xdr:nvSpPr>
      <xdr:spPr>
        <a:xfrm>
          <a:off x="22250400" y="132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30" name="正方形/長方形 42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1" name="正方形/長方形 4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2" name="正方形/長方形 4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3" name="正方形/長方形 4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4" name="正方形/長方形 4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5" name="正方形/長方形 4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6" name="正方形/長方形 4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7" name="正方形/長方形 43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8" name="テキスト ボックス 4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9" name="直線コネクタ 4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0" name="テキスト ボックス 4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41" name="直線コネクタ 4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42" name="テキスト ボックス 44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43" name="直線コネクタ 4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44" name="テキスト ボックス 4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45" name="直線コネクタ 4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46" name="テキスト ボックス 4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47" name="直線コネクタ 4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48" name="テキスト ボックス 4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49" name="直線コネクタ 4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50" name="テキスト ボックス 4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51" name="直線コネクタ 4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52" name="テキスト ボックス 45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54" name="テキスト ボックス 45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97971</xdr:rowOff>
    </xdr:to>
    <xdr:cxnSp macro="">
      <xdr:nvCxnSpPr>
        <xdr:cNvPr id="456" name="直線コネクタ 455"/>
        <xdr:cNvCxnSpPr/>
      </xdr:nvCxnSpPr>
      <xdr:spPr>
        <a:xfrm flipV="1">
          <a:off x="16318864" y="17253857"/>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101798</xdr:rowOff>
    </xdr:from>
    <xdr:ext cx="405111" cy="259045"/>
    <xdr:sp macro="" textlink="">
      <xdr:nvSpPr>
        <xdr:cNvPr id="457" name="【庁舎】&#10;有形固定資産減価償却率最小値テキスト"/>
        <xdr:cNvSpPr txBox="1"/>
      </xdr:nvSpPr>
      <xdr:spPr>
        <a:xfrm>
          <a:off x="16408400"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108</xdr:row>
      <xdr:rowOff>97971</xdr:rowOff>
    </xdr:from>
    <xdr:to>
      <xdr:col>23</xdr:col>
      <xdr:colOff>606425</xdr:colOff>
      <xdr:row>108</xdr:row>
      <xdr:rowOff>97971</xdr:rowOff>
    </xdr:to>
    <xdr:cxnSp macro="">
      <xdr:nvCxnSpPr>
        <xdr:cNvPr id="458" name="直線コネクタ 457"/>
        <xdr:cNvCxnSpPr/>
      </xdr:nvCxnSpPr>
      <xdr:spPr>
        <a:xfrm>
          <a:off x="16230600" y="1861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59" name="【庁舎】&#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60" name="直線コネクタ 45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77306</xdr:rowOff>
    </xdr:from>
    <xdr:ext cx="405111" cy="259045"/>
    <xdr:sp macro="" textlink="">
      <xdr:nvSpPr>
        <xdr:cNvPr id="461" name="【庁舎】&#10;有形固定資産減価償却率平均値テキスト"/>
        <xdr:cNvSpPr txBox="1"/>
      </xdr:nvSpPr>
      <xdr:spPr>
        <a:xfrm>
          <a:off x="16408400" y="1773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98879</xdr:rowOff>
    </xdr:from>
    <xdr:to>
      <xdr:col>23</xdr:col>
      <xdr:colOff>568325</xdr:colOff>
      <xdr:row>104</xdr:row>
      <xdr:rowOff>29029</xdr:rowOff>
    </xdr:to>
    <xdr:sp macro="" textlink="">
      <xdr:nvSpPr>
        <xdr:cNvPr id="462" name="フローチャート : 判断 461"/>
        <xdr:cNvSpPr/>
      </xdr:nvSpPr>
      <xdr:spPr>
        <a:xfrm>
          <a:off x="16268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3" name="テキスト ボックス 4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4" name="テキスト ボックス 4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5" name="テキスト ボックス 4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6" name="テキスト ボックス 4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7" name="テキスト ボックス 4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96157</xdr:rowOff>
    </xdr:from>
    <xdr:to>
      <xdr:col>23</xdr:col>
      <xdr:colOff>568325</xdr:colOff>
      <xdr:row>103</xdr:row>
      <xdr:rowOff>26307</xdr:rowOff>
    </xdr:to>
    <xdr:sp macro="" textlink="">
      <xdr:nvSpPr>
        <xdr:cNvPr id="468" name="円/楕円 467"/>
        <xdr:cNvSpPr/>
      </xdr:nvSpPr>
      <xdr:spPr>
        <a:xfrm>
          <a:off x="16268700" y="175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119034</xdr:rowOff>
    </xdr:from>
    <xdr:ext cx="405111" cy="259045"/>
    <xdr:sp macro="" textlink="">
      <xdr:nvSpPr>
        <xdr:cNvPr id="469" name="【庁舎】&#10;有形固定資産減価償却率該当値テキスト"/>
        <xdr:cNvSpPr txBox="1"/>
      </xdr:nvSpPr>
      <xdr:spPr>
        <a:xfrm>
          <a:off x="16408400"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0" name="正方形/長方形 46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1" name="正方形/長方形 4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2" name="正方形/長方形 4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3" name="正方形/長方形 4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4" name="正方形/長方形 4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5" name="正方形/長方形 4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6" name="正方形/長方形 4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7" name="正方形/長方形 47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8" name="テキスト ボックス 4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9" name="直線コネクタ 4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0" name="テキスト ボックス 4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81" name="直線コネクタ 4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82" name="テキスト ボックス 4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83" name="直線コネクタ 4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84" name="テキスト ボックス 4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85" name="直線コネクタ 4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86" name="テキスト ボックス 4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7" name="直線コネクタ 4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8" name="テキスト ボックス 4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9" name="直線コネクタ 4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0" name="テキスト ボックス 4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1"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41911</xdr:rowOff>
    </xdr:from>
    <xdr:to>
      <xdr:col>32</xdr:col>
      <xdr:colOff>186689</xdr:colOff>
      <xdr:row>108</xdr:row>
      <xdr:rowOff>167639</xdr:rowOff>
    </xdr:to>
    <xdr:cxnSp macro="">
      <xdr:nvCxnSpPr>
        <xdr:cNvPr id="492" name="直線コネクタ 491"/>
        <xdr:cNvCxnSpPr/>
      </xdr:nvCxnSpPr>
      <xdr:spPr>
        <a:xfrm flipV="1">
          <a:off x="22160864" y="173583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xdr:rowOff>
    </xdr:from>
    <xdr:ext cx="469744" cy="259045"/>
    <xdr:sp macro="" textlink="">
      <xdr:nvSpPr>
        <xdr:cNvPr id="493" name="【庁舎】&#10;一人当たり面積最小値テキスト"/>
        <xdr:cNvSpPr txBox="1"/>
      </xdr:nvSpPr>
      <xdr:spPr>
        <a:xfrm>
          <a:off x="222504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0.176</a:t>
          </a:r>
          <a:endParaRPr kumimoji="1" lang="ja-JP" altLang="en-US" sz="1000" b="1">
            <a:latin typeface="ＭＳ Ｐゴシック"/>
          </a:endParaRPr>
        </a:p>
      </xdr:txBody>
    </xdr:sp>
    <xdr:clientData/>
  </xdr:oneCellAnchor>
  <xdr:twoCellAnchor>
    <xdr:from>
      <xdr:col>32</xdr:col>
      <xdr:colOff>98425</xdr:colOff>
      <xdr:row>108</xdr:row>
      <xdr:rowOff>167639</xdr:rowOff>
    </xdr:from>
    <xdr:to>
      <xdr:col>32</xdr:col>
      <xdr:colOff>276225</xdr:colOff>
      <xdr:row>108</xdr:row>
      <xdr:rowOff>167639</xdr:rowOff>
    </xdr:to>
    <xdr:cxnSp macro="">
      <xdr:nvCxnSpPr>
        <xdr:cNvPr id="494" name="直線コネクタ 49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160038</xdr:rowOff>
    </xdr:from>
    <xdr:ext cx="469744" cy="259045"/>
    <xdr:sp macro="" textlink="">
      <xdr:nvSpPr>
        <xdr:cNvPr id="495" name="【庁舎】&#10;一人当たり面積最大値テキスト"/>
        <xdr:cNvSpPr txBox="1"/>
      </xdr:nvSpPr>
      <xdr:spPr>
        <a:xfrm>
          <a:off x="222504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101</xdr:row>
      <xdr:rowOff>41911</xdr:rowOff>
    </xdr:from>
    <xdr:to>
      <xdr:col>32</xdr:col>
      <xdr:colOff>276225</xdr:colOff>
      <xdr:row>101</xdr:row>
      <xdr:rowOff>41911</xdr:rowOff>
    </xdr:to>
    <xdr:cxnSp macro="">
      <xdr:nvCxnSpPr>
        <xdr:cNvPr id="496" name="直線コネクタ 495"/>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118127</xdr:rowOff>
    </xdr:from>
    <xdr:ext cx="469744" cy="259045"/>
    <xdr:sp macro="" textlink="">
      <xdr:nvSpPr>
        <xdr:cNvPr id="497" name="【庁舎】&#10;一人当たり面積平均値テキスト"/>
        <xdr:cNvSpPr txBox="1"/>
      </xdr:nvSpPr>
      <xdr:spPr>
        <a:xfrm>
          <a:off x="22250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139700</xdr:rowOff>
    </xdr:from>
    <xdr:to>
      <xdr:col>32</xdr:col>
      <xdr:colOff>238125</xdr:colOff>
      <xdr:row>105</xdr:row>
      <xdr:rowOff>69850</xdr:rowOff>
    </xdr:to>
    <xdr:sp macro="" textlink="">
      <xdr:nvSpPr>
        <xdr:cNvPr id="498" name="フローチャート : 判断 497"/>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9" name="テキスト ボックス 4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0" name="テキスト ボックス 4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1" name="テキスト ボックス 5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2" name="テキスト ボックス 5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3" name="テキスト ボックス 5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162561</xdr:rowOff>
    </xdr:from>
    <xdr:to>
      <xdr:col>32</xdr:col>
      <xdr:colOff>238125</xdr:colOff>
      <xdr:row>101</xdr:row>
      <xdr:rowOff>92711</xdr:rowOff>
    </xdr:to>
    <xdr:sp macro="" textlink="">
      <xdr:nvSpPr>
        <xdr:cNvPr id="504" name="円/楕円 503"/>
        <xdr:cNvSpPr/>
      </xdr:nvSpPr>
      <xdr:spPr>
        <a:xfrm>
          <a:off x="22110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115588</xdr:rowOff>
    </xdr:from>
    <xdr:ext cx="469744" cy="259045"/>
    <xdr:sp macro="" textlink="">
      <xdr:nvSpPr>
        <xdr:cNvPr id="505" name="【庁舎】&#10;一人当たり面積該当値テキスト"/>
        <xdr:cNvSpPr txBox="1"/>
      </xdr:nvSpPr>
      <xdr:spPr>
        <a:xfrm>
          <a:off x="22250400" y="1726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6" name="正方形/長方形 50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7" name="正方形/長方形 5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8" name="テキスト ボックス 50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a:t>
          </a:r>
          <a:r>
            <a:rPr kumimoji="1" lang="ja-JP" altLang="ja-JP" sz="1300">
              <a:solidFill>
                <a:schemeClr val="dk1"/>
              </a:solidFill>
              <a:effectLst/>
              <a:latin typeface="+mn-lt"/>
              <a:ea typeface="+mn-ea"/>
              <a:cs typeface="+mn-cs"/>
            </a:rPr>
            <a:t>における有形固定資産減価償却率が類似団体内平均を上回っている。</a:t>
          </a:r>
          <a:r>
            <a:rPr kumimoji="1" lang="ja-JP" altLang="en-US" sz="1300">
              <a:solidFill>
                <a:schemeClr val="dk1"/>
              </a:solidFill>
              <a:effectLst/>
              <a:latin typeface="+mn-lt"/>
              <a:ea typeface="+mn-ea"/>
              <a:cs typeface="+mn-cs"/>
            </a:rPr>
            <a:t>町内に２箇所ある図書館のうち建設時より</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年以上経過し、償却率が約</a:t>
          </a:r>
          <a:r>
            <a:rPr kumimoji="1" lang="en-US" altLang="ja-JP" sz="1300">
              <a:solidFill>
                <a:schemeClr val="dk1"/>
              </a:solidFill>
              <a:effectLst/>
              <a:latin typeface="+mn-lt"/>
              <a:ea typeface="+mn-ea"/>
              <a:cs typeface="+mn-cs"/>
            </a:rPr>
            <a:t>70%</a:t>
          </a:r>
          <a:r>
            <a:rPr kumimoji="1" lang="ja-JP" altLang="en-US" sz="1300">
              <a:solidFill>
                <a:schemeClr val="dk1"/>
              </a:solidFill>
              <a:effectLst/>
              <a:latin typeface="+mn-lt"/>
              <a:ea typeface="+mn-ea"/>
              <a:cs typeface="+mn-cs"/>
            </a:rPr>
            <a:t>に到達したものや</a:t>
          </a:r>
          <a:r>
            <a:rPr kumimoji="1" lang="en-US" altLang="ja-JP" sz="1300">
              <a:solidFill>
                <a:schemeClr val="dk1"/>
              </a:solidFill>
              <a:effectLst/>
              <a:latin typeface="+mn-lt"/>
              <a:ea typeface="+mn-ea"/>
              <a:cs typeface="+mn-cs"/>
            </a:rPr>
            <a:t>50</a:t>
          </a:r>
          <a:r>
            <a:rPr kumimoji="1" lang="ja-JP" altLang="en-US" sz="1300">
              <a:solidFill>
                <a:schemeClr val="dk1"/>
              </a:solidFill>
              <a:effectLst/>
              <a:latin typeface="+mn-lt"/>
              <a:ea typeface="+mn-ea"/>
              <a:cs typeface="+mn-cs"/>
            </a:rPr>
            <a:t>年以上を経過し償却率</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に到達した施設が要因となり、上回る結果となっている。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○体育館・プール</a:t>
          </a:r>
          <a:r>
            <a:rPr kumimoji="1" lang="ja-JP" altLang="ja-JP" sz="1300">
              <a:solidFill>
                <a:schemeClr val="dk1"/>
              </a:solidFill>
              <a:effectLst/>
              <a:latin typeface="+mn-lt"/>
              <a:ea typeface="+mn-ea"/>
              <a:cs typeface="+mn-cs"/>
            </a:rPr>
            <a:t>における有形固定資産減価償却率が類似団体内平均を上回っている。</a:t>
          </a:r>
          <a:r>
            <a:rPr kumimoji="1" lang="ja-JP" altLang="en-US" sz="1300">
              <a:solidFill>
                <a:schemeClr val="dk1"/>
              </a:solidFill>
              <a:effectLst/>
              <a:latin typeface="+mn-lt"/>
              <a:ea typeface="+mn-ea"/>
              <a:cs typeface="+mn-cs"/>
            </a:rPr>
            <a:t>建設時から</a:t>
          </a:r>
          <a:r>
            <a:rPr kumimoji="1" lang="en-US" altLang="ja-JP" sz="1300">
              <a:solidFill>
                <a:schemeClr val="dk1"/>
              </a:solidFill>
              <a:effectLst/>
              <a:latin typeface="+mn-lt"/>
              <a:ea typeface="+mn-ea"/>
              <a:cs typeface="+mn-cs"/>
            </a:rPr>
            <a:t>40</a:t>
          </a:r>
          <a:r>
            <a:rPr kumimoji="1" lang="ja-JP" altLang="en-US" sz="1300">
              <a:solidFill>
                <a:schemeClr val="dk1"/>
              </a:solidFill>
              <a:effectLst/>
              <a:latin typeface="+mn-lt"/>
              <a:ea typeface="+mn-ea"/>
              <a:cs typeface="+mn-cs"/>
            </a:rPr>
            <a:t>年以上経過し、償却率が</a:t>
          </a:r>
          <a:r>
            <a:rPr kumimoji="1" lang="en-US" altLang="ja-JP" sz="1300">
              <a:solidFill>
                <a:schemeClr val="dk1"/>
              </a:solidFill>
              <a:effectLst/>
              <a:latin typeface="+mn-lt"/>
              <a:ea typeface="+mn-ea"/>
              <a:cs typeface="+mn-cs"/>
            </a:rPr>
            <a:t>90%</a:t>
          </a:r>
          <a:r>
            <a:rPr kumimoji="1" lang="ja-JP" altLang="en-US" sz="1300">
              <a:solidFill>
                <a:schemeClr val="dk1"/>
              </a:solidFill>
              <a:effectLst/>
              <a:latin typeface="+mn-lt"/>
              <a:ea typeface="+mn-ea"/>
              <a:cs typeface="+mn-cs"/>
            </a:rPr>
            <a:t>を超えた町民体育館などが要因となり、上回る結果となっている。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○福祉施設や</a:t>
          </a:r>
          <a:r>
            <a:rPr kumimoji="1" lang="ja-JP" altLang="ja-JP" sz="1300">
              <a:solidFill>
                <a:schemeClr val="dk1"/>
              </a:solidFill>
              <a:effectLst/>
              <a:latin typeface="+mn-lt"/>
              <a:ea typeface="+mn-ea"/>
              <a:cs typeface="+mn-cs"/>
            </a:rPr>
            <a:t>保健センターにおける有形固定資産減価償却率が類似団体内平均を</a:t>
          </a:r>
          <a:r>
            <a:rPr kumimoji="1" lang="ja-JP" altLang="en-US" sz="1300">
              <a:solidFill>
                <a:schemeClr val="dk1"/>
              </a:solidFill>
              <a:effectLst/>
              <a:latin typeface="+mn-lt"/>
              <a:ea typeface="+mn-ea"/>
              <a:cs typeface="+mn-cs"/>
            </a:rPr>
            <a:t>下回</a:t>
          </a:r>
          <a:r>
            <a:rPr kumimoji="1" lang="ja-JP" altLang="ja-JP" sz="1300">
              <a:solidFill>
                <a:schemeClr val="dk1"/>
              </a:solidFill>
              <a:effectLst/>
              <a:latin typeface="+mn-lt"/>
              <a:ea typeface="+mn-ea"/>
              <a:cs typeface="+mn-cs"/>
            </a:rPr>
            <a:t>っている。</a:t>
          </a:r>
          <a:r>
            <a:rPr kumimoji="1" lang="ja-JP" altLang="en-US" sz="1300">
              <a:solidFill>
                <a:schemeClr val="dk1"/>
              </a:solidFill>
              <a:effectLst/>
              <a:latin typeface="+mn-lt"/>
              <a:ea typeface="+mn-ea"/>
              <a:cs typeface="+mn-cs"/>
            </a:rPr>
            <a:t>建設時より５年～</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年程度経過している施設が多い状況が要因となり、下回る結果となっている。</a:t>
          </a:r>
          <a:endParaRPr lang="ja-JP" altLang="ja-JP" sz="1300">
            <a:effectLst/>
          </a:endParaRPr>
        </a:p>
        <a:p>
          <a:r>
            <a:rPr kumimoji="1" lang="ja-JP" altLang="en-US" sz="1300">
              <a:latin typeface="ＭＳ Ｐゴシック"/>
            </a:rPr>
            <a:t>○消防施設</a:t>
          </a:r>
          <a:r>
            <a:rPr kumimoji="1" lang="ja-JP" altLang="ja-JP" sz="1300">
              <a:solidFill>
                <a:schemeClr val="dk1"/>
              </a:solidFill>
              <a:effectLst/>
              <a:latin typeface="+mn-lt"/>
              <a:ea typeface="+mn-ea"/>
              <a:cs typeface="+mn-cs"/>
            </a:rPr>
            <a:t>における有形固定資産減価償却率が類似団体内平均を下回っている</a:t>
          </a:r>
          <a:r>
            <a:rPr kumimoji="1" lang="ja-JP" altLang="en-US" sz="1300">
              <a:solidFill>
                <a:schemeClr val="dk1"/>
              </a:solidFill>
              <a:effectLst/>
              <a:latin typeface="+mn-lt"/>
              <a:ea typeface="+mn-ea"/>
              <a:cs typeface="+mn-cs"/>
            </a:rPr>
            <a:t>。消防庁舎において建設時より</a:t>
          </a:r>
          <a:r>
            <a:rPr kumimoji="1" lang="en-US" altLang="ja-JP" sz="1300">
              <a:solidFill>
                <a:schemeClr val="dk1"/>
              </a:solidFill>
              <a:effectLst/>
              <a:latin typeface="+mn-lt"/>
              <a:ea typeface="+mn-ea"/>
              <a:cs typeface="+mn-cs"/>
            </a:rPr>
            <a:t>19</a:t>
          </a:r>
          <a:r>
            <a:rPr kumimoji="1" lang="ja-JP" altLang="en-US" sz="1300">
              <a:solidFill>
                <a:schemeClr val="dk1"/>
              </a:solidFill>
              <a:effectLst/>
              <a:latin typeface="+mn-lt"/>
              <a:ea typeface="+mn-ea"/>
              <a:cs typeface="+mn-cs"/>
            </a:rPr>
            <a:t>年程度経過し、償却率が</a:t>
          </a:r>
          <a:r>
            <a:rPr kumimoji="1" lang="en-US" altLang="ja-JP" sz="1300">
              <a:solidFill>
                <a:schemeClr val="dk1"/>
              </a:solidFill>
              <a:effectLst/>
              <a:latin typeface="+mn-lt"/>
              <a:ea typeface="+mn-ea"/>
              <a:cs typeface="+mn-cs"/>
            </a:rPr>
            <a:t>50%</a:t>
          </a:r>
          <a:r>
            <a:rPr kumimoji="1" lang="ja-JP" altLang="en-US" sz="1300">
              <a:solidFill>
                <a:schemeClr val="dk1"/>
              </a:solidFill>
              <a:effectLst/>
              <a:latin typeface="+mn-lt"/>
              <a:ea typeface="+mn-ea"/>
              <a:cs typeface="+mn-cs"/>
            </a:rPr>
            <a:t>に到達した状況であることから、下回る結果となっている。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○庁舎</a:t>
          </a:r>
          <a:r>
            <a:rPr kumimoji="1" lang="ja-JP" altLang="ja-JP" sz="1300">
              <a:solidFill>
                <a:schemeClr val="dk1"/>
              </a:solidFill>
              <a:effectLst/>
              <a:latin typeface="+mn-lt"/>
              <a:ea typeface="+mn-ea"/>
              <a:cs typeface="+mn-cs"/>
            </a:rPr>
            <a:t>における有形固定資産減価償却率が類似団体内平均を上回っている。</a:t>
          </a:r>
          <a:r>
            <a:rPr kumimoji="1" lang="ja-JP" altLang="en-US" sz="1300">
              <a:solidFill>
                <a:schemeClr val="dk1"/>
              </a:solidFill>
              <a:effectLst/>
              <a:latin typeface="+mn-lt"/>
              <a:ea typeface="+mn-ea"/>
              <a:cs typeface="+mn-cs"/>
            </a:rPr>
            <a:t>役場庁舎において平成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年度に耐震化を実施したものの建設時より</a:t>
          </a:r>
          <a:r>
            <a:rPr kumimoji="1" lang="en-US" altLang="ja-JP" sz="1300">
              <a:solidFill>
                <a:schemeClr val="dk1"/>
              </a:solidFill>
              <a:effectLst/>
              <a:latin typeface="+mn-lt"/>
              <a:ea typeface="+mn-ea"/>
              <a:cs typeface="+mn-cs"/>
            </a:rPr>
            <a:t>40</a:t>
          </a:r>
          <a:r>
            <a:rPr kumimoji="1" lang="ja-JP" altLang="en-US" sz="1300">
              <a:solidFill>
                <a:schemeClr val="dk1"/>
              </a:solidFill>
              <a:effectLst/>
              <a:latin typeface="+mn-lt"/>
              <a:ea typeface="+mn-ea"/>
              <a:cs typeface="+mn-cs"/>
            </a:rPr>
            <a:t>年以上が経過しており、償却率が</a:t>
          </a:r>
          <a:r>
            <a:rPr kumimoji="1" lang="en-US" altLang="ja-JP" sz="1300">
              <a:solidFill>
                <a:schemeClr val="dk1"/>
              </a:solidFill>
              <a:effectLst/>
              <a:latin typeface="+mn-lt"/>
              <a:ea typeface="+mn-ea"/>
              <a:cs typeface="+mn-cs"/>
            </a:rPr>
            <a:t>80%</a:t>
          </a:r>
          <a:r>
            <a:rPr kumimoji="1" lang="ja-JP" altLang="en-US" sz="1300">
              <a:solidFill>
                <a:schemeClr val="dk1"/>
              </a:solidFill>
              <a:effectLst/>
              <a:latin typeface="+mn-lt"/>
              <a:ea typeface="+mn-ea"/>
              <a:cs typeface="+mn-cs"/>
            </a:rPr>
            <a:t>を超えた状況であることから、上回る結果となっている。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⇒何れの施設においても</a:t>
          </a:r>
          <a:r>
            <a:rPr kumimoji="1" lang="ja-JP" altLang="ja-JP" sz="1300">
              <a:solidFill>
                <a:schemeClr val="dk1"/>
              </a:solidFill>
              <a:effectLst/>
              <a:latin typeface="+mn-lt"/>
              <a:ea typeface="+mn-ea"/>
              <a:cs typeface="+mn-cs"/>
            </a:rPr>
            <a:t>「辰野町公共施設等総合管理計画」に定められた、具体的な取組みに基づく長寿命化を推進しつつ、老朽化した施設については必要に応じて個別計画を策定したうえで、計画性を持った施設の改修を行う。</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20,321
19,962
169.20
8,856,390
8,307,920
526,904
5,808,010
7,492,027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長引く地方の景気低迷による個人・法人住民税関係の減収</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地価の下落等によ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固定資産税</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減収</a:t>
          </a:r>
          <a:r>
            <a:rPr kumimoji="1" lang="ja-JP" altLang="en-US" sz="1200">
              <a:solidFill>
                <a:schemeClr val="dk1"/>
              </a:solidFill>
              <a:effectLst/>
              <a:latin typeface="+mn-lt"/>
              <a:ea typeface="+mn-ea"/>
              <a:cs typeface="+mn-cs"/>
            </a:rPr>
            <a:t>したものの昨年と同様</a:t>
          </a:r>
          <a:r>
            <a:rPr kumimoji="1" lang="ja-JP" altLang="ja-JP" sz="1200">
              <a:solidFill>
                <a:schemeClr val="dk1"/>
              </a:solidFill>
              <a:effectLst/>
              <a:latin typeface="+mn-lt"/>
              <a:ea typeface="+mn-ea"/>
              <a:cs typeface="+mn-cs"/>
            </a:rPr>
            <a:t>０．４７</a:t>
          </a:r>
          <a:r>
            <a:rPr kumimoji="1" lang="ja-JP" altLang="en-US" sz="1200">
              <a:solidFill>
                <a:schemeClr val="dk1"/>
              </a:solidFill>
              <a:effectLst/>
              <a:latin typeface="+mn-lt"/>
              <a:ea typeface="+mn-ea"/>
              <a:cs typeface="+mn-cs"/>
            </a:rPr>
            <a:t>の財政力指数となり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類似団体平均値と同数値であった。今後も職員の適正配置による</a:t>
          </a:r>
          <a:r>
            <a:rPr kumimoji="1" lang="ja-JP" altLang="ja-JP" sz="1200">
              <a:solidFill>
                <a:schemeClr val="dk1"/>
              </a:solidFill>
              <a:effectLst/>
              <a:latin typeface="+mn-lt"/>
              <a:ea typeface="+mn-ea"/>
              <a:cs typeface="+mn-cs"/>
            </a:rPr>
            <a:t>人件費の</a:t>
          </a:r>
          <a:r>
            <a:rPr kumimoji="1" lang="ja-JP" altLang="en-US" sz="1200">
              <a:solidFill>
                <a:schemeClr val="dk1"/>
              </a:solidFill>
              <a:effectLst/>
              <a:latin typeface="+mn-lt"/>
              <a:ea typeface="+mn-ea"/>
              <a:cs typeface="+mn-cs"/>
            </a:rPr>
            <a:t>抑制</a:t>
          </a:r>
          <a:r>
            <a:rPr kumimoji="1" lang="ja-JP" altLang="ja-JP" sz="1200">
              <a:solidFill>
                <a:schemeClr val="dk1"/>
              </a:solidFill>
              <a:effectLst/>
              <a:latin typeface="+mn-lt"/>
              <a:ea typeface="+mn-ea"/>
              <a:cs typeface="+mn-cs"/>
            </a:rPr>
            <a:t>、緊急に必要な事業を峻別し、投資的経費を抑制する等、歳出の徹底的な見直しを実施するとともに、税収の徴収率向上対策を中心とする歳入確保に努める。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45508</xdr:rowOff>
    </xdr:to>
    <xdr:cxnSp macro="">
      <xdr:nvCxnSpPr>
        <xdr:cNvPr id="68" name="直線コネクタ 67"/>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45508</xdr:rowOff>
    </xdr:to>
    <xdr:cxnSp macro="">
      <xdr:nvCxnSpPr>
        <xdr:cNvPr id="71" name="直線コネクタ 70"/>
        <xdr:cNvCxnSpPr/>
      </xdr:nvCxnSpPr>
      <xdr:spPr>
        <a:xfrm>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127000</xdr:rowOff>
    </xdr:from>
    <xdr:to>
      <xdr:col>6</xdr:col>
      <xdr:colOff>50800</xdr:colOff>
      <xdr:row>40</xdr:row>
      <xdr:rowOff>57150</xdr:rowOff>
    </xdr:to>
    <xdr:sp macro="" textlink="">
      <xdr:nvSpPr>
        <xdr:cNvPr id="72" name="フローチャート : 判断 71"/>
        <xdr:cNvSpPr/>
      </xdr:nvSpPr>
      <xdr:spPr>
        <a:xfrm>
          <a:off x="4064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73" name="テキスト ボックス 72"/>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42</xdr:row>
      <xdr:rowOff>25400</xdr:rowOff>
    </xdr:to>
    <xdr:cxnSp macro="">
      <xdr:nvCxnSpPr>
        <xdr:cNvPr id="77" name="直線コネクタ 76"/>
        <xdr:cNvCxnSpPr/>
      </xdr:nvCxnSpPr>
      <xdr:spPr>
        <a:xfrm>
          <a:off x="1447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80"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1" name="テキスト ボックス 80"/>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11235</xdr:rowOff>
    </xdr:from>
    <xdr:ext cx="762000" cy="259045"/>
    <xdr:sp macro="" textlink="">
      <xdr:nvSpPr>
        <xdr:cNvPr id="88"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90" name="テキスト ボックス 89"/>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経常経費のうち扶助費が身体障害者支援事業や老人保護措置費等の増加により類似団体平均を上回っている。今後は資格審査等の更なる適正化を図る</a:t>
          </a:r>
          <a:r>
            <a:rPr lang="ja-JP" altLang="en-US" sz="1200" b="0" i="0" baseline="0">
              <a:solidFill>
                <a:schemeClr val="dk1"/>
              </a:solidFill>
              <a:effectLst/>
              <a:latin typeface="+mn-lt"/>
              <a:ea typeface="+mn-ea"/>
              <a:cs typeface="+mn-cs"/>
            </a:rPr>
            <a:t>とともに、</a:t>
          </a:r>
          <a:r>
            <a:rPr lang="ja-JP" altLang="ja-JP" sz="1200" b="0" i="0" baseline="0">
              <a:solidFill>
                <a:schemeClr val="dk1"/>
              </a:solidFill>
              <a:effectLst/>
              <a:latin typeface="+mn-lt"/>
              <a:ea typeface="+mn-ea"/>
              <a:cs typeface="+mn-cs"/>
            </a:rPr>
            <a:t>地方債の借換やより有利な地方債の借入先の峻別による利子償還金の抑制・縮減に努める。</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104902</xdr:rowOff>
    </xdr:from>
    <xdr:to>
      <xdr:col>7</xdr:col>
      <xdr:colOff>152400</xdr:colOff>
      <xdr:row>62</xdr:row>
      <xdr:rowOff>126492</xdr:rowOff>
    </xdr:to>
    <xdr:cxnSp macro="">
      <xdr:nvCxnSpPr>
        <xdr:cNvPr id="129" name="直線コネクタ 128"/>
        <xdr:cNvCxnSpPr/>
      </xdr:nvCxnSpPr>
      <xdr:spPr>
        <a:xfrm flipV="1">
          <a:off x="4114800" y="1056335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78232</xdr:rowOff>
    </xdr:from>
    <xdr:to>
      <xdr:col>6</xdr:col>
      <xdr:colOff>0</xdr:colOff>
      <xdr:row>62</xdr:row>
      <xdr:rowOff>126492</xdr:rowOff>
    </xdr:to>
    <xdr:cxnSp macro="">
      <xdr:nvCxnSpPr>
        <xdr:cNvPr id="132" name="直線コネクタ 131"/>
        <xdr:cNvCxnSpPr/>
      </xdr:nvCxnSpPr>
      <xdr:spPr>
        <a:xfrm>
          <a:off x="3225800" y="1070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3" name="フローチャート : 判断 132"/>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4" name="テキスト ボックス 133"/>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62</xdr:row>
      <xdr:rowOff>78232</xdr:rowOff>
    </xdr:to>
    <xdr:cxnSp macro="">
      <xdr:nvCxnSpPr>
        <xdr:cNvPr id="135" name="直線コネクタ 134"/>
        <xdr:cNvCxnSpPr/>
      </xdr:nvCxnSpPr>
      <xdr:spPr>
        <a:xfrm>
          <a:off x="2336800" y="106067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6" name="フローチャート : 判断 135"/>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7" name="テキスト ボックス 136"/>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126492</xdr:rowOff>
    </xdr:to>
    <xdr:cxnSp macro="">
      <xdr:nvCxnSpPr>
        <xdr:cNvPr id="138" name="直線コネクタ 137"/>
        <xdr:cNvCxnSpPr/>
      </xdr:nvCxnSpPr>
      <xdr:spPr>
        <a:xfrm flipV="1">
          <a:off x="1447800" y="1060678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39" name="フローチャート : 判断 138"/>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0" name="テキスト ボックス 139"/>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54102</xdr:rowOff>
    </xdr:from>
    <xdr:to>
      <xdr:col>7</xdr:col>
      <xdr:colOff>203200</xdr:colOff>
      <xdr:row>61</xdr:row>
      <xdr:rowOff>155702</xdr:rowOff>
    </xdr:to>
    <xdr:sp macro="" textlink="">
      <xdr:nvSpPr>
        <xdr:cNvPr id="148" name="円/楕円 147"/>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70629</xdr:rowOff>
    </xdr:from>
    <xdr:ext cx="762000" cy="259045"/>
    <xdr:sp macro="" textlink="">
      <xdr:nvSpPr>
        <xdr:cNvPr id="149"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75692</xdr:rowOff>
    </xdr:from>
    <xdr:to>
      <xdr:col>6</xdr:col>
      <xdr:colOff>50800</xdr:colOff>
      <xdr:row>63</xdr:row>
      <xdr:rowOff>5842</xdr:rowOff>
    </xdr:to>
    <xdr:sp macro="" textlink="">
      <xdr:nvSpPr>
        <xdr:cNvPr id="150" name="円/楕円 149"/>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xdr:rowOff>
    </xdr:from>
    <xdr:ext cx="736600" cy="259045"/>
    <xdr:sp macro="" textlink="">
      <xdr:nvSpPr>
        <xdr:cNvPr id="151" name="テキスト ボックス 150"/>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2" name="円/楕円 151"/>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3" name="テキスト ボックス 152"/>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4" name="円/楕円 153"/>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37863</xdr:rowOff>
    </xdr:from>
    <xdr:ext cx="762000" cy="259045"/>
    <xdr:sp macro="" textlink="">
      <xdr:nvSpPr>
        <xdr:cNvPr id="155" name="テキスト ボックス 154"/>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56" name="円/楕円 155"/>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16019</xdr:rowOff>
    </xdr:from>
    <xdr:ext cx="762000" cy="259045"/>
    <xdr:sp macro="" textlink="">
      <xdr:nvSpPr>
        <xdr:cNvPr id="157" name="テキスト ボックス 156"/>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[127,571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ysClr val="windowText" lastClr="000000"/>
              </a:solidFill>
              <a:effectLst/>
              <a:latin typeface="+mn-lt"/>
              <a:ea typeface="+mn-ea"/>
              <a:cs typeface="+mn-cs"/>
            </a:rPr>
            <a:t>類似団体とほぼ同様な推移をしている。</a:t>
          </a:r>
          <a:r>
            <a:rPr kumimoji="1" lang="ja-JP" altLang="ja-JP" sz="1200">
              <a:solidFill>
                <a:sysClr val="windowText" lastClr="000000"/>
              </a:solidFill>
              <a:effectLst/>
              <a:latin typeface="+mn-lt"/>
              <a:ea typeface="+mn-ea"/>
              <a:cs typeface="+mn-cs"/>
            </a:rPr>
            <a:t>対前年比で</a:t>
          </a:r>
          <a:r>
            <a:rPr kumimoji="1" lang="en-US" altLang="ja-JP" sz="1200">
              <a:solidFill>
                <a:sysClr val="windowText" lastClr="000000"/>
              </a:solidFill>
              <a:effectLst/>
              <a:latin typeface="+mn-lt"/>
              <a:ea typeface="+mn-ea"/>
              <a:cs typeface="+mn-cs"/>
            </a:rPr>
            <a:t>11,764</a:t>
          </a:r>
          <a:r>
            <a:rPr kumimoji="1" lang="ja-JP" altLang="ja-JP" sz="1200">
              <a:solidFill>
                <a:sysClr val="windowText" lastClr="000000"/>
              </a:solidFill>
              <a:effectLst/>
              <a:latin typeface="+mn-lt"/>
              <a:ea typeface="+mn-ea"/>
              <a:cs typeface="+mn-cs"/>
            </a:rPr>
            <a:t>円増加しており、要因としては</a:t>
          </a:r>
          <a:r>
            <a:rPr kumimoji="1" lang="ja-JP" altLang="ja-JP" sz="1200">
              <a:solidFill>
                <a:schemeClr val="dk1"/>
              </a:solidFill>
              <a:effectLst/>
              <a:latin typeface="+mn-lt"/>
              <a:ea typeface="+mn-ea"/>
              <a:cs typeface="+mn-cs"/>
            </a:rPr>
            <a:t>保育業務を充実するべく</a:t>
          </a:r>
          <a:r>
            <a:rPr kumimoji="1" lang="ja-JP" altLang="en-US" sz="1200">
              <a:solidFill>
                <a:sysClr val="windowText" lastClr="000000"/>
              </a:solidFill>
              <a:effectLst/>
              <a:latin typeface="+mn-lt"/>
              <a:ea typeface="+mn-ea"/>
              <a:cs typeface="+mn-cs"/>
            </a:rPr>
            <a:t>学童保育や保育士の非常勤職員を</a:t>
          </a:r>
          <a:r>
            <a:rPr kumimoji="1" lang="ja-JP" altLang="ja-JP" sz="1200">
              <a:solidFill>
                <a:sysClr val="windowText" lastClr="000000"/>
              </a:solidFill>
              <a:effectLst/>
              <a:latin typeface="+mn-lt"/>
              <a:ea typeface="+mn-ea"/>
              <a:cs typeface="+mn-cs"/>
            </a:rPr>
            <a:t>増加したこと</a:t>
          </a:r>
          <a:r>
            <a:rPr kumimoji="1" lang="ja-JP" altLang="en-US" sz="1200">
              <a:solidFill>
                <a:sysClr val="windowText" lastClr="000000"/>
              </a:solidFill>
              <a:effectLst/>
              <a:latin typeface="+mn-lt"/>
              <a:ea typeface="+mn-ea"/>
              <a:cs typeface="+mn-cs"/>
            </a:rPr>
            <a:t>、また、ふるさと納税による収入対策強化への取り組みにおいて納税者への返礼品についての経費が増加したことがあげられる</a:t>
          </a:r>
          <a:r>
            <a:rPr kumimoji="1" lang="ja-JP" altLang="ja-JP" sz="1200">
              <a:solidFill>
                <a:sysClr val="windowText" lastClr="000000"/>
              </a:solidFill>
              <a:effectLst/>
              <a:latin typeface="+mn-lt"/>
              <a:ea typeface="+mn-ea"/>
              <a:cs typeface="+mn-cs"/>
            </a:rPr>
            <a:t>。</a:t>
          </a:r>
          <a:endParaRPr kumimoji="1" lang="en-US" altLang="ja-JP" sz="1200">
            <a:solidFill>
              <a:sysClr val="windowText" lastClr="000000"/>
            </a:solidFill>
            <a:effectLst/>
            <a:latin typeface="+mn-lt"/>
            <a:ea typeface="+mn-ea"/>
            <a:cs typeface="+mn-cs"/>
          </a:endParaRPr>
        </a:p>
        <a:p>
          <a:pPr rtl="0"/>
          <a:r>
            <a:rPr kumimoji="1" lang="ja-JP" altLang="en-US" sz="1200">
              <a:solidFill>
                <a:sysClr val="windowText" lastClr="000000"/>
              </a:solidFill>
              <a:effectLst/>
              <a:latin typeface="+mn-lt"/>
              <a:ea typeface="+mn-ea"/>
              <a:cs typeface="+mn-cs"/>
            </a:rPr>
            <a:t>今後も引き続き、必要な施策を選択し、不要な支出の抑制に取り組む。</a:t>
          </a:r>
          <a:endParaRPr lang="ja-JP" altLang="ja-JP" sz="12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69935</xdr:rowOff>
    </xdr:from>
    <xdr:to>
      <xdr:col>7</xdr:col>
      <xdr:colOff>152400</xdr:colOff>
      <xdr:row>81</xdr:row>
      <xdr:rowOff>126707</xdr:rowOff>
    </xdr:to>
    <xdr:cxnSp macro="">
      <xdr:nvCxnSpPr>
        <xdr:cNvPr id="190" name="直線コネクタ 189"/>
        <xdr:cNvCxnSpPr/>
      </xdr:nvCxnSpPr>
      <xdr:spPr>
        <a:xfrm>
          <a:off x="4114800" y="13957385"/>
          <a:ext cx="838200" cy="5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28846</xdr:rowOff>
    </xdr:from>
    <xdr:to>
      <xdr:col>6</xdr:col>
      <xdr:colOff>0</xdr:colOff>
      <xdr:row>81</xdr:row>
      <xdr:rowOff>69935</xdr:rowOff>
    </xdr:to>
    <xdr:cxnSp macro="">
      <xdr:nvCxnSpPr>
        <xdr:cNvPr id="193" name="直線コネクタ 192"/>
        <xdr:cNvCxnSpPr/>
      </xdr:nvCxnSpPr>
      <xdr:spPr>
        <a:xfrm>
          <a:off x="3225800" y="13916296"/>
          <a:ext cx="889000" cy="4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18238</xdr:rowOff>
    </xdr:from>
    <xdr:to>
      <xdr:col>6</xdr:col>
      <xdr:colOff>50800</xdr:colOff>
      <xdr:row>81</xdr:row>
      <xdr:rowOff>119838</xdr:rowOff>
    </xdr:to>
    <xdr:sp macro="" textlink="">
      <xdr:nvSpPr>
        <xdr:cNvPr id="194" name="フローチャート : 判断 193"/>
        <xdr:cNvSpPr/>
      </xdr:nvSpPr>
      <xdr:spPr>
        <a:xfrm>
          <a:off x="4064000" y="1390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130015</xdr:rowOff>
    </xdr:from>
    <xdr:ext cx="736600" cy="259045"/>
    <xdr:sp macro="" textlink="">
      <xdr:nvSpPr>
        <xdr:cNvPr id="195" name="テキスト ボックス 194"/>
        <xdr:cNvSpPr txBox="1"/>
      </xdr:nvSpPr>
      <xdr:spPr>
        <a:xfrm>
          <a:off x="3733800" y="1367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27853</xdr:rowOff>
    </xdr:from>
    <xdr:to>
      <xdr:col>4</xdr:col>
      <xdr:colOff>482600</xdr:colOff>
      <xdr:row>81</xdr:row>
      <xdr:rowOff>28846</xdr:rowOff>
    </xdr:to>
    <xdr:cxnSp macro="">
      <xdr:nvCxnSpPr>
        <xdr:cNvPr id="196" name="直線コネクタ 195"/>
        <xdr:cNvCxnSpPr/>
      </xdr:nvCxnSpPr>
      <xdr:spPr>
        <a:xfrm>
          <a:off x="2336800" y="13915303"/>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160620</xdr:rowOff>
    </xdr:from>
    <xdr:to>
      <xdr:col>4</xdr:col>
      <xdr:colOff>533400</xdr:colOff>
      <xdr:row>81</xdr:row>
      <xdr:rowOff>90770</xdr:rowOff>
    </xdr:to>
    <xdr:sp macro="" textlink="">
      <xdr:nvSpPr>
        <xdr:cNvPr id="197" name="フローチャート : 判断 196"/>
        <xdr:cNvSpPr/>
      </xdr:nvSpPr>
      <xdr:spPr>
        <a:xfrm>
          <a:off x="3175000" y="1387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75547</xdr:rowOff>
    </xdr:from>
    <xdr:ext cx="762000" cy="259045"/>
    <xdr:sp macro="" textlink="">
      <xdr:nvSpPr>
        <xdr:cNvPr id="198" name="テキスト ボックス 197"/>
        <xdr:cNvSpPr txBox="1"/>
      </xdr:nvSpPr>
      <xdr:spPr>
        <a:xfrm>
          <a:off x="2844800" y="139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24107</xdr:rowOff>
    </xdr:from>
    <xdr:to>
      <xdr:col>3</xdr:col>
      <xdr:colOff>279400</xdr:colOff>
      <xdr:row>81</xdr:row>
      <xdr:rowOff>27853</xdr:rowOff>
    </xdr:to>
    <xdr:cxnSp macro="">
      <xdr:nvCxnSpPr>
        <xdr:cNvPr id="199" name="直線コネクタ 198"/>
        <xdr:cNvCxnSpPr/>
      </xdr:nvCxnSpPr>
      <xdr:spPr>
        <a:xfrm>
          <a:off x="1447800" y="13911557"/>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161730</xdr:rowOff>
    </xdr:from>
    <xdr:to>
      <xdr:col>3</xdr:col>
      <xdr:colOff>330200</xdr:colOff>
      <xdr:row>81</xdr:row>
      <xdr:rowOff>91880</xdr:rowOff>
    </xdr:to>
    <xdr:sp macro="" textlink="">
      <xdr:nvSpPr>
        <xdr:cNvPr id="200" name="フローチャート : 判断 199"/>
        <xdr:cNvSpPr/>
      </xdr:nvSpPr>
      <xdr:spPr>
        <a:xfrm>
          <a:off x="2286000" y="138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76657</xdr:rowOff>
    </xdr:from>
    <xdr:ext cx="762000" cy="259045"/>
    <xdr:sp macro="" textlink="">
      <xdr:nvSpPr>
        <xdr:cNvPr id="201" name="テキスト ボックス 200"/>
        <xdr:cNvSpPr txBox="1"/>
      </xdr:nvSpPr>
      <xdr:spPr>
        <a:xfrm>
          <a:off x="1955800" y="1396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16866</xdr:rowOff>
    </xdr:from>
    <xdr:to>
      <xdr:col>2</xdr:col>
      <xdr:colOff>127000</xdr:colOff>
      <xdr:row>81</xdr:row>
      <xdr:rowOff>118466</xdr:rowOff>
    </xdr:to>
    <xdr:sp macro="" textlink="">
      <xdr:nvSpPr>
        <xdr:cNvPr id="202" name="フローチャート : 判断 201"/>
        <xdr:cNvSpPr/>
      </xdr:nvSpPr>
      <xdr:spPr>
        <a:xfrm>
          <a:off x="1397000" y="1390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103243</xdr:rowOff>
    </xdr:from>
    <xdr:ext cx="762000" cy="259045"/>
    <xdr:sp macro="" textlink="">
      <xdr:nvSpPr>
        <xdr:cNvPr id="203" name="テキスト ボックス 202"/>
        <xdr:cNvSpPr txBox="1"/>
      </xdr:nvSpPr>
      <xdr:spPr>
        <a:xfrm>
          <a:off x="1066800" y="1399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75907</xdr:rowOff>
    </xdr:from>
    <xdr:to>
      <xdr:col>7</xdr:col>
      <xdr:colOff>203200</xdr:colOff>
      <xdr:row>82</xdr:row>
      <xdr:rowOff>6057</xdr:rowOff>
    </xdr:to>
    <xdr:sp macro="" textlink="">
      <xdr:nvSpPr>
        <xdr:cNvPr id="209" name="円/楕円 208"/>
        <xdr:cNvSpPr/>
      </xdr:nvSpPr>
      <xdr:spPr>
        <a:xfrm>
          <a:off x="4902200" y="1396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168634</xdr:rowOff>
    </xdr:from>
    <xdr:ext cx="762000" cy="259045"/>
    <xdr:sp macro="" textlink="">
      <xdr:nvSpPr>
        <xdr:cNvPr id="210" name="人件費・物件費等の状況該当値テキスト"/>
        <xdr:cNvSpPr txBox="1"/>
      </xdr:nvSpPr>
      <xdr:spPr>
        <a:xfrm>
          <a:off x="5041900" y="1388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127,571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19135</xdr:rowOff>
    </xdr:from>
    <xdr:to>
      <xdr:col>6</xdr:col>
      <xdr:colOff>50800</xdr:colOff>
      <xdr:row>81</xdr:row>
      <xdr:rowOff>120735</xdr:rowOff>
    </xdr:to>
    <xdr:sp macro="" textlink="">
      <xdr:nvSpPr>
        <xdr:cNvPr id="211" name="円/楕円 210"/>
        <xdr:cNvSpPr/>
      </xdr:nvSpPr>
      <xdr:spPr>
        <a:xfrm>
          <a:off x="4064000" y="139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105512</xdr:rowOff>
    </xdr:from>
    <xdr:ext cx="736600" cy="259045"/>
    <xdr:sp macro="" textlink="">
      <xdr:nvSpPr>
        <xdr:cNvPr id="212" name="テキスト ボックス 211"/>
        <xdr:cNvSpPr txBox="1"/>
      </xdr:nvSpPr>
      <xdr:spPr>
        <a:xfrm>
          <a:off x="3733800" y="1399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115,807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149496</xdr:rowOff>
    </xdr:from>
    <xdr:to>
      <xdr:col>4</xdr:col>
      <xdr:colOff>533400</xdr:colOff>
      <xdr:row>81</xdr:row>
      <xdr:rowOff>79646</xdr:rowOff>
    </xdr:to>
    <xdr:sp macro="" textlink="">
      <xdr:nvSpPr>
        <xdr:cNvPr id="213" name="円/楕円 212"/>
        <xdr:cNvSpPr/>
      </xdr:nvSpPr>
      <xdr:spPr>
        <a:xfrm>
          <a:off x="3175000" y="138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89823</xdr:rowOff>
    </xdr:from>
    <xdr:ext cx="762000" cy="259045"/>
    <xdr:sp macro="" textlink="">
      <xdr:nvSpPr>
        <xdr:cNvPr id="214" name="テキスト ボックス 213"/>
        <xdr:cNvSpPr txBox="1"/>
      </xdr:nvSpPr>
      <xdr:spPr>
        <a:xfrm>
          <a:off x="2844800" y="1363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107,293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148503</xdr:rowOff>
    </xdr:from>
    <xdr:to>
      <xdr:col>3</xdr:col>
      <xdr:colOff>330200</xdr:colOff>
      <xdr:row>81</xdr:row>
      <xdr:rowOff>78653</xdr:rowOff>
    </xdr:to>
    <xdr:sp macro="" textlink="">
      <xdr:nvSpPr>
        <xdr:cNvPr id="215" name="円/楕円 214"/>
        <xdr:cNvSpPr/>
      </xdr:nvSpPr>
      <xdr:spPr>
        <a:xfrm>
          <a:off x="2286000" y="138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88830</xdr:rowOff>
    </xdr:from>
    <xdr:ext cx="762000" cy="259045"/>
    <xdr:sp macro="" textlink="">
      <xdr:nvSpPr>
        <xdr:cNvPr id="216" name="テキスト ボックス 215"/>
        <xdr:cNvSpPr txBox="1"/>
      </xdr:nvSpPr>
      <xdr:spPr>
        <a:xfrm>
          <a:off x="1955800" y="1363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107,087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144757</xdr:rowOff>
    </xdr:from>
    <xdr:to>
      <xdr:col>2</xdr:col>
      <xdr:colOff>127000</xdr:colOff>
      <xdr:row>81</xdr:row>
      <xdr:rowOff>74907</xdr:rowOff>
    </xdr:to>
    <xdr:sp macro="" textlink="">
      <xdr:nvSpPr>
        <xdr:cNvPr id="217" name="円/楕円 216"/>
        <xdr:cNvSpPr/>
      </xdr:nvSpPr>
      <xdr:spPr>
        <a:xfrm>
          <a:off x="1397000" y="138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85084</xdr:rowOff>
    </xdr:from>
    <xdr:ext cx="762000" cy="259045"/>
    <xdr:sp macro="" textlink="">
      <xdr:nvSpPr>
        <xdr:cNvPr id="218" name="テキスト ボックス 217"/>
        <xdr:cNvSpPr txBox="1"/>
      </xdr:nvSpPr>
      <xdr:spPr>
        <a:xfrm>
          <a:off x="1066800" y="1362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財政健全化に向け、給与の抑制を行った結果、類似団体平均を下回っている。今後も人事評価制度の運用や適切な人員配置に努め</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88</xdr:row>
      <xdr:rowOff>68943</xdr:rowOff>
    </xdr:to>
    <xdr:cxnSp macro="">
      <xdr:nvCxnSpPr>
        <xdr:cNvPr id="249" name="直線コネクタ 248"/>
        <xdr:cNvCxnSpPr/>
      </xdr:nvCxnSpPr>
      <xdr:spPr>
        <a:xfrm flipV="1">
          <a:off x="17018000" y="13662782"/>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41020</xdr:rowOff>
    </xdr:from>
    <xdr:ext cx="762000" cy="259045"/>
    <xdr:sp macro="" textlink="">
      <xdr:nvSpPr>
        <xdr:cNvPr id="250" name="給与水準   （国との比較）最小値テキスト"/>
        <xdr:cNvSpPr txBox="1"/>
      </xdr:nvSpPr>
      <xdr:spPr>
        <a:xfrm>
          <a:off x="17106900" y="1512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88</xdr:row>
      <xdr:rowOff>68943</xdr:rowOff>
    </xdr:from>
    <xdr:to>
      <xdr:col>24</xdr:col>
      <xdr:colOff>647700</xdr:colOff>
      <xdr:row>88</xdr:row>
      <xdr:rowOff>68943</xdr:rowOff>
    </xdr:to>
    <xdr:cxnSp macro="">
      <xdr:nvCxnSpPr>
        <xdr:cNvPr id="251" name="直線コネクタ 250"/>
        <xdr:cNvCxnSpPr/>
      </xdr:nvCxnSpPr>
      <xdr:spPr>
        <a:xfrm>
          <a:off x="16929100" y="1515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2"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3" name="直線コネクタ 252"/>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52916</xdr:rowOff>
    </xdr:to>
    <xdr:cxnSp macro="">
      <xdr:nvCxnSpPr>
        <xdr:cNvPr id="254" name="直線コネクタ 253"/>
        <xdr:cNvCxnSpPr/>
      </xdr:nvCxnSpPr>
      <xdr:spPr>
        <a:xfrm flipV="1">
          <a:off x="16179800" y="14260286"/>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5"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6" name="フローチャート : 判断 255"/>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74991</xdr:rowOff>
    </xdr:from>
    <xdr:to>
      <xdr:col>23</xdr:col>
      <xdr:colOff>406400</xdr:colOff>
      <xdr:row>83</xdr:row>
      <xdr:rowOff>52916</xdr:rowOff>
    </xdr:to>
    <xdr:cxnSp macro="">
      <xdr:nvCxnSpPr>
        <xdr:cNvPr id="257" name="直線コネクタ 256"/>
        <xdr:cNvCxnSpPr/>
      </xdr:nvCxnSpPr>
      <xdr:spPr>
        <a:xfrm>
          <a:off x="15290800" y="14133891"/>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58" name="フローチャート : 判断 257"/>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59" name="テキスト ボックス 258"/>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74991</xdr:rowOff>
    </xdr:from>
    <xdr:to>
      <xdr:col>22</xdr:col>
      <xdr:colOff>203200</xdr:colOff>
      <xdr:row>86</xdr:row>
      <xdr:rowOff>90109</xdr:rowOff>
    </xdr:to>
    <xdr:cxnSp macro="">
      <xdr:nvCxnSpPr>
        <xdr:cNvPr id="260" name="直線コネクタ 259"/>
        <xdr:cNvCxnSpPr/>
      </xdr:nvCxnSpPr>
      <xdr:spPr>
        <a:xfrm flipV="1">
          <a:off x="14401800" y="14133891"/>
          <a:ext cx="889000" cy="7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90109</xdr:rowOff>
    </xdr:from>
    <xdr:to>
      <xdr:col>21</xdr:col>
      <xdr:colOff>0</xdr:colOff>
      <xdr:row>86</xdr:row>
      <xdr:rowOff>124582</xdr:rowOff>
    </xdr:to>
    <xdr:cxnSp macro="">
      <xdr:nvCxnSpPr>
        <xdr:cNvPr id="263" name="直線コネクタ 262"/>
        <xdr:cNvCxnSpPr/>
      </xdr:nvCxnSpPr>
      <xdr:spPr>
        <a:xfrm flipV="1">
          <a:off x="13512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4" name="フローチャート : 判断 263"/>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65" name="テキスト ボックス 264"/>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66" name="フローチャート : 判断 265"/>
        <xdr:cNvSpPr/>
      </xdr:nvSpPr>
      <xdr:spPr>
        <a:xfrm>
          <a:off x="13462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67" name="テキスト ボックス 266"/>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3" name="円/楕円 272"/>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4"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5" name="円/楕円 274"/>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6" name="テキスト ボックス 275"/>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24191</xdr:rowOff>
    </xdr:from>
    <xdr:to>
      <xdr:col>22</xdr:col>
      <xdr:colOff>254000</xdr:colOff>
      <xdr:row>82</xdr:row>
      <xdr:rowOff>125791</xdr:rowOff>
    </xdr:to>
    <xdr:sp macro="" textlink="">
      <xdr:nvSpPr>
        <xdr:cNvPr id="277" name="円/楕円 276"/>
        <xdr:cNvSpPr/>
      </xdr:nvSpPr>
      <xdr:spPr>
        <a:xfrm>
          <a:off x="15240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135968</xdr:rowOff>
    </xdr:from>
    <xdr:ext cx="762000" cy="259045"/>
    <xdr:sp macro="" textlink="">
      <xdr:nvSpPr>
        <xdr:cNvPr id="278" name="テキスト ボックス 277"/>
        <xdr:cNvSpPr txBox="1"/>
      </xdr:nvSpPr>
      <xdr:spPr>
        <a:xfrm>
          <a:off x="14909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39309</xdr:rowOff>
    </xdr:from>
    <xdr:to>
      <xdr:col>21</xdr:col>
      <xdr:colOff>50800</xdr:colOff>
      <xdr:row>86</xdr:row>
      <xdr:rowOff>140909</xdr:rowOff>
    </xdr:to>
    <xdr:sp macro="" textlink="">
      <xdr:nvSpPr>
        <xdr:cNvPr id="279" name="円/楕円 278"/>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151086</xdr:rowOff>
    </xdr:from>
    <xdr:ext cx="762000" cy="259045"/>
    <xdr:sp macro="" textlink="">
      <xdr:nvSpPr>
        <xdr:cNvPr id="280" name="テキスト ボックス 279"/>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73782</xdr:rowOff>
    </xdr:from>
    <xdr:to>
      <xdr:col>19</xdr:col>
      <xdr:colOff>533400</xdr:colOff>
      <xdr:row>87</xdr:row>
      <xdr:rowOff>3932</xdr:rowOff>
    </xdr:to>
    <xdr:sp macro="" textlink="">
      <xdr:nvSpPr>
        <xdr:cNvPr id="281" name="円/楕円 280"/>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14109</xdr:rowOff>
    </xdr:from>
    <xdr:ext cx="762000" cy="259045"/>
    <xdr:sp macro="" textlink="">
      <xdr:nvSpPr>
        <xdr:cNvPr id="282" name="テキスト ボックス 281"/>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昨年の数値と比較し、微減となった。</a:t>
          </a:r>
          <a:r>
            <a:rPr kumimoji="1" lang="ja-JP" altLang="ja-JP" sz="1200">
              <a:solidFill>
                <a:schemeClr val="dk1"/>
              </a:solidFill>
              <a:effectLst/>
              <a:latin typeface="+mn-lt"/>
              <a:ea typeface="+mn-ea"/>
              <a:cs typeface="+mn-cs"/>
            </a:rPr>
            <a:t>町土の８５</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を</a:t>
          </a:r>
          <a:r>
            <a:rPr kumimoji="1" lang="ja-JP" altLang="en-US" sz="1200">
              <a:solidFill>
                <a:schemeClr val="dk1"/>
              </a:solidFill>
              <a:effectLst/>
              <a:latin typeface="+mn-lt"/>
              <a:ea typeface="+mn-ea"/>
              <a:cs typeface="+mn-cs"/>
            </a:rPr>
            <a:t>占める</a:t>
          </a:r>
          <a:r>
            <a:rPr kumimoji="1" lang="ja-JP" altLang="ja-JP" sz="1200">
              <a:solidFill>
                <a:schemeClr val="dk1"/>
              </a:solidFill>
              <a:effectLst/>
              <a:latin typeface="+mn-lt"/>
              <a:ea typeface="+mn-ea"/>
              <a:cs typeface="+mn-cs"/>
            </a:rPr>
            <a:t>山林</a:t>
          </a:r>
          <a:r>
            <a:rPr kumimoji="1" lang="ja-JP" altLang="en-US" sz="1200">
              <a:solidFill>
                <a:schemeClr val="dk1"/>
              </a:solidFill>
              <a:effectLst/>
              <a:latin typeface="+mn-lt"/>
              <a:ea typeface="+mn-ea"/>
              <a:cs typeface="+mn-cs"/>
            </a:rPr>
            <a:t>が形成した</a:t>
          </a:r>
          <a:r>
            <a:rPr kumimoji="1" lang="ja-JP" altLang="ja-JP" sz="1200">
              <a:solidFill>
                <a:schemeClr val="dk1"/>
              </a:solidFill>
              <a:effectLst/>
              <a:latin typeface="+mn-lt"/>
              <a:ea typeface="+mn-ea"/>
              <a:cs typeface="+mn-cs"/>
            </a:rPr>
            <a:t>谷間の地形により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保育園６箇所、小学校５箇所、区数１７と施設等が多く保育、教育、衛生</a:t>
          </a:r>
          <a:r>
            <a:rPr kumimoji="1" lang="ja-JP" altLang="en-US" sz="1200">
              <a:solidFill>
                <a:schemeClr val="dk1"/>
              </a:solidFill>
              <a:effectLst/>
              <a:latin typeface="+mn-lt"/>
              <a:ea typeface="+mn-ea"/>
              <a:cs typeface="+mn-cs"/>
            </a:rPr>
            <a:t>等に携わる</a:t>
          </a:r>
          <a:r>
            <a:rPr kumimoji="1" lang="ja-JP" altLang="ja-JP" sz="1200">
              <a:solidFill>
                <a:schemeClr val="dk1"/>
              </a:solidFill>
              <a:effectLst/>
              <a:latin typeface="+mn-lt"/>
              <a:ea typeface="+mn-ea"/>
              <a:cs typeface="+mn-cs"/>
            </a:rPr>
            <a:t>職員数</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多くな</a:t>
          </a:r>
          <a:r>
            <a:rPr kumimoji="1" lang="ja-JP" altLang="en-US" sz="1200">
              <a:solidFill>
                <a:schemeClr val="dk1"/>
              </a:solidFill>
              <a:effectLst/>
              <a:latin typeface="+mn-lt"/>
              <a:ea typeface="+mn-ea"/>
              <a:cs typeface="+mn-cs"/>
            </a:rPr>
            <a:t>る傾向にある。既に取り組んでいる行財政改革に基づき、</a:t>
          </a:r>
          <a:r>
            <a:rPr kumimoji="1" lang="ja-JP" altLang="ja-JP" sz="1200">
              <a:solidFill>
                <a:schemeClr val="dk1"/>
              </a:solidFill>
              <a:effectLst/>
              <a:latin typeface="+mn-lt"/>
              <a:ea typeface="+mn-ea"/>
              <a:cs typeface="+mn-cs"/>
            </a:rPr>
            <a:t>引き続き職員の適正配置に努める。</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4" name="直線コネクタ 313"/>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5"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6" name="直線コネクタ 315"/>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7"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8" name="直線コネクタ 317"/>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63409</xdr:rowOff>
    </xdr:from>
    <xdr:to>
      <xdr:col>24</xdr:col>
      <xdr:colOff>558800</xdr:colOff>
      <xdr:row>62</xdr:row>
      <xdr:rowOff>72027</xdr:rowOff>
    </xdr:to>
    <xdr:cxnSp macro="">
      <xdr:nvCxnSpPr>
        <xdr:cNvPr id="319" name="直線コネクタ 318"/>
        <xdr:cNvCxnSpPr/>
      </xdr:nvCxnSpPr>
      <xdr:spPr>
        <a:xfrm flipV="1">
          <a:off x="16179800" y="10693309"/>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20"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1" name="フローチャート : 判断 320"/>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53068</xdr:rowOff>
    </xdr:from>
    <xdr:to>
      <xdr:col>23</xdr:col>
      <xdr:colOff>406400</xdr:colOff>
      <xdr:row>62</xdr:row>
      <xdr:rowOff>72027</xdr:rowOff>
    </xdr:to>
    <xdr:cxnSp macro="">
      <xdr:nvCxnSpPr>
        <xdr:cNvPr id="322" name="直線コネクタ 321"/>
        <xdr:cNvCxnSpPr/>
      </xdr:nvCxnSpPr>
      <xdr:spPr>
        <a:xfrm>
          <a:off x="15290800" y="1068296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3" name="フローチャート : 判断 322"/>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116585</xdr:rowOff>
    </xdr:from>
    <xdr:ext cx="736600" cy="259045"/>
    <xdr:sp macro="" textlink="">
      <xdr:nvSpPr>
        <xdr:cNvPr id="324" name="テキスト ボックス 323"/>
        <xdr:cNvSpPr txBox="1"/>
      </xdr:nvSpPr>
      <xdr:spPr>
        <a:xfrm>
          <a:off x="15798800" y="1023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162469</xdr:rowOff>
    </xdr:from>
    <xdr:to>
      <xdr:col>22</xdr:col>
      <xdr:colOff>203200</xdr:colOff>
      <xdr:row>62</xdr:row>
      <xdr:rowOff>53068</xdr:rowOff>
    </xdr:to>
    <xdr:cxnSp macro="">
      <xdr:nvCxnSpPr>
        <xdr:cNvPr id="325" name="直線コネクタ 324"/>
        <xdr:cNvCxnSpPr/>
      </xdr:nvCxnSpPr>
      <xdr:spPr>
        <a:xfrm>
          <a:off x="14401800" y="1062091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6" name="フローチャート : 判断 325"/>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27" name="テキスト ボックス 326"/>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162469</xdr:rowOff>
    </xdr:from>
    <xdr:to>
      <xdr:col>21</xdr:col>
      <xdr:colOff>0</xdr:colOff>
      <xdr:row>62</xdr:row>
      <xdr:rowOff>9978</xdr:rowOff>
    </xdr:to>
    <xdr:cxnSp macro="">
      <xdr:nvCxnSpPr>
        <xdr:cNvPr id="328" name="直線コネクタ 327"/>
        <xdr:cNvCxnSpPr/>
      </xdr:nvCxnSpPr>
      <xdr:spPr>
        <a:xfrm flipV="1">
          <a:off x="13512800" y="1062091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29" name="フローチャート : 判断 328"/>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102796</xdr:rowOff>
    </xdr:from>
    <xdr:ext cx="762000" cy="259045"/>
    <xdr:sp macro="" textlink="">
      <xdr:nvSpPr>
        <xdr:cNvPr id="330" name="テキスト ボックス 329"/>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1" name="フローチャート : 判断 330"/>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147609</xdr:rowOff>
    </xdr:from>
    <xdr:ext cx="762000" cy="259045"/>
    <xdr:sp macro="" textlink="">
      <xdr:nvSpPr>
        <xdr:cNvPr id="332" name="テキスト ボックス 331"/>
        <xdr:cNvSpPr txBox="1"/>
      </xdr:nvSpPr>
      <xdr:spPr>
        <a:xfrm>
          <a:off x="13131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12609</xdr:rowOff>
    </xdr:from>
    <xdr:to>
      <xdr:col>24</xdr:col>
      <xdr:colOff>609600</xdr:colOff>
      <xdr:row>62</xdr:row>
      <xdr:rowOff>114209</xdr:rowOff>
    </xdr:to>
    <xdr:sp macro="" textlink="">
      <xdr:nvSpPr>
        <xdr:cNvPr id="338" name="円/楕円 337"/>
        <xdr:cNvSpPr/>
      </xdr:nvSpPr>
      <xdr:spPr>
        <a:xfrm>
          <a:off x="16967200" y="106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29136</xdr:rowOff>
    </xdr:from>
    <xdr:ext cx="762000" cy="259045"/>
    <xdr:sp macro="" textlink="">
      <xdr:nvSpPr>
        <xdr:cNvPr id="339" name="定員管理の状況該当値テキスト"/>
        <xdr:cNvSpPr txBox="1"/>
      </xdr:nvSpPr>
      <xdr:spPr>
        <a:xfrm>
          <a:off x="171069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21227</xdr:rowOff>
    </xdr:from>
    <xdr:to>
      <xdr:col>23</xdr:col>
      <xdr:colOff>457200</xdr:colOff>
      <xdr:row>62</xdr:row>
      <xdr:rowOff>122827</xdr:rowOff>
    </xdr:to>
    <xdr:sp macro="" textlink="">
      <xdr:nvSpPr>
        <xdr:cNvPr id="340" name="円/楕円 339"/>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107604</xdr:rowOff>
    </xdr:from>
    <xdr:ext cx="736600" cy="259045"/>
    <xdr:sp macro="" textlink="">
      <xdr:nvSpPr>
        <xdr:cNvPr id="341" name="テキスト ボックス 340"/>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2268</xdr:rowOff>
    </xdr:from>
    <xdr:to>
      <xdr:col>22</xdr:col>
      <xdr:colOff>254000</xdr:colOff>
      <xdr:row>62</xdr:row>
      <xdr:rowOff>103868</xdr:rowOff>
    </xdr:to>
    <xdr:sp macro="" textlink="">
      <xdr:nvSpPr>
        <xdr:cNvPr id="342" name="円/楕円 341"/>
        <xdr:cNvSpPr/>
      </xdr:nvSpPr>
      <xdr:spPr>
        <a:xfrm>
          <a:off x="15240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88645</xdr:rowOff>
    </xdr:from>
    <xdr:ext cx="762000" cy="259045"/>
    <xdr:sp macro="" textlink="">
      <xdr:nvSpPr>
        <xdr:cNvPr id="343" name="テキスト ボックス 342"/>
        <xdr:cNvSpPr txBox="1"/>
      </xdr:nvSpPr>
      <xdr:spPr>
        <a:xfrm>
          <a:off x="14909800" y="107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111669</xdr:rowOff>
    </xdr:from>
    <xdr:to>
      <xdr:col>21</xdr:col>
      <xdr:colOff>50800</xdr:colOff>
      <xdr:row>62</xdr:row>
      <xdr:rowOff>41819</xdr:rowOff>
    </xdr:to>
    <xdr:sp macro="" textlink="">
      <xdr:nvSpPr>
        <xdr:cNvPr id="344" name="円/楕円 343"/>
        <xdr:cNvSpPr/>
      </xdr:nvSpPr>
      <xdr:spPr>
        <a:xfrm>
          <a:off x="14351000" y="105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26596</xdr:rowOff>
    </xdr:from>
    <xdr:ext cx="762000" cy="259045"/>
    <xdr:sp macro="" textlink="">
      <xdr:nvSpPr>
        <xdr:cNvPr id="345" name="テキスト ボックス 344"/>
        <xdr:cNvSpPr txBox="1"/>
      </xdr:nvSpPr>
      <xdr:spPr>
        <a:xfrm>
          <a:off x="14020800" y="1065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46" name="円/楕円 345"/>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47" name="テキスト ボックス 346"/>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道路改修をはじめとする公共事業の優先順位付けを行うことで地方債借入額を平準化し、単年の元利償還に係る負担を抑制した結果、</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平均を</a:t>
          </a:r>
          <a:r>
            <a:rPr kumimoji="1" lang="ja-JP" altLang="en-US" sz="1200">
              <a:solidFill>
                <a:schemeClr val="dk1"/>
              </a:solidFill>
              <a:effectLst/>
              <a:latin typeface="+mn-lt"/>
              <a:ea typeface="+mn-ea"/>
              <a:cs typeface="+mn-cs"/>
            </a:rPr>
            <a:t>下回る結果となった。引き続き、計画性のある事業実施を行い、実質公債費比率の減少を目指す。</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8" name="直線コネクタ 377"/>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9"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0" name="直線コネクタ 379"/>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81"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82" name="直線コネクタ 381"/>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24493</xdr:rowOff>
    </xdr:from>
    <xdr:to>
      <xdr:col>24</xdr:col>
      <xdr:colOff>558800</xdr:colOff>
      <xdr:row>41</xdr:row>
      <xdr:rowOff>58965</xdr:rowOff>
    </xdr:to>
    <xdr:cxnSp macro="">
      <xdr:nvCxnSpPr>
        <xdr:cNvPr id="383" name="直線コネクタ 382"/>
        <xdr:cNvCxnSpPr/>
      </xdr:nvCxnSpPr>
      <xdr:spPr>
        <a:xfrm flipV="1">
          <a:off x="16179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4"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5" name="フローチャート : 判断 384"/>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41</xdr:row>
      <xdr:rowOff>162378</xdr:rowOff>
    </xdr:to>
    <xdr:cxnSp macro="">
      <xdr:nvCxnSpPr>
        <xdr:cNvPr id="386" name="直線コネクタ 385"/>
        <xdr:cNvCxnSpPr/>
      </xdr:nvCxnSpPr>
      <xdr:spPr>
        <a:xfrm flipV="1">
          <a:off x="15290800" y="70884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87" name="フローチャート : 判断 386"/>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388" name="テキスト ボックス 387"/>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162378</xdr:rowOff>
    </xdr:from>
    <xdr:to>
      <xdr:col>22</xdr:col>
      <xdr:colOff>203200</xdr:colOff>
      <xdr:row>42</xdr:row>
      <xdr:rowOff>105833</xdr:rowOff>
    </xdr:to>
    <xdr:cxnSp macro="">
      <xdr:nvCxnSpPr>
        <xdr:cNvPr id="389" name="直線コネクタ 388"/>
        <xdr:cNvCxnSpPr/>
      </xdr:nvCxnSpPr>
      <xdr:spPr>
        <a:xfrm flipV="1">
          <a:off x="14401800" y="71918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0" name="フローチャート : 判断 389"/>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1" name="テキスト ボックス 390"/>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43</xdr:row>
      <xdr:rowOff>118231</xdr:rowOff>
    </xdr:to>
    <xdr:cxnSp macro="">
      <xdr:nvCxnSpPr>
        <xdr:cNvPr id="392" name="直線コネクタ 391"/>
        <xdr:cNvCxnSpPr/>
      </xdr:nvCxnSpPr>
      <xdr:spPr>
        <a:xfrm flipV="1">
          <a:off x="13512800" y="730673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3" name="フローチャート : 判断 392"/>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4" name="テキスト ボックス 393"/>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395" name="フローチャート : 判断 394"/>
        <xdr:cNvSpPr/>
      </xdr:nvSpPr>
      <xdr:spPr>
        <a:xfrm>
          <a:off x="13462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396" name="テキスト ボックス 395"/>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402" name="円/楕円 401"/>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161670</xdr:rowOff>
    </xdr:from>
    <xdr:ext cx="762000" cy="259045"/>
    <xdr:sp macro="" textlink="">
      <xdr:nvSpPr>
        <xdr:cNvPr id="403" name="公債費負担の状況該当値テキスト"/>
        <xdr:cNvSpPr txBox="1"/>
      </xdr:nvSpPr>
      <xdr:spPr>
        <a:xfrm>
          <a:off x="17106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404" name="円/楕円 403"/>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405" name="テキスト ボックス 404"/>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111578</xdr:rowOff>
    </xdr:from>
    <xdr:to>
      <xdr:col>22</xdr:col>
      <xdr:colOff>254000</xdr:colOff>
      <xdr:row>42</xdr:row>
      <xdr:rowOff>41728</xdr:rowOff>
    </xdr:to>
    <xdr:sp macro="" textlink="">
      <xdr:nvSpPr>
        <xdr:cNvPr id="406" name="円/楕円 405"/>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51905</xdr:rowOff>
    </xdr:from>
    <xdr:ext cx="762000" cy="259045"/>
    <xdr:sp macro="" textlink="">
      <xdr:nvSpPr>
        <xdr:cNvPr id="407" name="テキスト ボックス 406"/>
        <xdr:cNvSpPr txBox="1"/>
      </xdr:nvSpPr>
      <xdr:spPr>
        <a:xfrm>
          <a:off x="14909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08" name="円/楕円 407"/>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409" name="テキスト ボックス 408"/>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67431</xdr:rowOff>
    </xdr:from>
    <xdr:to>
      <xdr:col>19</xdr:col>
      <xdr:colOff>533400</xdr:colOff>
      <xdr:row>43</xdr:row>
      <xdr:rowOff>169031</xdr:rowOff>
    </xdr:to>
    <xdr:sp macro="" textlink="">
      <xdr:nvSpPr>
        <xdr:cNvPr id="410" name="円/楕円 409"/>
        <xdr:cNvSpPr/>
      </xdr:nvSpPr>
      <xdr:spPr>
        <a:xfrm>
          <a:off x="13462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153808</xdr:rowOff>
    </xdr:from>
    <xdr:ext cx="762000" cy="259045"/>
    <xdr:sp macro="" textlink="">
      <xdr:nvSpPr>
        <xdr:cNvPr id="411" name="テキスト ボックス 410"/>
        <xdr:cNvSpPr txBox="1"/>
      </xdr:nvSpPr>
      <xdr:spPr>
        <a:xfrm>
          <a:off x="13131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類似団体平均</a:t>
          </a:r>
          <a:r>
            <a:rPr lang="ja-JP" altLang="en-US" sz="1200">
              <a:solidFill>
                <a:schemeClr val="dk1"/>
              </a:solidFill>
              <a:effectLst/>
              <a:latin typeface="+mn-lt"/>
              <a:ea typeface="+mn-ea"/>
              <a:cs typeface="+mn-cs"/>
            </a:rPr>
            <a:t>値</a:t>
          </a:r>
          <a:r>
            <a:rPr lang="ja-JP" altLang="ja-JP" sz="1200">
              <a:solidFill>
                <a:schemeClr val="dk1"/>
              </a:solidFill>
              <a:effectLst/>
              <a:latin typeface="+mn-lt"/>
              <a:ea typeface="+mn-ea"/>
              <a:cs typeface="+mn-cs"/>
            </a:rPr>
            <a:t>を下回っ</a:t>
          </a:r>
          <a:r>
            <a:rPr lang="ja-JP" altLang="en-US" sz="1200">
              <a:solidFill>
                <a:schemeClr val="dk1"/>
              </a:solidFill>
              <a:effectLst/>
              <a:latin typeface="+mn-lt"/>
              <a:ea typeface="+mn-ea"/>
              <a:cs typeface="+mn-cs"/>
            </a:rPr>
            <a:t>た一方で対前年比では増となった。</a:t>
          </a:r>
          <a:r>
            <a:rPr lang="ja-JP" altLang="ja-JP" sz="1200">
              <a:solidFill>
                <a:schemeClr val="dk1"/>
              </a:solidFill>
              <a:effectLst/>
              <a:latin typeface="+mn-lt"/>
              <a:ea typeface="+mn-ea"/>
              <a:cs typeface="+mn-cs"/>
            </a:rPr>
            <a:t>主な要因</a:t>
          </a:r>
          <a:r>
            <a:rPr lang="ja-JP" altLang="en-US" sz="1200">
              <a:solidFill>
                <a:schemeClr val="dk1"/>
              </a:solidFill>
              <a:effectLst/>
              <a:latin typeface="+mn-lt"/>
              <a:ea typeface="+mn-ea"/>
              <a:cs typeface="+mn-cs"/>
            </a:rPr>
            <a:t>としては介護老人保健施設（福寿苑）閉鎖に伴い、平成</a:t>
          </a:r>
          <a:r>
            <a:rPr lang="en-US" altLang="ja-JP" sz="1200">
              <a:solidFill>
                <a:schemeClr val="dk1"/>
              </a:solidFill>
              <a:effectLst/>
              <a:latin typeface="+mn-lt"/>
              <a:ea typeface="+mn-ea"/>
              <a:cs typeface="+mn-cs"/>
            </a:rPr>
            <a:t>27</a:t>
          </a:r>
          <a:r>
            <a:rPr lang="ja-JP" altLang="en-US" sz="1200">
              <a:solidFill>
                <a:schemeClr val="dk1"/>
              </a:solidFill>
              <a:effectLst/>
              <a:latin typeface="+mn-lt"/>
              <a:ea typeface="+mn-ea"/>
              <a:cs typeface="+mn-cs"/>
            </a:rPr>
            <a:t>年度より一般会計の地方債残高に平成</a:t>
          </a:r>
          <a:r>
            <a:rPr lang="en-US" altLang="ja-JP" sz="1200">
              <a:solidFill>
                <a:schemeClr val="dk1"/>
              </a:solidFill>
              <a:effectLst/>
              <a:latin typeface="+mn-lt"/>
              <a:ea typeface="+mn-ea"/>
              <a:cs typeface="+mn-cs"/>
            </a:rPr>
            <a:t>4</a:t>
          </a:r>
          <a:r>
            <a:rPr lang="ja-JP" altLang="en-US" sz="1200">
              <a:solidFill>
                <a:schemeClr val="dk1"/>
              </a:solidFill>
              <a:effectLst/>
              <a:latin typeface="+mn-lt"/>
              <a:ea typeface="+mn-ea"/>
              <a:cs typeface="+mn-cs"/>
            </a:rPr>
            <a:t>年度借入の医療施設整備事業債残高</a:t>
          </a:r>
          <a:r>
            <a:rPr lang="en-US" altLang="ja-JP" sz="1200">
              <a:solidFill>
                <a:schemeClr val="dk1"/>
              </a:solidFill>
              <a:effectLst/>
              <a:latin typeface="+mn-lt"/>
              <a:ea typeface="+mn-ea"/>
              <a:cs typeface="+mn-cs"/>
            </a:rPr>
            <a:t>198,363</a:t>
          </a:r>
          <a:r>
            <a:rPr lang="ja-JP" altLang="en-US" sz="1200">
              <a:solidFill>
                <a:schemeClr val="dk1"/>
              </a:solidFill>
              <a:effectLst/>
              <a:latin typeface="+mn-lt"/>
              <a:ea typeface="+mn-ea"/>
              <a:cs typeface="+mn-cs"/>
            </a:rPr>
            <a:t>千円を算入したことや平成</a:t>
          </a:r>
          <a:r>
            <a:rPr lang="en-US" altLang="ja-JP" sz="1200">
              <a:solidFill>
                <a:schemeClr val="dk1"/>
              </a:solidFill>
              <a:effectLst/>
              <a:latin typeface="+mn-lt"/>
              <a:ea typeface="+mn-ea"/>
              <a:cs typeface="+mn-cs"/>
            </a:rPr>
            <a:t>27</a:t>
          </a:r>
          <a:r>
            <a:rPr lang="ja-JP" altLang="en-US" sz="1200">
              <a:solidFill>
                <a:schemeClr val="dk1"/>
              </a:solidFill>
              <a:effectLst/>
              <a:latin typeface="+mn-lt"/>
              <a:ea typeface="+mn-ea"/>
              <a:cs typeface="+mn-cs"/>
            </a:rPr>
            <a:t>年度に借入れた緊急防災・減災事業債（辰野西小学校体育館改修分）</a:t>
          </a:r>
          <a:r>
            <a:rPr lang="en-US" altLang="ja-JP" sz="1200">
              <a:solidFill>
                <a:schemeClr val="dk1"/>
              </a:solidFill>
              <a:effectLst/>
              <a:latin typeface="+mn-lt"/>
              <a:ea typeface="+mn-ea"/>
              <a:cs typeface="+mn-cs"/>
            </a:rPr>
            <a:t>115,000</a:t>
          </a:r>
          <a:r>
            <a:rPr lang="ja-JP" altLang="en-US" sz="1200">
              <a:solidFill>
                <a:schemeClr val="dk1"/>
              </a:solidFill>
              <a:effectLst/>
              <a:latin typeface="+mn-lt"/>
              <a:ea typeface="+mn-ea"/>
              <a:cs typeface="+mn-cs"/>
            </a:rPr>
            <a:t>千円を算入したことがあげられる</a:t>
          </a:r>
          <a:r>
            <a:rPr lang="ja-JP" altLang="ja-JP" sz="1200">
              <a:solidFill>
                <a:schemeClr val="dk1"/>
              </a:solidFill>
              <a:effectLst/>
              <a:latin typeface="+mn-lt"/>
              <a:ea typeface="+mn-ea"/>
              <a:cs typeface="+mn-cs"/>
            </a:rPr>
            <a:t>。</a:t>
          </a:r>
          <a:endParaRPr lang="en-US" altLang="ja-JP" sz="12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今後</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公債費等義務的経費の削減を中心とする行財政改革を進め、財政の健全化に努める。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8" name="直線コネクタ 437"/>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9"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40" name="直線コネクタ 439"/>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85293</xdr:rowOff>
    </xdr:from>
    <xdr:to>
      <xdr:col>24</xdr:col>
      <xdr:colOff>558800</xdr:colOff>
      <xdr:row>16</xdr:row>
      <xdr:rowOff>109423</xdr:rowOff>
    </xdr:to>
    <xdr:cxnSp macro="">
      <xdr:nvCxnSpPr>
        <xdr:cNvPr id="443" name="直線コネクタ 442"/>
        <xdr:cNvCxnSpPr/>
      </xdr:nvCxnSpPr>
      <xdr:spPr>
        <a:xfrm>
          <a:off x="16179800" y="28284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44"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5" name="フローチャート : 判断 444"/>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78537</xdr:rowOff>
    </xdr:from>
    <xdr:to>
      <xdr:col>23</xdr:col>
      <xdr:colOff>406400</xdr:colOff>
      <xdr:row>16</xdr:row>
      <xdr:rowOff>85293</xdr:rowOff>
    </xdr:to>
    <xdr:cxnSp macro="">
      <xdr:nvCxnSpPr>
        <xdr:cNvPr id="446" name="直線コネクタ 445"/>
        <xdr:cNvCxnSpPr/>
      </xdr:nvCxnSpPr>
      <xdr:spPr>
        <a:xfrm>
          <a:off x="15290800" y="2821737"/>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7" name="フローチャート : 判断 446"/>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37203</xdr:rowOff>
    </xdr:from>
    <xdr:ext cx="736600" cy="259045"/>
    <xdr:sp macro="" textlink="">
      <xdr:nvSpPr>
        <xdr:cNvPr id="448" name="テキスト ボックス 447"/>
        <xdr:cNvSpPr txBox="1"/>
      </xdr:nvSpPr>
      <xdr:spPr>
        <a:xfrm>
          <a:off x="15798800" y="24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78537</xdr:rowOff>
    </xdr:from>
    <xdr:to>
      <xdr:col>22</xdr:col>
      <xdr:colOff>203200</xdr:colOff>
      <xdr:row>17</xdr:row>
      <xdr:rowOff>10363</xdr:rowOff>
    </xdr:to>
    <xdr:cxnSp macro="">
      <xdr:nvCxnSpPr>
        <xdr:cNvPr id="449" name="直線コネクタ 448"/>
        <xdr:cNvCxnSpPr/>
      </xdr:nvCxnSpPr>
      <xdr:spPr>
        <a:xfrm flipV="1">
          <a:off x="14401800" y="2821737"/>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150927</xdr:rowOff>
    </xdr:from>
    <xdr:to>
      <xdr:col>21</xdr:col>
      <xdr:colOff>0</xdr:colOff>
      <xdr:row>17</xdr:row>
      <xdr:rowOff>10363</xdr:rowOff>
    </xdr:to>
    <xdr:cxnSp macro="">
      <xdr:nvCxnSpPr>
        <xdr:cNvPr id="452" name="直線コネクタ 451"/>
        <xdr:cNvCxnSpPr/>
      </xdr:nvCxnSpPr>
      <xdr:spPr>
        <a:xfrm>
          <a:off x="13512800" y="2894127"/>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53" name="フローチャート : 判断 452"/>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4" name="テキスト ボックス 453"/>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5" name="フローチャート : 判断 454"/>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6" name="テキスト ボックス 455"/>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58623</xdr:rowOff>
    </xdr:from>
    <xdr:to>
      <xdr:col>24</xdr:col>
      <xdr:colOff>609600</xdr:colOff>
      <xdr:row>16</xdr:row>
      <xdr:rowOff>160223</xdr:rowOff>
    </xdr:to>
    <xdr:sp macro="" textlink="">
      <xdr:nvSpPr>
        <xdr:cNvPr id="462" name="円/楕円 461"/>
        <xdr:cNvSpPr/>
      </xdr:nvSpPr>
      <xdr:spPr>
        <a:xfrm>
          <a:off x="16967200" y="2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75150</xdr:rowOff>
    </xdr:from>
    <xdr:ext cx="762000" cy="259045"/>
    <xdr:sp macro="" textlink="">
      <xdr:nvSpPr>
        <xdr:cNvPr id="463" name="将来負担の状況該当値テキスト"/>
        <xdr:cNvSpPr txBox="1"/>
      </xdr:nvSpPr>
      <xdr:spPr>
        <a:xfrm>
          <a:off x="17106900" y="264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34493</xdr:rowOff>
    </xdr:from>
    <xdr:to>
      <xdr:col>23</xdr:col>
      <xdr:colOff>457200</xdr:colOff>
      <xdr:row>16</xdr:row>
      <xdr:rowOff>136093</xdr:rowOff>
    </xdr:to>
    <xdr:sp macro="" textlink="">
      <xdr:nvSpPr>
        <xdr:cNvPr id="464" name="円/楕円 463"/>
        <xdr:cNvSpPr/>
      </xdr:nvSpPr>
      <xdr:spPr>
        <a:xfrm>
          <a:off x="16129000" y="27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120870</xdr:rowOff>
    </xdr:from>
    <xdr:ext cx="736600" cy="259045"/>
    <xdr:sp macro="" textlink="">
      <xdr:nvSpPr>
        <xdr:cNvPr id="465" name="テキスト ボックス 464"/>
        <xdr:cNvSpPr txBox="1"/>
      </xdr:nvSpPr>
      <xdr:spPr>
        <a:xfrm>
          <a:off x="15798800" y="286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27737</xdr:rowOff>
    </xdr:from>
    <xdr:to>
      <xdr:col>22</xdr:col>
      <xdr:colOff>254000</xdr:colOff>
      <xdr:row>16</xdr:row>
      <xdr:rowOff>129337</xdr:rowOff>
    </xdr:to>
    <xdr:sp macro="" textlink="">
      <xdr:nvSpPr>
        <xdr:cNvPr id="466" name="円/楕円 465"/>
        <xdr:cNvSpPr/>
      </xdr:nvSpPr>
      <xdr:spPr>
        <a:xfrm>
          <a:off x="15240000" y="27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114114</xdr:rowOff>
    </xdr:from>
    <xdr:ext cx="762000" cy="259045"/>
    <xdr:sp macro="" textlink="">
      <xdr:nvSpPr>
        <xdr:cNvPr id="467" name="テキスト ボックス 466"/>
        <xdr:cNvSpPr txBox="1"/>
      </xdr:nvSpPr>
      <xdr:spPr>
        <a:xfrm>
          <a:off x="14909800" y="28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131013</xdr:rowOff>
    </xdr:from>
    <xdr:to>
      <xdr:col>21</xdr:col>
      <xdr:colOff>50800</xdr:colOff>
      <xdr:row>17</xdr:row>
      <xdr:rowOff>61163</xdr:rowOff>
    </xdr:to>
    <xdr:sp macro="" textlink="">
      <xdr:nvSpPr>
        <xdr:cNvPr id="468" name="円/楕円 467"/>
        <xdr:cNvSpPr/>
      </xdr:nvSpPr>
      <xdr:spPr>
        <a:xfrm>
          <a:off x="14351000" y="28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45940</xdr:rowOff>
    </xdr:from>
    <xdr:ext cx="762000" cy="259045"/>
    <xdr:sp macro="" textlink="">
      <xdr:nvSpPr>
        <xdr:cNvPr id="469" name="テキスト ボックス 468"/>
        <xdr:cNvSpPr txBox="1"/>
      </xdr:nvSpPr>
      <xdr:spPr>
        <a:xfrm>
          <a:off x="14020800" y="29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100127</xdr:rowOff>
    </xdr:from>
    <xdr:to>
      <xdr:col>19</xdr:col>
      <xdr:colOff>533400</xdr:colOff>
      <xdr:row>17</xdr:row>
      <xdr:rowOff>30277</xdr:rowOff>
    </xdr:to>
    <xdr:sp macro="" textlink="">
      <xdr:nvSpPr>
        <xdr:cNvPr id="470" name="円/楕円 469"/>
        <xdr:cNvSpPr/>
      </xdr:nvSpPr>
      <xdr:spPr>
        <a:xfrm>
          <a:off x="134620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15054</xdr:rowOff>
    </xdr:from>
    <xdr:ext cx="762000" cy="259045"/>
    <xdr:sp macro="" textlink="">
      <xdr:nvSpPr>
        <xdr:cNvPr id="471" name="テキスト ボックス 470"/>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20,321
19,962
169.20
8,856,390
8,307,920
526,904
5,808,010
7,492,027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人件費において、経常収支比率は減少したが、経常経費ベースでは増額となった。要因としては、学校給食調理員において、</a:t>
          </a:r>
          <a:r>
            <a:rPr kumimoji="1" lang="ja-JP" altLang="ja-JP" sz="1200">
              <a:solidFill>
                <a:schemeClr val="dk1"/>
              </a:solidFill>
              <a:effectLst/>
              <a:latin typeface="+mn-lt"/>
              <a:ea typeface="+mn-ea"/>
              <a:cs typeface="+mn-cs"/>
            </a:rPr>
            <a:t>これまで臨時職員であった者を１年雇用とすることで一般非常勤職員となり、その分の人件費（報酬等）が増となった</a:t>
          </a:r>
          <a:r>
            <a:rPr kumimoji="1" lang="ja-JP" altLang="en-US" sz="1200">
              <a:solidFill>
                <a:schemeClr val="dk1"/>
              </a:solidFill>
              <a:effectLst/>
              <a:latin typeface="+mn-lt"/>
              <a:ea typeface="+mn-ea"/>
              <a:cs typeface="+mn-cs"/>
            </a:rPr>
            <a:t>ことがあげられる。今後は現在も進めている</a:t>
          </a:r>
          <a:r>
            <a:rPr kumimoji="1" lang="ja-JP" altLang="ja-JP" sz="1200">
              <a:solidFill>
                <a:schemeClr val="dk1"/>
              </a:solidFill>
              <a:effectLst/>
              <a:latin typeface="+mn-lt"/>
              <a:ea typeface="+mn-ea"/>
              <a:cs typeface="+mn-cs"/>
            </a:rPr>
            <a:t>行財政改革に基づ</a:t>
          </a:r>
          <a:r>
            <a:rPr kumimoji="1" lang="ja-JP" altLang="en-US" sz="1200">
              <a:solidFill>
                <a:schemeClr val="dk1"/>
              </a:solidFill>
              <a:effectLst/>
              <a:latin typeface="+mn-lt"/>
              <a:ea typeface="+mn-ea"/>
              <a:cs typeface="+mn-cs"/>
            </a:rPr>
            <a:t>き適正な定員の配置を行い、人件費の抑制に努める。</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16510</xdr:rowOff>
    </xdr:to>
    <xdr:cxnSp macro="">
      <xdr:nvCxnSpPr>
        <xdr:cNvPr id="66" name="直線コネクタ 65"/>
        <xdr:cNvCxnSpPr/>
      </xdr:nvCxnSpPr>
      <xdr:spPr>
        <a:xfrm flipV="1">
          <a:off x="3987800" y="5994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35</xdr:row>
      <xdr:rowOff>16510</xdr:rowOff>
    </xdr:to>
    <xdr:cxnSp macro="">
      <xdr:nvCxnSpPr>
        <xdr:cNvPr id="69" name="直線コネクタ 68"/>
        <xdr:cNvCxnSpPr/>
      </xdr:nvCxnSpPr>
      <xdr:spPr>
        <a:xfrm>
          <a:off x="3098800" y="5918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35560</xdr:rowOff>
    </xdr:from>
    <xdr:to>
      <xdr:col>4</xdr:col>
      <xdr:colOff>346075</xdr:colOff>
      <xdr:row>34</xdr:row>
      <xdr:rowOff>88900</xdr:rowOff>
    </xdr:to>
    <xdr:cxnSp macro="">
      <xdr:nvCxnSpPr>
        <xdr:cNvPr id="72" name="直線コネクタ 71"/>
        <xdr:cNvCxnSpPr/>
      </xdr:nvCxnSpPr>
      <xdr:spPr>
        <a:xfrm>
          <a:off x="2209800" y="586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35560</xdr:rowOff>
    </xdr:from>
    <xdr:to>
      <xdr:col>3</xdr:col>
      <xdr:colOff>142875</xdr:colOff>
      <xdr:row>34</xdr:row>
      <xdr:rowOff>119380</xdr:rowOff>
    </xdr:to>
    <xdr:cxnSp macro="">
      <xdr:nvCxnSpPr>
        <xdr:cNvPr id="75" name="直線コネクタ 74"/>
        <xdr:cNvCxnSpPr/>
      </xdr:nvCxnSpPr>
      <xdr:spPr>
        <a:xfrm flipV="1">
          <a:off x="1320800" y="586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137160</xdr:rowOff>
    </xdr:from>
    <xdr:to>
      <xdr:col>5</xdr:col>
      <xdr:colOff>600075</xdr:colOff>
      <xdr:row>35</xdr:row>
      <xdr:rowOff>67310</xdr:rowOff>
    </xdr:to>
    <xdr:sp macro="" textlink="">
      <xdr:nvSpPr>
        <xdr:cNvPr id="87" name="円/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89" name="円/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156210</xdr:rowOff>
    </xdr:from>
    <xdr:to>
      <xdr:col>3</xdr:col>
      <xdr:colOff>193675</xdr:colOff>
      <xdr:row>34</xdr:row>
      <xdr:rowOff>86360</xdr:rowOff>
    </xdr:to>
    <xdr:sp macro="" textlink="">
      <xdr:nvSpPr>
        <xdr:cNvPr id="91" name="円/楕円 90"/>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96537</xdr:rowOff>
    </xdr:from>
    <xdr:ext cx="762000" cy="259045"/>
    <xdr:sp macro="" textlink="">
      <xdr:nvSpPr>
        <xdr:cNvPr id="92" name="テキスト ボックス 91"/>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物件費において、経常収支比率は</a:t>
          </a:r>
          <a:r>
            <a:rPr kumimoji="1" lang="ja-JP" altLang="ja-JP" sz="1200">
              <a:solidFill>
                <a:sysClr val="windowText" lastClr="000000"/>
              </a:solidFill>
              <a:effectLst/>
              <a:latin typeface="+mn-lt"/>
              <a:ea typeface="+mn-ea"/>
              <a:cs typeface="+mn-cs"/>
            </a:rPr>
            <a:t>類似団体</a:t>
          </a:r>
          <a:r>
            <a:rPr kumimoji="1" lang="ja-JP" altLang="en-US" sz="1200">
              <a:solidFill>
                <a:sysClr val="windowText" lastClr="000000"/>
              </a:solidFill>
              <a:effectLst/>
              <a:latin typeface="+mn-lt"/>
              <a:ea typeface="+mn-ea"/>
              <a:cs typeface="+mn-cs"/>
            </a:rPr>
            <a:t>と</a:t>
          </a:r>
          <a:r>
            <a:rPr kumimoji="1" lang="ja-JP" altLang="ja-JP" sz="1200">
              <a:solidFill>
                <a:sysClr val="windowText" lastClr="000000"/>
              </a:solidFill>
              <a:effectLst/>
              <a:latin typeface="+mn-lt"/>
              <a:ea typeface="+mn-ea"/>
              <a:cs typeface="+mn-cs"/>
            </a:rPr>
            <a:t>比べ良好な数値で推移している</a:t>
          </a:r>
          <a:r>
            <a:rPr kumimoji="1" lang="ja-JP" altLang="en-US" sz="1200">
              <a:solidFill>
                <a:sysClr val="windowText" lastClr="000000"/>
              </a:solidFill>
              <a:effectLst/>
              <a:latin typeface="+mn-lt"/>
              <a:ea typeface="+mn-ea"/>
              <a:cs typeface="+mn-cs"/>
            </a:rPr>
            <a:t>が、経常経費ベースでは増額となった。要因としては、情報系システムの賃借料の追加があげられる。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今後は、省エネルギー法に基づく光熱水費の抑制や消耗品の一元発注により、物件費の抑制に努める。</a:t>
          </a:r>
          <a:endParaRPr kumimoji="1" lang="en-US" altLang="ja-JP" sz="1200">
            <a:solidFill>
              <a:sysClr val="windowText" lastClr="000000"/>
            </a:solidFill>
            <a:effectLst/>
            <a:latin typeface="+mn-lt"/>
            <a:ea typeface="+mn-ea"/>
            <a:cs typeface="+mn-cs"/>
          </a:endParaRPr>
        </a:p>
        <a:p>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31750</xdr:rowOff>
    </xdr:from>
    <xdr:to>
      <xdr:col>24</xdr:col>
      <xdr:colOff>31750</xdr:colOff>
      <xdr:row>14</xdr:row>
      <xdr:rowOff>63500</xdr:rowOff>
    </xdr:to>
    <xdr:cxnSp macro="">
      <xdr:nvCxnSpPr>
        <xdr:cNvPr id="127" name="直線コネクタ 126"/>
        <xdr:cNvCxnSpPr/>
      </xdr:nvCxnSpPr>
      <xdr:spPr>
        <a:xfrm>
          <a:off x="15671800" y="22606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31750</xdr:rowOff>
    </xdr:from>
    <xdr:to>
      <xdr:col>22</xdr:col>
      <xdr:colOff>565150</xdr:colOff>
      <xdr:row>13</xdr:row>
      <xdr:rowOff>57150</xdr:rowOff>
    </xdr:to>
    <xdr:cxnSp macro="">
      <xdr:nvCxnSpPr>
        <xdr:cNvPr id="130" name="直線コネクタ 129"/>
        <xdr:cNvCxnSpPr/>
      </xdr:nvCxnSpPr>
      <xdr:spPr>
        <a:xfrm flipV="1">
          <a:off x="14782800" y="226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1" name="フローチャート :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19050</xdr:rowOff>
    </xdr:from>
    <xdr:to>
      <xdr:col>21</xdr:col>
      <xdr:colOff>361950</xdr:colOff>
      <xdr:row>13</xdr:row>
      <xdr:rowOff>57150</xdr:rowOff>
    </xdr:to>
    <xdr:cxnSp macro="">
      <xdr:nvCxnSpPr>
        <xdr:cNvPr id="133" name="直線コネクタ 132"/>
        <xdr:cNvCxnSpPr/>
      </xdr:nvCxnSpPr>
      <xdr:spPr>
        <a:xfrm>
          <a:off x="13893800" y="224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4" name="フローチャート :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152400</xdr:rowOff>
    </xdr:from>
    <xdr:to>
      <xdr:col>20</xdr:col>
      <xdr:colOff>158750</xdr:colOff>
      <xdr:row>13</xdr:row>
      <xdr:rowOff>19050</xdr:rowOff>
    </xdr:to>
    <xdr:cxnSp macro="">
      <xdr:nvCxnSpPr>
        <xdr:cNvPr id="136" name="直線コネクタ 135"/>
        <xdr:cNvCxnSpPr/>
      </xdr:nvCxnSpPr>
      <xdr:spPr>
        <a:xfrm>
          <a:off x="13004800" y="220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146050</xdr:rowOff>
    </xdr:from>
    <xdr:to>
      <xdr:col>20</xdr:col>
      <xdr:colOff>209550</xdr:colOff>
      <xdr:row>16</xdr:row>
      <xdr:rowOff>76200</xdr:rowOff>
    </xdr:to>
    <xdr:sp macro="" textlink="">
      <xdr:nvSpPr>
        <xdr:cNvPr id="137" name="フローチャート : 判断 136"/>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60977</xdr:rowOff>
    </xdr:from>
    <xdr:ext cx="762000" cy="259045"/>
    <xdr:sp macro="" textlink="">
      <xdr:nvSpPr>
        <xdr:cNvPr id="138" name="テキスト ボックス 137"/>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12700</xdr:rowOff>
    </xdr:from>
    <xdr:to>
      <xdr:col>24</xdr:col>
      <xdr:colOff>82550</xdr:colOff>
      <xdr:row>14</xdr:row>
      <xdr:rowOff>114300</xdr:rowOff>
    </xdr:to>
    <xdr:sp macro="" textlink="">
      <xdr:nvSpPr>
        <xdr:cNvPr id="146" name="円/楕円 145"/>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29227</xdr:rowOff>
    </xdr:from>
    <xdr:ext cx="762000" cy="259045"/>
    <xdr:sp macro="" textlink="">
      <xdr:nvSpPr>
        <xdr:cNvPr id="147" name="物件費該当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152400</xdr:rowOff>
    </xdr:from>
    <xdr:to>
      <xdr:col>22</xdr:col>
      <xdr:colOff>615950</xdr:colOff>
      <xdr:row>13</xdr:row>
      <xdr:rowOff>82550</xdr:rowOff>
    </xdr:to>
    <xdr:sp macro="" textlink="">
      <xdr:nvSpPr>
        <xdr:cNvPr id="148" name="円/楕円 147"/>
        <xdr:cNvSpPr/>
      </xdr:nvSpPr>
      <xdr:spPr>
        <a:xfrm>
          <a:off x="15621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92727</xdr:rowOff>
    </xdr:from>
    <xdr:ext cx="736600" cy="259045"/>
    <xdr:sp macro="" textlink="">
      <xdr:nvSpPr>
        <xdr:cNvPr id="149" name="テキスト ボックス 148"/>
        <xdr:cNvSpPr txBox="1"/>
      </xdr:nvSpPr>
      <xdr:spPr>
        <a:xfrm>
          <a:off x="15290800" y="197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6350</xdr:rowOff>
    </xdr:from>
    <xdr:to>
      <xdr:col>21</xdr:col>
      <xdr:colOff>412750</xdr:colOff>
      <xdr:row>13</xdr:row>
      <xdr:rowOff>107950</xdr:rowOff>
    </xdr:to>
    <xdr:sp macro="" textlink="">
      <xdr:nvSpPr>
        <xdr:cNvPr id="150" name="円/楕円 149"/>
        <xdr:cNvSpPr/>
      </xdr:nvSpPr>
      <xdr:spPr>
        <a:xfrm>
          <a:off x="14732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118127</xdr:rowOff>
    </xdr:from>
    <xdr:ext cx="762000" cy="259045"/>
    <xdr:sp macro="" textlink="">
      <xdr:nvSpPr>
        <xdr:cNvPr id="151" name="テキスト ボックス 150"/>
        <xdr:cNvSpPr txBox="1"/>
      </xdr:nvSpPr>
      <xdr:spPr>
        <a:xfrm>
          <a:off x="14401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139700</xdr:rowOff>
    </xdr:from>
    <xdr:to>
      <xdr:col>20</xdr:col>
      <xdr:colOff>209550</xdr:colOff>
      <xdr:row>13</xdr:row>
      <xdr:rowOff>69850</xdr:rowOff>
    </xdr:to>
    <xdr:sp macro="" textlink="">
      <xdr:nvSpPr>
        <xdr:cNvPr id="152" name="円/楕円 151"/>
        <xdr:cNvSpPr/>
      </xdr:nvSpPr>
      <xdr:spPr>
        <a:xfrm>
          <a:off x="13843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80027</xdr:rowOff>
    </xdr:from>
    <xdr:ext cx="762000" cy="259045"/>
    <xdr:sp macro="" textlink="">
      <xdr:nvSpPr>
        <xdr:cNvPr id="153" name="テキスト ボックス 152"/>
        <xdr:cNvSpPr txBox="1"/>
      </xdr:nvSpPr>
      <xdr:spPr>
        <a:xfrm>
          <a:off x="13512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101600</xdr:rowOff>
    </xdr:from>
    <xdr:to>
      <xdr:col>19</xdr:col>
      <xdr:colOff>6350</xdr:colOff>
      <xdr:row>13</xdr:row>
      <xdr:rowOff>31750</xdr:rowOff>
    </xdr:to>
    <xdr:sp macro="" textlink="">
      <xdr:nvSpPr>
        <xdr:cNvPr id="154" name="円/楕円 153"/>
        <xdr:cNvSpPr/>
      </xdr:nvSpPr>
      <xdr:spPr>
        <a:xfrm>
          <a:off x="12954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41927</xdr:rowOff>
    </xdr:from>
    <xdr:ext cx="762000" cy="259045"/>
    <xdr:sp macro="" textlink="">
      <xdr:nvSpPr>
        <xdr:cNvPr id="155" name="テキスト ボックス 154"/>
        <xdr:cNvSpPr txBox="1"/>
      </xdr:nvSpPr>
      <xdr:spPr>
        <a:xfrm>
          <a:off x="12623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扶助費に係る経常収支比率</a:t>
          </a:r>
          <a:r>
            <a:rPr lang="ja-JP" altLang="en-US" sz="1200">
              <a:solidFill>
                <a:schemeClr val="dk1"/>
              </a:solidFill>
              <a:effectLst/>
              <a:latin typeface="+mn-lt"/>
              <a:ea typeface="+mn-ea"/>
              <a:cs typeface="+mn-cs"/>
            </a:rPr>
            <a:t>については</a:t>
          </a:r>
          <a:r>
            <a:rPr lang="ja-JP" altLang="ja-JP" sz="1200">
              <a:solidFill>
                <a:schemeClr val="dk1"/>
              </a:solidFill>
              <a:effectLst/>
              <a:latin typeface="+mn-lt"/>
              <a:ea typeface="+mn-ea"/>
              <a:cs typeface="+mn-cs"/>
            </a:rPr>
            <a:t>類似団体平均を下回っているが、</a:t>
          </a:r>
          <a:r>
            <a:rPr kumimoji="1" lang="ja-JP" altLang="ja-JP" sz="1200">
              <a:solidFill>
                <a:schemeClr val="dk1"/>
              </a:solidFill>
              <a:effectLst/>
              <a:latin typeface="+mn-lt"/>
              <a:ea typeface="+mn-ea"/>
              <a:cs typeface="+mn-cs"/>
            </a:rPr>
            <a:t>高齢化が全国平均等に比べ急激に上昇（高齢化率Ｈ</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現在</a:t>
          </a:r>
          <a:r>
            <a:rPr kumimoji="1" lang="en-US" altLang="ja-JP" sz="1200">
              <a:solidFill>
                <a:schemeClr val="dk1"/>
              </a:solidFill>
              <a:effectLst/>
              <a:latin typeface="+mn-lt"/>
              <a:ea typeface="+mn-ea"/>
              <a:cs typeface="+mn-cs"/>
            </a:rPr>
            <a:t>35.3</a:t>
          </a:r>
          <a:r>
            <a:rPr kumimoji="1" lang="ja-JP" altLang="ja-JP" sz="1200">
              <a:solidFill>
                <a:schemeClr val="dk1"/>
              </a:solidFill>
              <a:effectLst/>
              <a:latin typeface="+mn-lt"/>
              <a:ea typeface="+mn-ea"/>
              <a:cs typeface="+mn-cs"/>
            </a:rPr>
            <a:t>％）していることから、社会保障関連経費の支出が</a:t>
          </a:r>
          <a:r>
            <a:rPr kumimoji="1" lang="ja-JP" altLang="en-US" sz="1200">
              <a:solidFill>
                <a:schemeClr val="dk1"/>
              </a:solidFill>
              <a:effectLst/>
              <a:latin typeface="+mn-lt"/>
              <a:ea typeface="+mn-ea"/>
              <a:cs typeface="+mn-cs"/>
            </a:rPr>
            <a:t>増加している。</a:t>
          </a:r>
          <a:r>
            <a:rPr lang="ja-JP" altLang="ja-JP" sz="1200">
              <a:solidFill>
                <a:schemeClr val="dk1"/>
              </a:solidFill>
              <a:effectLst/>
              <a:latin typeface="+mn-lt"/>
              <a:ea typeface="+mn-ea"/>
              <a:cs typeface="+mn-cs"/>
            </a:rPr>
            <a:t>引き続き資格審査等の適正化や各種手当への特別加算等の見直しを進めていくことで、財政を圧迫する上昇傾向に歯止めをかけるよう努める。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57</xdr:row>
      <xdr:rowOff>4535</xdr:rowOff>
    </xdr:to>
    <xdr:cxnSp macro="">
      <xdr:nvCxnSpPr>
        <xdr:cNvPr id="190" name="直線コネクタ 189"/>
        <xdr:cNvCxnSpPr/>
      </xdr:nvCxnSpPr>
      <xdr:spPr>
        <a:xfrm flipV="1">
          <a:off x="3987800" y="9450615"/>
          <a:ext cx="8382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57</xdr:row>
      <xdr:rowOff>4535</xdr:rowOff>
    </xdr:to>
    <xdr:cxnSp macro="">
      <xdr:nvCxnSpPr>
        <xdr:cNvPr id="193" name="直線コネクタ 192"/>
        <xdr:cNvCxnSpPr/>
      </xdr:nvCxnSpPr>
      <xdr:spPr>
        <a:xfrm>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4" name="フローチャート : 判断 193"/>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5" name="テキスト ボックス 194"/>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57</xdr:row>
      <xdr:rowOff>37193</xdr:rowOff>
    </xdr:to>
    <xdr:cxnSp macro="">
      <xdr:nvCxnSpPr>
        <xdr:cNvPr id="196" name="直線コネクタ 195"/>
        <xdr:cNvCxnSpPr/>
      </xdr:nvCxnSpPr>
      <xdr:spPr>
        <a:xfrm flipV="1">
          <a:off x="2209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37193</xdr:rowOff>
    </xdr:to>
    <xdr:cxnSp macro="">
      <xdr:nvCxnSpPr>
        <xdr:cNvPr id="199" name="直線コネクタ 198"/>
        <xdr:cNvCxnSpPr/>
      </xdr:nvCxnSpPr>
      <xdr:spPr>
        <a:xfrm>
          <a:off x="1320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02" name="フローチャート : 判断 201"/>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3" name="テキスト ボックス 202"/>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212" name="テキスト ボックス 211"/>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214" name="テキスト ボックス 21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5" name="円/楕円 214"/>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98170</xdr:rowOff>
    </xdr:from>
    <xdr:ext cx="762000" cy="259045"/>
    <xdr:sp macro="" textlink="">
      <xdr:nvSpPr>
        <xdr:cNvPr id="216" name="テキスト ボックス 215"/>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199</xdr:rowOff>
    </xdr:from>
    <xdr:ext cx="762000" cy="259045"/>
    <xdr:sp macro="" textlink="">
      <xdr:nvSpPr>
        <xdr:cNvPr id="218" name="テキスト ボックス 217"/>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その他に係る経常収支比率が類似団体平均を上回っている。国民健康保険会計</a:t>
          </a:r>
          <a:r>
            <a:rPr kumimoji="1" lang="ja-JP" altLang="en-US" sz="1200">
              <a:solidFill>
                <a:schemeClr val="dk1"/>
              </a:solidFill>
              <a:effectLst/>
              <a:latin typeface="+mn-lt"/>
              <a:ea typeface="+mn-ea"/>
              <a:cs typeface="+mn-cs"/>
            </a:rPr>
            <a:t>や介護保険特別会計への</a:t>
          </a:r>
          <a:r>
            <a:rPr kumimoji="1" lang="ja-JP" altLang="ja-JP" sz="1200">
              <a:solidFill>
                <a:schemeClr val="dk1"/>
              </a:solidFill>
              <a:effectLst/>
              <a:latin typeface="+mn-lt"/>
              <a:ea typeface="+mn-ea"/>
              <a:cs typeface="+mn-cs"/>
            </a:rPr>
            <a:t>繰出金の増加が主な要因である。保険料の見直しを行うなど今後も普通会計の負担軽減に努める。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151493</xdr:rowOff>
    </xdr:from>
    <xdr:to>
      <xdr:col>24</xdr:col>
      <xdr:colOff>31750</xdr:colOff>
      <xdr:row>60</xdr:row>
      <xdr:rowOff>154215</xdr:rowOff>
    </xdr:to>
    <xdr:cxnSp macro="">
      <xdr:nvCxnSpPr>
        <xdr:cNvPr id="253" name="直線コネクタ 252"/>
        <xdr:cNvCxnSpPr/>
      </xdr:nvCxnSpPr>
      <xdr:spPr>
        <a:xfrm flipV="1">
          <a:off x="15671800" y="10267043"/>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154215</xdr:rowOff>
    </xdr:from>
    <xdr:to>
      <xdr:col>22</xdr:col>
      <xdr:colOff>565150</xdr:colOff>
      <xdr:row>61</xdr:row>
      <xdr:rowOff>4535</xdr:rowOff>
    </xdr:to>
    <xdr:cxnSp macro="">
      <xdr:nvCxnSpPr>
        <xdr:cNvPr id="256" name="直線コネクタ 255"/>
        <xdr:cNvCxnSpPr/>
      </xdr:nvCxnSpPr>
      <xdr:spPr>
        <a:xfrm flipV="1">
          <a:off x="14782800" y="1044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24493</xdr:rowOff>
    </xdr:from>
    <xdr:to>
      <xdr:col>22</xdr:col>
      <xdr:colOff>615950</xdr:colOff>
      <xdr:row>55</xdr:row>
      <xdr:rowOff>126093</xdr:rowOff>
    </xdr:to>
    <xdr:sp macro="" textlink="">
      <xdr:nvSpPr>
        <xdr:cNvPr id="257" name="フローチャート : 判断 256"/>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136270</xdr:rowOff>
    </xdr:from>
    <xdr:ext cx="736600" cy="259045"/>
    <xdr:sp macro="" textlink="">
      <xdr:nvSpPr>
        <xdr:cNvPr id="258" name="テキスト ボックス 257"/>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53522</xdr:rowOff>
    </xdr:from>
    <xdr:to>
      <xdr:col>21</xdr:col>
      <xdr:colOff>361950</xdr:colOff>
      <xdr:row>61</xdr:row>
      <xdr:rowOff>4535</xdr:rowOff>
    </xdr:to>
    <xdr:cxnSp macro="">
      <xdr:nvCxnSpPr>
        <xdr:cNvPr id="259" name="直線コネクタ 258"/>
        <xdr:cNvCxnSpPr/>
      </xdr:nvCxnSpPr>
      <xdr:spPr>
        <a:xfrm>
          <a:off x="13893800" y="101690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78922</xdr:rowOff>
    </xdr:from>
    <xdr:to>
      <xdr:col>21</xdr:col>
      <xdr:colOff>412750</xdr:colOff>
      <xdr:row>56</xdr:row>
      <xdr:rowOff>9072</xdr:rowOff>
    </xdr:to>
    <xdr:sp macro="" textlink="">
      <xdr:nvSpPr>
        <xdr:cNvPr id="260" name="フローチャート : 判断 259"/>
        <xdr:cNvSpPr/>
      </xdr:nvSpPr>
      <xdr:spPr>
        <a:xfrm>
          <a:off x="14732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19249</xdr:rowOff>
    </xdr:from>
    <xdr:ext cx="762000" cy="259045"/>
    <xdr:sp macro="" textlink="">
      <xdr:nvSpPr>
        <xdr:cNvPr id="261" name="テキスト ボックス 260"/>
        <xdr:cNvSpPr txBox="1"/>
      </xdr:nvSpPr>
      <xdr:spPr>
        <a:xfrm>
          <a:off x="14401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53522</xdr:rowOff>
    </xdr:from>
    <xdr:to>
      <xdr:col>20</xdr:col>
      <xdr:colOff>158750</xdr:colOff>
      <xdr:row>59</xdr:row>
      <xdr:rowOff>151493</xdr:rowOff>
    </xdr:to>
    <xdr:cxnSp macro="">
      <xdr:nvCxnSpPr>
        <xdr:cNvPr id="262" name="直線コネクタ 261"/>
        <xdr:cNvCxnSpPr/>
      </xdr:nvCxnSpPr>
      <xdr:spPr>
        <a:xfrm flipV="1">
          <a:off x="13004800" y="1016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111578</xdr:rowOff>
    </xdr:from>
    <xdr:to>
      <xdr:col>20</xdr:col>
      <xdr:colOff>209550</xdr:colOff>
      <xdr:row>56</xdr:row>
      <xdr:rowOff>41728</xdr:rowOff>
    </xdr:to>
    <xdr:sp macro="" textlink="">
      <xdr:nvSpPr>
        <xdr:cNvPr id="263" name="フローチャート : 判断 262"/>
        <xdr:cNvSpPr/>
      </xdr:nvSpPr>
      <xdr:spPr>
        <a:xfrm>
          <a:off x="13843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51905</xdr:rowOff>
    </xdr:from>
    <xdr:ext cx="762000" cy="259045"/>
    <xdr:sp macro="" textlink="">
      <xdr:nvSpPr>
        <xdr:cNvPr id="264" name="テキスト ボックス 263"/>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2722</xdr:rowOff>
    </xdr:from>
    <xdr:to>
      <xdr:col>19</xdr:col>
      <xdr:colOff>6350</xdr:colOff>
      <xdr:row>55</xdr:row>
      <xdr:rowOff>104322</xdr:rowOff>
    </xdr:to>
    <xdr:sp macro="" textlink="">
      <xdr:nvSpPr>
        <xdr:cNvPr id="265" name="フローチャート : 判断 264"/>
        <xdr:cNvSpPr/>
      </xdr:nvSpPr>
      <xdr:spPr>
        <a:xfrm>
          <a:off x="12954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114499</xdr:rowOff>
    </xdr:from>
    <xdr:ext cx="762000" cy="259045"/>
    <xdr:sp macro="" textlink="">
      <xdr:nvSpPr>
        <xdr:cNvPr id="266" name="テキスト ボックス 265"/>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100693</xdr:rowOff>
    </xdr:from>
    <xdr:to>
      <xdr:col>24</xdr:col>
      <xdr:colOff>82550</xdr:colOff>
      <xdr:row>60</xdr:row>
      <xdr:rowOff>30843</xdr:rowOff>
    </xdr:to>
    <xdr:sp macro="" textlink="">
      <xdr:nvSpPr>
        <xdr:cNvPr id="272" name="円/楕円 271"/>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72770</xdr:rowOff>
    </xdr:from>
    <xdr:ext cx="762000" cy="259045"/>
    <xdr:sp macro="" textlink="">
      <xdr:nvSpPr>
        <xdr:cNvPr id="273" name="その他該当値テキスト"/>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103415</xdr:rowOff>
    </xdr:from>
    <xdr:to>
      <xdr:col>22</xdr:col>
      <xdr:colOff>615950</xdr:colOff>
      <xdr:row>61</xdr:row>
      <xdr:rowOff>33565</xdr:rowOff>
    </xdr:to>
    <xdr:sp macro="" textlink="">
      <xdr:nvSpPr>
        <xdr:cNvPr id="274" name="円/楕円 273"/>
        <xdr:cNvSpPr/>
      </xdr:nvSpPr>
      <xdr:spPr>
        <a:xfrm>
          <a:off x="15621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18342</xdr:rowOff>
    </xdr:from>
    <xdr:ext cx="736600" cy="259045"/>
    <xdr:sp macro="" textlink="">
      <xdr:nvSpPr>
        <xdr:cNvPr id="275" name="テキスト ボックス 274"/>
        <xdr:cNvSpPr txBox="1"/>
      </xdr:nvSpPr>
      <xdr:spPr>
        <a:xfrm>
          <a:off x="15290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125185</xdr:rowOff>
    </xdr:from>
    <xdr:to>
      <xdr:col>21</xdr:col>
      <xdr:colOff>412750</xdr:colOff>
      <xdr:row>61</xdr:row>
      <xdr:rowOff>55335</xdr:rowOff>
    </xdr:to>
    <xdr:sp macro="" textlink="">
      <xdr:nvSpPr>
        <xdr:cNvPr id="276" name="円/楕円 275"/>
        <xdr:cNvSpPr/>
      </xdr:nvSpPr>
      <xdr:spPr>
        <a:xfrm>
          <a:off x="14732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40112</xdr:rowOff>
    </xdr:from>
    <xdr:ext cx="762000" cy="259045"/>
    <xdr:sp macro="" textlink="">
      <xdr:nvSpPr>
        <xdr:cNvPr id="277" name="テキスト ボックス 276"/>
        <xdr:cNvSpPr txBox="1"/>
      </xdr:nvSpPr>
      <xdr:spPr>
        <a:xfrm>
          <a:off x="14401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2722</xdr:rowOff>
    </xdr:from>
    <xdr:to>
      <xdr:col>20</xdr:col>
      <xdr:colOff>209550</xdr:colOff>
      <xdr:row>59</xdr:row>
      <xdr:rowOff>104322</xdr:rowOff>
    </xdr:to>
    <xdr:sp macro="" textlink="">
      <xdr:nvSpPr>
        <xdr:cNvPr id="278" name="円/楕円 277"/>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89099</xdr:rowOff>
    </xdr:from>
    <xdr:ext cx="762000" cy="259045"/>
    <xdr:sp macro="" textlink="">
      <xdr:nvSpPr>
        <xdr:cNvPr id="279" name="テキスト ボックス 278"/>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100693</xdr:rowOff>
    </xdr:from>
    <xdr:to>
      <xdr:col>19</xdr:col>
      <xdr:colOff>6350</xdr:colOff>
      <xdr:row>60</xdr:row>
      <xdr:rowOff>30843</xdr:rowOff>
    </xdr:to>
    <xdr:sp macro="" textlink="">
      <xdr:nvSpPr>
        <xdr:cNvPr id="280" name="円/楕円 279"/>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15620</xdr:rowOff>
    </xdr:from>
    <xdr:ext cx="762000" cy="259045"/>
    <xdr:sp macro="" textlink="">
      <xdr:nvSpPr>
        <xdr:cNvPr id="281" name="テキスト ボックス 280"/>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辰野町行財政改革大綱に基づく</a:t>
          </a:r>
          <a:r>
            <a:rPr kumimoji="1" lang="ja-JP" altLang="en-US" sz="1200">
              <a:solidFill>
                <a:schemeClr val="dk1"/>
              </a:solidFill>
              <a:effectLst/>
              <a:latin typeface="+mn-lt"/>
              <a:ea typeface="+mn-ea"/>
              <a:cs typeface="+mn-cs"/>
            </a:rPr>
            <a:t>各種補助金の見直しにより</a:t>
          </a:r>
          <a:r>
            <a:rPr kumimoji="1" lang="ja-JP" altLang="ja-JP" sz="1200">
              <a:solidFill>
                <a:schemeClr val="dk1"/>
              </a:solidFill>
              <a:effectLst/>
              <a:latin typeface="+mn-lt"/>
              <a:ea typeface="+mn-ea"/>
              <a:cs typeface="+mn-cs"/>
            </a:rPr>
            <a:t>補助費等に係る経常収支比率</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の平均を下回った</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引き続き</a:t>
          </a:r>
          <a:r>
            <a:rPr kumimoji="1" lang="ja-JP" altLang="ja-JP" sz="1200">
              <a:solidFill>
                <a:schemeClr val="dk1"/>
              </a:solidFill>
              <a:effectLst/>
              <a:latin typeface="+mn-lt"/>
              <a:ea typeface="+mn-ea"/>
              <a:cs typeface="+mn-cs"/>
            </a:rPr>
            <a:t>各種団体等への補助金交付に</a:t>
          </a:r>
          <a:r>
            <a:rPr kumimoji="1" lang="ja-JP" altLang="en-US" sz="1200">
              <a:solidFill>
                <a:schemeClr val="dk1"/>
              </a:solidFill>
              <a:effectLst/>
              <a:latin typeface="+mn-lt"/>
              <a:ea typeface="+mn-ea"/>
              <a:cs typeface="+mn-cs"/>
            </a:rPr>
            <a:t>ついてのあり方の見直しを行うとともに、交付に妥当な</a:t>
          </a:r>
          <a:r>
            <a:rPr kumimoji="1" lang="ja-JP" altLang="ja-JP" sz="1200">
              <a:solidFill>
                <a:schemeClr val="dk1"/>
              </a:solidFill>
              <a:effectLst/>
              <a:latin typeface="+mn-lt"/>
              <a:ea typeface="+mn-ea"/>
              <a:cs typeface="+mn-cs"/>
            </a:rPr>
            <a:t>事業であるかなど</a:t>
          </a:r>
          <a:r>
            <a:rPr kumimoji="1" lang="ja-JP" altLang="en-US" sz="1200">
              <a:solidFill>
                <a:schemeClr val="dk1"/>
              </a:solidFill>
              <a:effectLst/>
              <a:latin typeface="+mn-lt"/>
              <a:ea typeface="+mn-ea"/>
              <a:cs typeface="+mn-cs"/>
            </a:rPr>
            <a:t>より慎重に判断していく</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65278</xdr:rowOff>
    </xdr:to>
    <xdr:cxnSp macro="">
      <xdr:nvCxnSpPr>
        <xdr:cNvPr id="311" name="直線コネクタ 310"/>
        <xdr:cNvCxnSpPr/>
      </xdr:nvCxnSpPr>
      <xdr:spPr>
        <a:xfrm flipV="1">
          <a:off x="15671800" y="63586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110998</xdr:rowOff>
    </xdr:to>
    <xdr:cxnSp macro="">
      <xdr:nvCxnSpPr>
        <xdr:cNvPr id="314" name="直線コネクタ 313"/>
        <xdr:cNvCxnSpPr/>
      </xdr:nvCxnSpPr>
      <xdr:spPr>
        <a:xfrm flipV="1">
          <a:off x="14782800" y="6408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5" name="フローチャート :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16" name="テキスト ボックス 31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110998</xdr:rowOff>
    </xdr:to>
    <xdr:cxnSp macro="">
      <xdr:nvCxnSpPr>
        <xdr:cNvPr id="317" name="直線コネクタ 316"/>
        <xdr:cNvCxnSpPr/>
      </xdr:nvCxnSpPr>
      <xdr:spPr>
        <a:xfrm>
          <a:off x="13893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5334</xdr:rowOff>
    </xdr:from>
    <xdr:to>
      <xdr:col>21</xdr:col>
      <xdr:colOff>412750</xdr:colOff>
      <xdr:row>37</xdr:row>
      <xdr:rowOff>106934</xdr:rowOff>
    </xdr:to>
    <xdr:sp macro="" textlink="">
      <xdr:nvSpPr>
        <xdr:cNvPr id="318" name="フローチャート : 判断 317"/>
        <xdr:cNvSpPr/>
      </xdr:nvSpPr>
      <xdr:spPr>
        <a:xfrm>
          <a:off x="14732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117111</xdr:rowOff>
    </xdr:from>
    <xdr:ext cx="762000" cy="259045"/>
    <xdr:sp macro="" textlink="">
      <xdr:nvSpPr>
        <xdr:cNvPr id="319" name="テキスト ボックス 318"/>
        <xdr:cNvSpPr txBox="1"/>
      </xdr:nvSpPr>
      <xdr:spPr>
        <a:xfrm>
          <a:off x="14401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138430</xdr:rowOff>
    </xdr:to>
    <xdr:cxnSp macro="">
      <xdr:nvCxnSpPr>
        <xdr:cNvPr id="320" name="直線コネクタ 319"/>
        <xdr:cNvCxnSpPr/>
      </xdr:nvCxnSpPr>
      <xdr:spPr>
        <a:xfrm flipV="1">
          <a:off x="13004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158496</xdr:rowOff>
    </xdr:from>
    <xdr:to>
      <xdr:col>20</xdr:col>
      <xdr:colOff>209550</xdr:colOff>
      <xdr:row>37</xdr:row>
      <xdr:rowOff>88646</xdr:rowOff>
    </xdr:to>
    <xdr:sp macro="" textlink="">
      <xdr:nvSpPr>
        <xdr:cNvPr id="321" name="フローチャート : 判断 320"/>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98823</xdr:rowOff>
    </xdr:from>
    <xdr:ext cx="762000" cy="259045"/>
    <xdr:sp macro="" textlink="">
      <xdr:nvSpPr>
        <xdr:cNvPr id="322" name="テキスト ボックス 321"/>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3" name="フローチャート : 判断 322"/>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24" name="テキスト ボックス 323"/>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30" name="円/楕円 329"/>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152163</xdr:rowOff>
    </xdr:from>
    <xdr:ext cx="762000" cy="259045"/>
    <xdr:sp macro="" textlink="">
      <xdr:nvSpPr>
        <xdr:cNvPr id="331"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32" name="円/楕円 331"/>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33" name="テキスト ボックス 33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34" name="円/楕円 333"/>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5" name="テキスト ボックス 334"/>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36" name="円/楕円 335"/>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37" name="テキスト ボックス 336"/>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8" name="円/楕円 337"/>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9" name="テキスト ボックス 33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ここ数年の起債抑制により、減少傾向にある。引き続き</a:t>
          </a:r>
          <a:r>
            <a:rPr kumimoji="1" lang="ja-JP" altLang="en-US" sz="1100">
              <a:solidFill>
                <a:schemeClr val="dk1"/>
              </a:solidFill>
              <a:effectLst/>
              <a:latin typeface="+mn-lt"/>
              <a:ea typeface="+mn-ea"/>
              <a:cs typeface="+mn-cs"/>
            </a:rPr>
            <a:t>地方債を活用する</a:t>
          </a:r>
          <a:r>
            <a:rPr kumimoji="1" lang="ja-JP" altLang="ja-JP" sz="1100">
              <a:solidFill>
                <a:schemeClr val="dk1"/>
              </a:solidFill>
              <a:effectLst/>
              <a:latin typeface="+mn-lt"/>
              <a:ea typeface="+mn-ea"/>
              <a:cs typeface="+mn-cs"/>
            </a:rPr>
            <a:t>事業の計画的な運用により、公債費の抑制を図る。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156935</xdr:rowOff>
    </xdr:from>
    <xdr:to>
      <xdr:col>7</xdr:col>
      <xdr:colOff>15875</xdr:colOff>
      <xdr:row>74</xdr:row>
      <xdr:rowOff>50800</xdr:rowOff>
    </xdr:to>
    <xdr:cxnSp macro="">
      <xdr:nvCxnSpPr>
        <xdr:cNvPr id="374" name="直線コネクタ 373"/>
        <xdr:cNvCxnSpPr/>
      </xdr:nvCxnSpPr>
      <xdr:spPr>
        <a:xfrm flipV="1">
          <a:off x="3987800" y="12672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146050</xdr:rowOff>
    </xdr:from>
    <xdr:to>
      <xdr:col>5</xdr:col>
      <xdr:colOff>549275</xdr:colOff>
      <xdr:row>74</xdr:row>
      <xdr:rowOff>50800</xdr:rowOff>
    </xdr:to>
    <xdr:cxnSp macro="">
      <xdr:nvCxnSpPr>
        <xdr:cNvPr id="377" name="直線コネクタ 376"/>
        <xdr:cNvCxnSpPr/>
      </xdr:nvCxnSpPr>
      <xdr:spPr>
        <a:xfrm>
          <a:off x="3098800" y="1266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46265</xdr:rowOff>
    </xdr:from>
    <xdr:to>
      <xdr:col>5</xdr:col>
      <xdr:colOff>600075</xdr:colOff>
      <xdr:row>75</xdr:row>
      <xdr:rowOff>147864</xdr:rowOff>
    </xdr:to>
    <xdr:sp macro="" textlink="">
      <xdr:nvSpPr>
        <xdr:cNvPr id="378" name="フローチャート : 判断 377"/>
        <xdr:cNvSpPr/>
      </xdr:nvSpPr>
      <xdr:spPr>
        <a:xfrm>
          <a:off x="39370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132641</xdr:rowOff>
    </xdr:from>
    <xdr:ext cx="736600" cy="259045"/>
    <xdr:sp macro="" textlink="">
      <xdr:nvSpPr>
        <xdr:cNvPr id="379" name="テキスト ボックス 378"/>
        <xdr:cNvSpPr txBox="1"/>
      </xdr:nvSpPr>
      <xdr:spPr>
        <a:xfrm>
          <a:off x="3606800" y="1299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146050</xdr:rowOff>
    </xdr:from>
    <xdr:to>
      <xdr:col>4</xdr:col>
      <xdr:colOff>346075</xdr:colOff>
      <xdr:row>74</xdr:row>
      <xdr:rowOff>105228</xdr:rowOff>
    </xdr:to>
    <xdr:cxnSp macro="">
      <xdr:nvCxnSpPr>
        <xdr:cNvPr id="380" name="直線コネクタ 379"/>
        <xdr:cNvCxnSpPr/>
      </xdr:nvCxnSpPr>
      <xdr:spPr>
        <a:xfrm flipV="1">
          <a:off x="2209800" y="12661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111578</xdr:rowOff>
    </xdr:from>
    <xdr:to>
      <xdr:col>4</xdr:col>
      <xdr:colOff>396875</xdr:colOff>
      <xdr:row>76</xdr:row>
      <xdr:rowOff>41728</xdr:rowOff>
    </xdr:to>
    <xdr:sp macro="" textlink="">
      <xdr:nvSpPr>
        <xdr:cNvPr id="381" name="フローチャート : 判断 380"/>
        <xdr:cNvSpPr/>
      </xdr:nvSpPr>
      <xdr:spPr>
        <a:xfrm>
          <a:off x="3048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26506</xdr:rowOff>
    </xdr:from>
    <xdr:ext cx="762000" cy="259045"/>
    <xdr:sp macro="" textlink="">
      <xdr:nvSpPr>
        <xdr:cNvPr id="382" name="テキスト ボックス 381"/>
        <xdr:cNvSpPr txBox="1"/>
      </xdr:nvSpPr>
      <xdr:spPr>
        <a:xfrm>
          <a:off x="2717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105228</xdr:rowOff>
    </xdr:from>
    <xdr:to>
      <xdr:col>3</xdr:col>
      <xdr:colOff>142875</xdr:colOff>
      <xdr:row>75</xdr:row>
      <xdr:rowOff>64407</xdr:rowOff>
    </xdr:to>
    <xdr:cxnSp macro="">
      <xdr:nvCxnSpPr>
        <xdr:cNvPr id="383" name="直線コネクタ 382"/>
        <xdr:cNvCxnSpPr/>
      </xdr:nvCxnSpPr>
      <xdr:spPr>
        <a:xfrm flipV="1">
          <a:off x="1320800" y="12792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16329</xdr:rowOff>
    </xdr:from>
    <xdr:to>
      <xdr:col>3</xdr:col>
      <xdr:colOff>193675</xdr:colOff>
      <xdr:row>76</xdr:row>
      <xdr:rowOff>117929</xdr:rowOff>
    </xdr:to>
    <xdr:sp macro="" textlink="">
      <xdr:nvSpPr>
        <xdr:cNvPr id="384" name="フローチャート : 判断 383"/>
        <xdr:cNvSpPr/>
      </xdr:nvSpPr>
      <xdr:spPr>
        <a:xfrm>
          <a:off x="2159000" y="1304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102706</xdr:rowOff>
    </xdr:from>
    <xdr:ext cx="762000" cy="259045"/>
    <xdr:sp macro="" textlink="">
      <xdr:nvSpPr>
        <xdr:cNvPr id="385" name="テキスト ボックス 384"/>
        <xdr:cNvSpPr txBox="1"/>
      </xdr:nvSpPr>
      <xdr:spPr>
        <a:xfrm>
          <a:off x="1828800" y="131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81643</xdr:rowOff>
    </xdr:from>
    <xdr:to>
      <xdr:col>1</xdr:col>
      <xdr:colOff>676275</xdr:colOff>
      <xdr:row>77</xdr:row>
      <xdr:rowOff>11793</xdr:rowOff>
    </xdr:to>
    <xdr:sp macro="" textlink="">
      <xdr:nvSpPr>
        <xdr:cNvPr id="386" name="フローチャート : 判断 385"/>
        <xdr:cNvSpPr/>
      </xdr:nvSpPr>
      <xdr:spPr>
        <a:xfrm>
          <a:off x="1270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168020</xdr:rowOff>
    </xdr:from>
    <xdr:ext cx="762000" cy="259045"/>
    <xdr:sp macro="" textlink="">
      <xdr:nvSpPr>
        <xdr:cNvPr id="387" name="テキスト ボックス 386"/>
        <xdr:cNvSpPr txBox="1"/>
      </xdr:nvSpPr>
      <xdr:spPr>
        <a:xfrm>
          <a:off x="939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106135</xdr:rowOff>
    </xdr:from>
    <xdr:to>
      <xdr:col>7</xdr:col>
      <xdr:colOff>66675</xdr:colOff>
      <xdr:row>74</xdr:row>
      <xdr:rowOff>36285</xdr:rowOff>
    </xdr:to>
    <xdr:sp macro="" textlink="">
      <xdr:nvSpPr>
        <xdr:cNvPr id="393" name="円/楕円 392"/>
        <xdr:cNvSpPr/>
      </xdr:nvSpPr>
      <xdr:spPr>
        <a:xfrm>
          <a:off x="47752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122662</xdr:rowOff>
    </xdr:from>
    <xdr:ext cx="762000" cy="259045"/>
    <xdr:sp macro="" textlink="">
      <xdr:nvSpPr>
        <xdr:cNvPr id="394" name="公債費該当値テキスト"/>
        <xdr:cNvSpPr txBox="1"/>
      </xdr:nvSpPr>
      <xdr:spPr>
        <a:xfrm>
          <a:off x="49149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0</xdr:rowOff>
    </xdr:from>
    <xdr:to>
      <xdr:col>5</xdr:col>
      <xdr:colOff>600075</xdr:colOff>
      <xdr:row>74</xdr:row>
      <xdr:rowOff>101600</xdr:rowOff>
    </xdr:to>
    <xdr:sp macro="" textlink="">
      <xdr:nvSpPr>
        <xdr:cNvPr id="395" name="円/楕円 394"/>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111777</xdr:rowOff>
    </xdr:from>
    <xdr:ext cx="736600" cy="259045"/>
    <xdr:sp macro="" textlink="">
      <xdr:nvSpPr>
        <xdr:cNvPr id="396" name="テキスト ボックス 395"/>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95250</xdr:rowOff>
    </xdr:from>
    <xdr:to>
      <xdr:col>4</xdr:col>
      <xdr:colOff>396875</xdr:colOff>
      <xdr:row>74</xdr:row>
      <xdr:rowOff>25400</xdr:rowOff>
    </xdr:to>
    <xdr:sp macro="" textlink="">
      <xdr:nvSpPr>
        <xdr:cNvPr id="397" name="円/楕円 396"/>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35577</xdr:rowOff>
    </xdr:from>
    <xdr:ext cx="762000" cy="259045"/>
    <xdr:sp macro="" textlink="">
      <xdr:nvSpPr>
        <xdr:cNvPr id="398" name="テキスト ボックス 397"/>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54428</xdr:rowOff>
    </xdr:from>
    <xdr:to>
      <xdr:col>3</xdr:col>
      <xdr:colOff>193675</xdr:colOff>
      <xdr:row>74</xdr:row>
      <xdr:rowOff>156028</xdr:rowOff>
    </xdr:to>
    <xdr:sp macro="" textlink="">
      <xdr:nvSpPr>
        <xdr:cNvPr id="399" name="円/楕円 398"/>
        <xdr:cNvSpPr/>
      </xdr:nvSpPr>
      <xdr:spPr>
        <a:xfrm>
          <a:off x="2159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166205</xdr:rowOff>
    </xdr:from>
    <xdr:ext cx="762000" cy="259045"/>
    <xdr:sp macro="" textlink="">
      <xdr:nvSpPr>
        <xdr:cNvPr id="400" name="テキスト ボックス 399"/>
        <xdr:cNvSpPr txBox="1"/>
      </xdr:nvSpPr>
      <xdr:spPr>
        <a:xfrm>
          <a:off x="1828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13607</xdr:rowOff>
    </xdr:from>
    <xdr:to>
      <xdr:col>1</xdr:col>
      <xdr:colOff>676275</xdr:colOff>
      <xdr:row>75</xdr:row>
      <xdr:rowOff>115207</xdr:rowOff>
    </xdr:to>
    <xdr:sp macro="" textlink="">
      <xdr:nvSpPr>
        <xdr:cNvPr id="401" name="円/楕円 400"/>
        <xdr:cNvSpPr/>
      </xdr:nvSpPr>
      <xdr:spPr>
        <a:xfrm>
          <a:off x="1270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125384</xdr:rowOff>
    </xdr:from>
    <xdr:ext cx="762000" cy="259045"/>
    <xdr:sp macro="" textlink="">
      <xdr:nvSpPr>
        <xdr:cNvPr id="402" name="テキスト ボックス 401"/>
        <xdr:cNvSpPr txBox="1"/>
      </xdr:nvSpPr>
      <xdr:spPr>
        <a:xfrm>
          <a:off x="939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前年度実施した庁舎耐震改修工事や</a:t>
          </a:r>
          <a:r>
            <a:rPr kumimoji="1" lang="ja-JP" altLang="ja-JP" sz="1100">
              <a:solidFill>
                <a:schemeClr val="dk1"/>
              </a:solidFill>
              <a:effectLst/>
              <a:latin typeface="+mn-lt"/>
              <a:ea typeface="+mn-ea"/>
              <a:cs typeface="+mn-cs"/>
            </a:rPr>
            <a:t>防災事業</a:t>
          </a:r>
          <a:r>
            <a:rPr kumimoji="1" lang="ja-JP" altLang="en-US" sz="1100">
              <a:solidFill>
                <a:schemeClr val="dk1"/>
              </a:solidFill>
              <a:effectLst/>
              <a:latin typeface="+mn-lt"/>
              <a:ea typeface="+mn-ea"/>
              <a:cs typeface="+mn-cs"/>
            </a:rPr>
            <a:t>等の経費に対し、当年度は適債事業を選択し地方債を活用したため、減少傾向となっている。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学校、保育園、町民体育館の耐震化や長寿命化工事などの大規模改造工事が予定されている</a:t>
          </a:r>
          <a:r>
            <a:rPr kumimoji="1" lang="ja-JP" altLang="en-US" sz="1100">
              <a:solidFill>
                <a:schemeClr val="dk1"/>
              </a:solidFill>
              <a:effectLst/>
              <a:latin typeface="+mn-lt"/>
              <a:ea typeface="+mn-ea"/>
              <a:cs typeface="+mn-cs"/>
            </a:rPr>
            <a:t>が、適債事業は地方債を活用するなど、計画的かつバランス感を持って事業を実施する。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77</xdr:row>
      <xdr:rowOff>168911</xdr:rowOff>
    </xdr:to>
    <xdr:cxnSp macro="">
      <xdr:nvCxnSpPr>
        <xdr:cNvPr id="435" name="直線コネクタ 434"/>
        <xdr:cNvCxnSpPr/>
      </xdr:nvCxnSpPr>
      <xdr:spPr>
        <a:xfrm flipV="1">
          <a:off x="15671800" y="132410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157480</xdr:rowOff>
    </xdr:from>
    <xdr:to>
      <xdr:col>22</xdr:col>
      <xdr:colOff>565150</xdr:colOff>
      <xdr:row>77</xdr:row>
      <xdr:rowOff>168911</xdr:rowOff>
    </xdr:to>
    <xdr:cxnSp macro="">
      <xdr:nvCxnSpPr>
        <xdr:cNvPr id="438" name="直線コネクタ 437"/>
        <xdr:cNvCxnSpPr/>
      </xdr:nvCxnSpPr>
      <xdr:spPr>
        <a:xfrm>
          <a:off x="14782800" y="13359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72389</xdr:rowOff>
    </xdr:from>
    <xdr:to>
      <xdr:col>22</xdr:col>
      <xdr:colOff>615950</xdr:colOff>
      <xdr:row>78</xdr:row>
      <xdr:rowOff>2539</xdr:rowOff>
    </xdr:to>
    <xdr:sp macro="" textlink="">
      <xdr:nvSpPr>
        <xdr:cNvPr id="439" name="フローチャート : 判断 438"/>
        <xdr:cNvSpPr/>
      </xdr:nvSpPr>
      <xdr:spPr>
        <a:xfrm>
          <a:off x="15621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12716</xdr:rowOff>
    </xdr:from>
    <xdr:ext cx="736600" cy="259045"/>
    <xdr:sp macro="" textlink="">
      <xdr:nvSpPr>
        <xdr:cNvPr id="440" name="テキスト ボックス 439"/>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157480</xdr:rowOff>
    </xdr:to>
    <xdr:cxnSp macro="">
      <xdr:nvCxnSpPr>
        <xdr:cNvPr id="441" name="直線コネクタ 440"/>
        <xdr:cNvCxnSpPr/>
      </xdr:nvCxnSpPr>
      <xdr:spPr>
        <a:xfrm>
          <a:off x="13893800" y="132334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72389</xdr:rowOff>
    </xdr:from>
    <xdr:to>
      <xdr:col>21</xdr:col>
      <xdr:colOff>412750</xdr:colOff>
      <xdr:row>78</xdr:row>
      <xdr:rowOff>2539</xdr:rowOff>
    </xdr:to>
    <xdr:sp macro="" textlink="">
      <xdr:nvSpPr>
        <xdr:cNvPr id="442" name="フローチャート : 判断 441"/>
        <xdr:cNvSpPr/>
      </xdr:nvSpPr>
      <xdr:spPr>
        <a:xfrm>
          <a:off x="14732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12716</xdr:rowOff>
    </xdr:from>
    <xdr:ext cx="762000" cy="259045"/>
    <xdr:sp macro="" textlink="">
      <xdr:nvSpPr>
        <xdr:cNvPr id="443" name="テキスト ボックス 442"/>
        <xdr:cNvSpPr txBox="1"/>
      </xdr:nvSpPr>
      <xdr:spPr>
        <a:xfrm>
          <a:off x="14401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77</xdr:row>
      <xdr:rowOff>104139</xdr:rowOff>
    </xdr:to>
    <xdr:cxnSp macro="">
      <xdr:nvCxnSpPr>
        <xdr:cNvPr id="444" name="直線コネクタ 443"/>
        <xdr:cNvCxnSpPr/>
      </xdr:nvCxnSpPr>
      <xdr:spPr>
        <a:xfrm flipV="1">
          <a:off x="13004800" y="132334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76200</xdr:rowOff>
    </xdr:from>
    <xdr:to>
      <xdr:col>20</xdr:col>
      <xdr:colOff>209550</xdr:colOff>
      <xdr:row>78</xdr:row>
      <xdr:rowOff>6350</xdr:rowOff>
    </xdr:to>
    <xdr:sp macro="" textlink="">
      <xdr:nvSpPr>
        <xdr:cNvPr id="445" name="フローチャート : 判断 444"/>
        <xdr:cNvSpPr/>
      </xdr:nvSpPr>
      <xdr:spPr>
        <a:xfrm>
          <a:off x="13843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46" name="テキスト ボックス 445"/>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7" name="フローチャート : 判断 446"/>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8" name="テキスト ボックス 447"/>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160020</xdr:rowOff>
    </xdr:from>
    <xdr:to>
      <xdr:col>24</xdr:col>
      <xdr:colOff>82550</xdr:colOff>
      <xdr:row>77</xdr:row>
      <xdr:rowOff>90170</xdr:rowOff>
    </xdr:to>
    <xdr:sp macro="" textlink="">
      <xdr:nvSpPr>
        <xdr:cNvPr id="454" name="円/楕円 453"/>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5097</xdr:rowOff>
    </xdr:from>
    <xdr:ext cx="762000" cy="259045"/>
    <xdr:sp macro="" textlink="">
      <xdr:nvSpPr>
        <xdr:cNvPr id="455"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56" name="円/楕円 455"/>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57" name="テキスト ボックス 456"/>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106680</xdr:rowOff>
    </xdr:from>
    <xdr:to>
      <xdr:col>21</xdr:col>
      <xdr:colOff>412750</xdr:colOff>
      <xdr:row>78</xdr:row>
      <xdr:rowOff>36830</xdr:rowOff>
    </xdr:to>
    <xdr:sp macro="" textlink="">
      <xdr:nvSpPr>
        <xdr:cNvPr id="458" name="円/楕円 457"/>
        <xdr:cNvSpPr/>
      </xdr:nvSpPr>
      <xdr:spPr>
        <a:xfrm>
          <a:off x="14732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21607</xdr:rowOff>
    </xdr:from>
    <xdr:ext cx="762000" cy="259045"/>
    <xdr:sp macro="" textlink="">
      <xdr:nvSpPr>
        <xdr:cNvPr id="459" name="テキスト ボックス 458"/>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60" name="円/楕円 459"/>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61" name="テキスト ボックス 460"/>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62" name="円/楕円 461"/>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63" name="テキスト ボックス 462"/>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95138</xdr:rowOff>
    </xdr:from>
    <xdr:to>
      <xdr:col>4</xdr:col>
      <xdr:colOff>1117600</xdr:colOff>
      <xdr:row>17</xdr:row>
      <xdr:rowOff>169661</xdr:rowOff>
    </xdr:to>
    <xdr:cxnSp macro="">
      <xdr:nvCxnSpPr>
        <xdr:cNvPr id="52" name="直線コネクタ 51"/>
        <xdr:cNvCxnSpPr/>
      </xdr:nvCxnSpPr>
      <xdr:spPr bwMode="auto">
        <a:xfrm flipV="1">
          <a:off x="5003800" y="3057413"/>
          <a:ext cx="647700" cy="7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169661</xdr:rowOff>
    </xdr:from>
    <xdr:to>
      <xdr:col>4</xdr:col>
      <xdr:colOff>469900</xdr:colOff>
      <xdr:row>18</xdr:row>
      <xdr:rowOff>118177</xdr:rowOff>
    </xdr:to>
    <xdr:cxnSp macro="">
      <xdr:nvCxnSpPr>
        <xdr:cNvPr id="55" name="直線コネクタ 54"/>
        <xdr:cNvCxnSpPr/>
      </xdr:nvCxnSpPr>
      <xdr:spPr bwMode="auto">
        <a:xfrm flipV="1">
          <a:off x="4305300" y="3131936"/>
          <a:ext cx="698500" cy="119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125654</xdr:rowOff>
    </xdr:from>
    <xdr:to>
      <xdr:col>4</xdr:col>
      <xdr:colOff>520700</xdr:colOff>
      <xdr:row>19</xdr:row>
      <xdr:rowOff>55804</xdr:rowOff>
    </xdr:to>
    <xdr:sp macro="" textlink="">
      <xdr:nvSpPr>
        <xdr:cNvPr id="56" name="フローチャート : 判断 55"/>
        <xdr:cNvSpPr/>
      </xdr:nvSpPr>
      <xdr:spPr bwMode="auto">
        <a:xfrm>
          <a:off x="4953000" y="325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40581</xdr:rowOff>
    </xdr:from>
    <xdr:ext cx="736600" cy="259045"/>
    <xdr:sp macro="" textlink="">
      <xdr:nvSpPr>
        <xdr:cNvPr id="57" name="テキスト ボックス 56"/>
        <xdr:cNvSpPr txBox="1"/>
      </xdr:nvSpPr>
      <xdr:spPr>
        <a:xfrm>
          <a:off x="4622800" y="334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116854</xdr:rowOff>
    </xdr:from>
    <xdr:to>
      <xdr:col>3</xdr:col>
      <xdr:colOff>904875</xdr:colOff>
      <xdr:row>18</xdr:row>
      <xdr:rowOff>118177</xdr:rowOff>
    </xdr:to>
    <xdr:cxnSp macro="">
      <xdr:nvCxnSpPr>
        <xdr:cNvPr id="58" name="直線コネクタ 57"/>
        <xdr:cNvCxnSpPr/>
      </xdr:nvCxnSpPr>
      <xdr:spPr bwMode="auto">
        <a:xfrm>
          <a:off x="3606800" y="3250579"/>
          <a:ext cx="698500" cy="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166867</xdr:rowOff>
    </xdr:from>
    <xdr:to>
      <xdr:col>3</xdr:col>
      <xdr:colOff>955675</xdr:colOff>
      <xdr:row>19</xdr:row>
      <xdr:rowOff>97017</xdr:rowOff>
    </xdr:to>
    <xdr:sp macro="" textlink="">
      <xdr:nvSpPr>
        <xdr:cNvPr id="59" name="フローチャート : 判断 58"/>
        <xdr:cNvSpPr/>
      </xdr:nvSpPr>
      <xdr:spPr bwMode="auto">
        <a:xfrm>
          <a:off x="4254500" y="3300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81794</xdr:rowOff>
    </xdr:from>
    <xdr:ext cx="762000" cy="259045"/>
    <xdr:sp macro="" textlink="">
      <xdr:nvSpPr>
        <xdr:cNvPr id="60" name="テキスト ボックス 59"/>
        <xdr:cNvSpPr txBox="1"/>
      </xdr:nvSpPr>
      <xdr:spPr>
        <a:xfrm>
          <a:off x="3924300" y="338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67624</xdr:rowOff>
    </xdr:from>
    <xdr:to>
      <xdr:col>3</xdr:col>
      <xdr:colOff>206375</xdr:colOff>
      <xdr:row>18</xdr:row>
      <xdr:rowOff>116854</xdr:rowOff>
    </xdr:to>
    <xdr:cxnSp macro="">
      <xdr:nvCxnSpPr>
        <xdr:cNvPr id="61" name="直線コネクタ 60"/>
        <xdr:cNvCxnSpPr/>
      </xdr:nvCxnSpPr>
      <xdr:spPr bwMode="auto">
        <a:xfrm>
          <a:off x="2908300" y="3201349"/>
          <a:ext cx="698500" cy="4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136806</xdr:rowOff>
    </xdr:from>
    <xdr:to>
      <xdr:col>3</xdr:col>
      <xdr:colOff>257175</xdr:colOff>
      <xdr:row>19</xdr:row>
      <xdr:rowOff>66956</xdr:rowOff>
    </xdr:to>
    <xdr:sp macro="" textlink="">
      <xdr:nvSpPr>
        <xdr:cNvPr id="62" name="フローチャート : 判断 61"/>
        <xdr:cNvSpPr/>
      </xdr:nvSpPr>
      <xdr:spPr bwMode="auto">
        <a:xfrm>
          <a:off x="3556000" y="3270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51733</xdr:rowOff>
    </xdr:from>
    <xdr:ext cx="762000" cy="259045"/>
    <xdr:sp macro="" textlink="">
      <xdr:nvSpPr>
        <xdr:cNvPr id="63" name="テキスト ボックス 62"/>
        <xdr:cNvSpPr txBox="1"/>
      </xdr:nvSpPr>
      <xdr:spPr>
        <a:xfrm>
          <a:off x="3225800" y="335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80669</xdr:rowOff>
    </xdr:from>
    <xdr:to>
      <xdr:col>2</xdr:col>
      <xdr:colOff>692150</xdr:colOff>
      <xdr:row>19</xdr:row>
      <xdr:rowOff>10819</xdr:rowOff>
    </xdr:to>
    <xdr:sp macro="" textlink="">
      <xdr:nvSpPr>
        <xdr:cNvPr id="64" name="フローチャート : 判断 63"/>
        <xdr:cNvSpPr/>
      </xdr:nvSpPr>
      <xdr:spPr bwMode="auto">
        <a:xfrm>
          <a:off x="2857500" y="3214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167046</xdr:rowOff>
    </xdr:from>
    <xdr:ext cx="762000" cy="259045"/>
    <xdr:sp macro="" textlink="">
      <xdr:nvSpPr>
        <xdr:cNvPr id="65" name="テキスト ボックス 64"/>
        <xdr:cNvSpPr txBox="1"/>
      </xdr:nvSpPr>
      <xdr:spPr>
        <a:xfrm>
          <a:off x="2527300" y="330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44338</xdr:rowOff>
    </xdr:from>
    <xdr:to>
      <xdr:col>5</xdr:col>
      <xdr:colOff>34925</xdr:colOff>
      <xdr:row>17</xdr:row>
      <xdr:rowOff>145938</xdr:rowOff>
    </xdr:to>
    <xdr:sp macro="" textlink="">
      <xdr:nvSpPr>
        <xdr:cNvPr id="71" name="円/楕円 70"/>
        <xdr:cNvSpPr/>
      </xdr:nvSpPr>
      <xdr:spPr bwMode="auto">
        <a:xfrm>
          <a:off x="5600700" y="300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16415</xdr:rowOff>
    </xdr:from>
    <xdr:ext cx="762000" cy="259045"/>
    <xdr:sp macro="" textlink="">
      <xdr:nvSpPr>
        <xdr:cNvPr id="72" name="人口1人当たり決算額の推移該当値テキスト130"/>
        <xdr:cNvSpPr txBox="1"/>
      </xdr:nvSpPr>
      <xdr:spPr>
        <a:xfrm>
          <a:off x="5740400" y="297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118861</xdr:rowOff>
    </xdr:from>
    <xdr:to>
      <xdr:col>4</xdr:col>
      <xdr:colOff>520700</xdr:colOff>
      <xdr:row>18</xdr:row>
      <xdr:rowOff>49011</xdr:rowOff>
    </xdr:to>
    <xdr:sp macro="" textlink="">
      <xdr:nvSpPr>
        <xdr:cNvPr id="73" name="円/楕円 72"/>
        <xdr:cNvSpPr/>
      </xdr:nvSpPr>
      <xdr:spPr bwMode="auto">
        <a:xfrm>
          <a:off x="4953000" y="30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59188</xdr:rowOff>
    </xdr:from>
    <xdr:ext cx="736600" cy="259045"/>
    <xdr:sp macro="" textlink="">
      <xdr:nvSpPr>
        <xdr:cNvPr id="74" name="テキスト ボックス 73"/>
        <xdr:cNvSpPr txBox="1"/>
      </xdr:nvSpPr>
      <xdr:spPr>
        <a:xfrm>
          <a:off x="4622800" y="285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67377</xdr:rowOff>
    </xdr:from>
    <xdr:to>
      <xdr:col>3</xdr:col>
      <xdr:colOff>955675</xdr:colOff>
      <xdr:row>18</xdr:row>
      <xdr:rowOff>168977</xdr:rowOff>
    </xdr:to>
    <xdr:sp macro="" textlink="">
      <xdr:nvSpPr>
        <xdr:cNvPr id="75" name="円/楕円 74"/>
        <xdr:cNvSpPr/>
      </xdr:nvSpPr>
      <xdr:spPr bwMode="auto">
        <a:xfrm>
          <a:off x="4254500" y="3201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7704</xdr:rowOff>
    </xdr:from>
    <xdr:ext cx="762000" cy="259045"/>
    <xdr:sp macro="" textlink="">
      <xdr:nvSpPr>
        <xdr:cNvPr id="76" name="テキスト ボックス 75"/>
        <xdr:cNvSpPr txBox="1"/>
      </xdr:nvSpPr>
      <xdr:spPr>
        <a:xfrm>
          <a:off x="3924300" y="296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81,957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66054</xdr:rowOff>
    </xdr:from>
    <xdr:to>
      <xdr:col>3</xdr:col>
      <xdr:colOff>257175</xdr:colOff>
      <xdr:row>18</xdr:row>
      <xdr:rowOff>167654</xdr:rowOff>
    </xdr:to>
    <xdr:sp macro="" textlink="">
      <xdr:nvSpPr>
        <xdr:cNvPr id="77" name="円/楕円 76"/>
        <xdr:cNvSpPr/>
      </xdr:nvSpPr>
      <xdr:spPr bwMode="auto">
        <a:xfrm>
          <a:off x="3556000" y="31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6381</xdr:rowOff>
    </xdr:from>
    <xdr:ext cx="762000" cy="259045"/>
    <xdr:sp macro="" textlink="">
      <xdr:nvSpPr>
        <xdr:cNvPr id="78" name="テキスト ボックス 77"/>
        <xdr:cNvSpPr txBox="1"/>
      </xdr:nvSpPr>
      <xdr:spPr>
        <a:xfrm>
          <a:off x="3225800" y="296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16824</xdr:rowOff>
    </xdr:from>
    <xdr:to>
      <xdr:col>2</xdr:col>
      <xdr:colOff>692150</xdr:colOff>
      <xdr:row>18</xdr:row>
      <xdr:rowOff>118424</xdr:rowOff>
    </xdr:to>
    <xdr:sp macro="" textlink="">
      <xdr:nvSpPr>
        <xdr:cNvPr id="79" name="円/楕円 78"/>
        <xdr:cNvSpPr/>
      </xdr:nvSpPr>
      <xdr:spPr bwMode="auto">
        <a:xfrm>
          <a:off x="2857500" y="3150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128601</xdr:rowOff>
    </xdr:from>
    <xdr:ext cx="762000" cy="259045"/>
    <xdr:sp macro="" textlink="">
      <xdr:nvSpPr>
        <xdr:cNvPr id="80" name="テキスト ボックス 79"/>
        <xdr:cNvSpPr txBox="1"/>
      </xdr:nvSpPr>
      <xdr:spPr>
        <a:xfrm>
          <a:off x="2527300" y="291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22007</xdr:rowOff>
    </xdr:from>
    <xdr:to>
      <xdr:col>4</xdr:col>
      <xdr:colOff>1117600</xdr:colOff>
      <xdr:row>36</xdr:row>
      <xdr:rowOff>37030</xdr:rowOff>
    </xdr:to>
    <xdr:cxnSp macro="">
      <xdr:nvCxnSpPr>
        <xdr:cNvPr id="116" name="直線コネクタ 115"/>
        <xdr:cNvCxnSpPr/>
      </xdr:nvCxnSpPr>
      <xdr:spPr bwMode="auto">
        <a:xfrm flipV="1">
          <a:off x="5003800" y="6975257"/>
          <a:ext cx="647700" cy="15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37030</xdr:rowOff>
    </xdr:from>
    <xdr:to>
      <xdr:col>4</xdr:col>
      <xdr:colOff>469900</xdr:colOff>
      <xdr:row>36</xdr:row>
      <xdr:rowOff>45324</xdr:rowOff>
    </xdr:to>
    <xdr:cxnSp macro="">
      <xdr:nvCxnSpPr>
        <xdr:cNvPr id="119" name="直線コネクタ 118"/>
        <xdr:cNvCxnSpPr/>
      </xdr:nvCxnSpPr>
      <xdr:spPr bwMode="auto">
        <a:xfrm flipV="1">
          <a:off x="4305300" y="6990280"/>
          <a:ext cx="698500" cy="8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138902</xdr:rowOff>
    </xdr:from>
    <xdr:to>
      <xdr:col>4</xdr:col>
      <xdr:colOff>520700</xdr:colOff>
      <xdr:row>37</xdr:row>
      <xdr:rowOff>69052</xdr:rowOff>
    </xdr:to>
    <xdr:sp macro="" textlink="">
      <xdr:nvSpPr>
        <xdr:cNvPr id="120" name="フローチャート : 判断 119"/>
        <xdr:cNvSpPr/>
      </xdr:nvSpPr>
      <xdr:spPr bwMode="auto">
        <a:xfrm>
          <a:off x="4953000" y="70921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53829</xdr:rowOff>
    </xdr:from>
    <xdr:ext cx="736600" cy="259045"/>
    <xdr:sp macro="" textlink="">
      <xdr:nvSpPr>
        <xdr:cNvPr id="121" name="テキスト ボックス 120"/>
        <xdr:cNvSpPr txBox="1"/>
      </xdr:nvSpPr>
      <xdr:spPr>
        <a:xfrm>
          <a:off x="4622800" y="717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326339</xdr:rowOff>
    </xdr:from>
    <xdr:to>
      <xdr:col>3</xdr:col>
      <xdr:colOff>904875</xdr:colOff>
      <xdr:row>36</xdr:row>
      <xdr:rowOff>45324</xdr:rowOff>
    </xdr:to>
    <xdr:cxnSp macro="">
      <xdr:nvCxnSpPr>
        <xdr:cNvPr id="122" name="直線コネクタ 121"/>
        <xdr:cNvCxnSpPr/>
      </xdr:nvCxnSpPr>
      <xdr:spPr bwMode="auto">
        <a:xfrm>
          <a:off x="3606800" y="6936689"/>
          <a:ext cx="698500" cy="6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39526</xdr:rowOff>
    </xdr:from>
    <xdr:to>
      <xdr:col>3</xdr:col>
      <xdr:colOff>955675</xdr:colOff>
      <xdr:row>36</xdr:row>
      <xdr:rowOff>141126</xdr:rowOff>
    </xdr:to>
    <xdr:sp macro="" textlink="">
      <xdr:nvSpPr>
        <xdr:cNvPr id="123" name="フローチャート : 判断 122"/>
        <xdr:cNvSpPr/>
      </xdr:nvSpPr>
      <xdr:spPr bwMode="auto">
        <a:xfrm>
          <a:off x="4254500" y="6992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125903</xdr:rowOff>
    </xdr:from>
    <xdr:ext cx="762000" cy="259045"/>
    <xdr:sp macro="" textlink="">
      <xdr:nvSpPr>
        <xdr:cNvPr id="124" name="テキスト ボックス 123"/>
        <xdr:cNvSpPr txBox="1"/>
      </xdr:nvSpPr>
      <xdr:spPr>
        <a:xfrm>
          <a:off x="3924300" y="707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188069</xdr:rowOff>
    </xdr:from>
    <xdr:to>
      <xdr:col>3</xdr:col>
      <xdr:colOff>206375</xdr:colOff>
      <xdr:row>35</xdr:row>
      <xdr:rowOff>326339</xdr:rowOff>
    </xdr:to>
    <xdr:cxnSp macro="">
      <xdr:nvCxnSpPr>
        <xdr:cNvPr id="125" name="直線コネクタ 124"/>
        <xdr:cNvCxnSpPr/>
      </xdr:nvCxnSpPr>
      <xdr:spPr bwMode="auto">
        <a:xfrm>
          <a:off x="2908300" y="6798419"/>
          <a:ext cx="698500" cy="13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319822</xdr:rowOff>
    </xdr:from>
    <xdr:to>
      <xdr:col>3</xdr:col>
      <xdr:colOff>257175</xdr:colOff>
      <xdr:row>36</xdr:row>
      <xdr:rowOff>78522</xdr:rowOff>
    </xdr:to>
    <xdr:sp macro="" textlink="">
      <xdr:nvSpPr>
        <xdr:cNvPr id="126" name="フローチャート : 判断 125"/>
        <xdr:cNvSpPr/>
      </xdr:nvSpPr>
      <xdr:spPr bwMode="auto">
        <a:xfrm>
          <a:off x="3556000" y="6930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63299</xdr:rowOff>
    </xdr:from>
    <xdr:ext cx="762000" cy="259045"/>
    <xdr:sp macro="" textlink="">
      <xdr:nvSpPr>
        <xdr:cNvPr id="127" name="テキスト ボックス 126"/>
        <xdr:cNvSpPr txBox="1"/>
      </xdr:nvSpPr>
      <xdr:spPr>
        <a:xfrm>
          <a:off x="3225800" y="70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232269</xdr:rowOff>
    </xdr:from>
    <xdr:to>
      <xdr:col>2</xdr:col>
      <xdr:colOff>692150</xdr:colOff>
      <xdr:row>35</xdr:row>
      <xdr:rowOff>333869</xdr:rowOff>
    </xdr:to>
    <xdr:sp macro="" textlink="">
      <xdr:nvSpPr>
        <xdr:cNvPr id="128" name="フローチャート : 判断 127"/>
        <xdr:cNvSpPr/>
      </xdr:nvSpPr>
      <xdr:spPr bwMode="auto">
        <a:xfrm>
          <a:off x="2857500" y="684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318646</xdr:rowOff>
    </xdr:from>
    <xdr:ext cx="762000" cy="259045"/>
    <xdr:sp macro="" textlink="">
      <xdr:nvSpPr>
        <xdr:cNvPr id="129" name="テキスト ボックス 128"/>
        <xdr:cNvSpPr txBox="1"/>
      </xdr:nvSpPr>
      <xdr:spPr>
        <a:xfrm>
          <a:off x="2527300" y="692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314107</xdr:rowOff>
    </xdr:from>
    <xdr:to>
      <xdr:col>5</xdr:col>
      <xdr:colOff>34925</xdr:colOff>
      <xdr:row>36</xdr:row>
      <xdr:rowOff>72807</xdr:rowOff>
    </xdr:to>
    <xdr:sp macro="" textlink="">
      <xdr:nvSpPr>
        <xdr:cNvPr id="135" name="円/楕円 134"/>
        <xdr:cNvSpPr/>
      </xdr:nvSpPr>
      <xdr:spPr bwMode="auto">
        <a:xfrm>
          <a:off x="5600700" y="692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286184</xdr:rowOff>
    </xdr:from>
    <xdr:ext cx="762000" cy="259045"/>
    <xdr:sp macro="" textlink="">
      <xdr:nvSpPr>
        <xdr:cNvPr id="136" name="人口1人当たり決算額の推移該当値テキスト445"/>
        <xdr:cNvSpPr txBox="1"/>
      </xdr:nvSpPr>
      <xdr:spPr>
        <a:xfrm>
          <a:off x="5740400" y="68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329130</xdr:rowOff>
    </xdr:from>
    <xdr:to>
      <xdr:col>4</xdr:col>
      <xdr:colOff>520700</xdr:colOff>
      <xdr:row>36</xdr:row>
      <xdr:rowOff>87830</xdr:rowOff>
    </xdr:to>
    <xdr:sp macro="" textlink="">
      <xdr:nvSpPr>
        <xdr:cNvPr id="137" name="円/楕円 136"/>
        <xdr:cNvSpPr/>
      </xdr:nvSpPr>
      <xdr:spPr bwMode="auto">
        <a:xfrm>
          <a:off x="4953000" y="693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98007</xdr:rowOff>
    </xdr:from>
    <xdr:ext cx="736600" cy="259045"/>
    <xdr:sp macro="" textlink="">
      <xdr:nvSpPr>
        <xdr:cNvPr id="138" name="テキスト ボックス 137"/>
        <xdr:cNvSpPr txBox="1"/>
      </xdr:nvSpPr>
      <xdr:spPr>
        <a:xfrm>
          <a:off x="4622800" y="670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337424</xdr:rowOff>
    </xdr:from>
    <xdr:to>
      <xdr:col>3</xdr:col>
      <xdr:colOff>955675</xdr:colOff>
      <xdr:row>36</xdr:row>
      <xdr:rowOff>96124</xdr:rowOff>
    </xdr:to>
    <xdr:sp macro="" textlink="">
      <xdr:nvSpPr>
        <xdr:cNvPr id="139" name="円/楕円 138"/>
        <xdr:cNvSpPr/>
      </xdr:nvSpPr>
      <xdr:spPr bwMode="auto">
        <a:xfrm>
          <a:off x="4254500" y="694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106301</xdr:rowOff>
    </xdr:from>
    <xdr:ext cx="762000" cy="259045"/>
    <xdr:sp macro="" textlink="">
      <xdr:nvSpPr>
        <xdr:cNvPr id="140" name="テキスト ボックス 139"/>
        <xdr:cNvSpPr txBox="1"/>
      </xdr:nvSpPr>
      <xdr:spPr>
        <a:xfrm>
          <a:off x="3924300" y="671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275539</xdr:rowOff>
    </xdr:from>
    <xdr:to>
      <xdr:col>3</xdr:col>
      <xdr:colOff>257175</xdr:colOff>
      <xdr:row>36</xdr:row>
      <xdr:rowOff>34239</xdr:rowOff>
    </xdr:to>
    <xdr:sp macro="" textlink="">
      <xdr:nvSpPr>
        <xdr:cNvPr id="141" name="円/楕円 140"/>
        <xdr:cNvSpPr/>
      </xdr:nvSpPr>
      <xdr:spPr bwMode="auto">
        <a:xfrm>
          <a:off x="3556000" y="688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44416</xdr:rowOff>
    </xdr:from>
    <xdr:ext cx="762000" cy="259045"/>
    <xdr:sp macro="" textlink="">
      <xdr:nvSpPr>
        <xdr:cNvPr id="142" name="テキスト ボックス 141"/>
        <xdr:cNvSpPr txBox="1"/>
      </xdr:nvSpPr>
      <xdr:spPr>
        <a:xfrm>
          <a:off x="3225800" y="665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137269</xdr:rowOff>
    </xdr:from>
    <xdr:to>
      <xdr:col>2</xdr:col>
      <xdr:colOff>692150</xdr:colOff>
      <xdr:row>35</xdr:row>
      <xdr:rowOff>238869</xdr:rowOff>
    </xdr:to>
    <xdr:sp macro="" textlink="">
      <xdr:nvSpPr>
        <xdr:cNvPr id="143" name="円/楕円 142"/>
        <xdr:cNvSpPr/>
      </xdr:nvSpPr>
      <xdr:spPr bwMode="auto">
        <a:xfrm>
          <a:off x="2857500" y="6747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249046</xdr:rowOff>
    </xdr:from>
    <xdr:ext cx="762000" cy="259045"/>
    <xdr:sp macro="" textlink="">
      <xdr:nvSpPr>
        <xdr:cNvPr id="144" name="テキスト ボックス 143"/>
        <xdr:cNvSpPr txBox="1"/>
      </xdr:nvSpPr>
      <xdr:spPr>
        <a:xfrm>
          <a:off x="2527300" y="651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20,321
19,962
169.20
8,856,390
8,307,920
526,904
5,808,010
7,492,027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168332</xdr:rowOff>
    </xdr:from>
    <xdr:to>
      <xdr:col>6</xdr:col>
      <xdr:colOff>511175</xdr:colOff>
      <xdr:row>36</xdr:row>
      <xdr:rowOff>88474</xdr:rowOff>
    </xdr:to>
    <xdr:cxnSp macro="">
      <xdr:nvCxnSpPr>
        <xdr:cNvPr id="61" name="直線コネクタ 60"/>
        <xdr:cNvCxnSpPr/>
      </xdr:nvCxnSpPr>
      <xdr:spPr>
        <a:xfrm flipV="1">
          <a:off x="3797300" y="5997632"/>
          <a:ext cx="838200" cy="26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88474</xdr:rowOff>
    </xdr:from>
    <xdr:to>
      <xdr:col>5</xdr:col>
      <xdr:colOff>358775</xdr:colOff>
      <xdr:row>36</xdr:row>
      <xdr:rowOff>167303</xdr:rowOff>
    </xdr:to>
    <xdr:cxnSp macro="">
      <xdr:nvCxnSpPr>
        <xdr:cNvPr id="64" name="直線コネクタ 63"/>
        <xdr:cNvCxnSpPr/>
      </xdr:nvCxnSpPr>
      <xdr:spPr>
        <a:xfrm flipV="1">
          <a:off x="2908300" y="6260674"/>
          <a:ext cx="889000" cy="7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81813</xdr:rowOff>
    </xdr:from>
    <xdr:to>
      <xdr:col>5</xdr:col>
      <xdr:colOff>409575</xdr:colOff>
      <xdr:row>37</xdr:row>
      <xdr:rowOff>11963</xdr:rowOff>
    </xdr:to>
    <xdr:sp macro="" textlink="">
      <xdr:nvSpPr>
        <xdr:cNvPr id="65" name="フローチャート : 判断 64"/>
        <xdr:cNvSpPr/>
      </xdr:nvSpPr>
      <xdr:spPr>
        <a:xfrm>
          <a:off x="3746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3090</xdr:rowOff>
    </xdr:from>
    <xdr:ext cx="534377" cy="259045"/>
    <xdr:sp macro="" textlink="">
      <xdr:nvSpPr>
        <xdr:cNvPr id="66" name="テキスト ボックス 65"/>
        <xdr:cNvSpPr txBox="1"/>
      </xdr:nvSpPr>
      <xdr:spPr>
        <a:xfrm>
          <a:off x="3530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167303</xdr:rowOff>
    </xdr:from>
    <xdr:to>
      <xdr:col>4</xdr:col>
      <xdr:colOff>155575</xdr:colOff>
      <xdr:row>36</xdr:row>
      <xdr:rowOff>169932</xdr:rowOff>
    </xdr:to>
    <xdr:cxnSp macro="">
      <xdr:nvCxnSpPr>
        <xdr:cNvPr id="67" name="直線コネクタ 66"/>
        <xdr:cNvCxnSpPr/>
      </xdr:nvCxnSpPr>
      <xdr:spPr>
        <a:xfrm flipV="1">
          <a:off x="2019300" y="633950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142754</xdr:rowOff>
    </xdr:from>
    <xdr:to>
      <xdr:col>4</xdr:col>
      <xdr:colOff>206375</xdr:colOff>
      <xdr:row>37</xdr:row>
      <xdr:rowOff>72904</xdr:rowOff>
    </xdr:to>
    <xdr:sp macro="" textlink="">
      <xdr:nvSpPr>
        <xdr:cNvPr id="68" name="フローチャート : 判断 67"/>
        <xdr:cNvSpPr/>
      </xdr:nvSpPr>
      <xdr:spPr>
        <a:xfrm>
          <a:off x="2857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64031</xdr:rowOff>
    </xdr:from>
    <xdr:ext cx="534377" cy="259045"/>
    <xdr:sp macro="" textlink="">
      <xdr:nvSpPr>
        <xdr:cNvPr id="69" name="テキスト ボックス 68"/>
        <xdr:cNvSpPr txBox="1"/>
      </xdr:nvSpPr>
      <xdr:spPr>
        <a:xfrm>
          <a:off x="2641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121755</xdr:rowOff>
    </xdr:from>
    <xdr:to>
      <xdr:col>2</xdr:col>
      <xdr:colOff>638175</xdr:colOff>
      <xdr:row>36</xdr:row>
      <xdr:rowOff>169932</xdr:rowOff>
    </xdr:to>
    <xdr:cxnSp macro="">
      <xdr:nvCxnSpPr>
        <xdr:cNvPr id="70" name="直線コネクタ 69"/>
        <xdr:cNvCxnSpPr/>
      </xdr:nvCxnSpPr>
      <xdr:spPr>
        <a:xfrm>
          <a:off x="1130300" y="6293955"/>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97130</xdr:rowOff>
    </xdr:from>
    <xdr:to>
      <xdr:col>3</xdr:col>
      <xdr:colOff>3175</xdr:colOff>
      <xdr:row>37</xdr:row>
      <xdr:rowOff>27280</xdr:rowOff>
    </xdr:to>
    <xdr:sp macro="" textlink="">
      <xdr:nvSpPr>
        <xdr:cNvPr id="71" name="フローチャート : 判断 70"/>
        <xdr:cNvSpPr/>
      </xdr:nvSpPr>
      <xdr:spPr>
        <a:xfrm>
          <a:off x="1968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43807</xdr:rowOff>
    </xdr:from>
    <xdr:ext cx="534377" cy="259045"/>
    <xdr:sp macro="" textlink="">
      <xdr:nvSpPr>
        <xdr:cNvPr id="72" name="テキスト ボックス 71"/>
        <xdr:cNvSpPr txBox="1"/>
      </xdr:nvSpPr>
      <xdr:spPr>
        <a:xfrm>
          <a:off x="1752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16262</xdr:rowOff>
    </xdr:from>
    <xdr:to>
      <xdr:col>1</xdr:col>
      <xdr:colOff>485775</xdr:colOff>
      <xdr:row>36</xdr:row>
      <xdr:rowOff>117862</xdr:rowOff>
    </xdr:to>
    <xdr:sp macro="" textlink="">
      <xdr:nvSpPr>
        <xdr:cNvPr id="73" name="フローチャート : 判断 72"/>
        <xdr:cNvSpPr/>
      </xdr:nvSpPr>
      <xdr:spPr>
        <a:xfrm>
          <a:off x="1079500" y="61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134389</xdr:rowOff>
    </xdr:from>
    <xdr:ext cx="534377" cy="259045"/>
    <xdr:sp macro="" textlink="">
      <xdr:nvSpPr>
        <xdr:cNvPr id="74" name="テキスト ボックス 73"/>
        <xdr:cNvSpPr txBox="1"/>
      </xdr:nvSpPr>
      <xdr:spPr>
        <a:xfrm>
          <a:off x="863111" y="59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117532</xdr:rowOff>
    </xdr:from>
    <xdr:to>
      <xdr:col>6</xdr:col>
      <xdr:colOff>561975</xdr:colOff>
      <xdr:row>35</xdr:row>
      <xdr:rowOff>47682</xdr:rowOff>
    </xdr:to>
    <xdr:sp macro="" textlink="">
      <xdr:nvSpPr>
        <xdr:cNvPr id="80" name="円/楕円 79"/>
        <xdr:cNvSpPr/>
      </xdr:nvSpPr>
      <xdr:spPr>
        <a:xfrm>
          <a:off x="4584700" y="59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140409</xdr:rowOff>
    </xdr:from>
    <xdr:ext cx="534377" cy="259045"/>
    <xdr:sp macro="" textlink="">
      <xdr:nvSpPr>
        <xdr:cNvPr id="81" name="人件費該当値テキスト"/>
        <xdr:cNvSpPr txBox="1"/>
      </xdr:nvSpPr>
      <xdr:spPr>
        <a:xfrm>
          <a:off x="4686300" y="579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37674</xdr:rowOff>
    </xdr:from>
    <xdr:to>
      <xdr:col>5</xdr:col>
      <xdr:colOff>409575</xdr:colOff>
      <xdr:row>36</xdr:row>
      <xdr:rowOff>139274</xdr:rowOff>
    </xdr:to>
    <xdr:sp macro="" textlink="">
      <xdr:nvSpPr>
        <xdr:cNvPr id="82" name="円/楕円 81"/>
        <xdr:cNvSpPr/>
      </xdr:nvSpPr>
      <xdr:spPr>
        <a:xfrm>
          <a:off x="3746500" y="62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155801</xdr:rowOff>
    </xdr:from>
    <xdr:ext cx="534377" cy="259045"/>
    <xdr:sp macro="" textlink="">
      <xdr:nvSpPr>
        <xdr:cNvPr id="83" name="テキスト ボックス 82"/>
        <xdr:cNvSpPr txBox="1"/>
      </xdr:nvSpPr>
      <xdr:spPr>
        <a:xfrm>
          <a:off x="3530111" y="59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116503</xdr:rowOff>
    </xdr:from>
    <xdr:to>
      <xdr:col>4</xdr:col>
      <xdr:colOff>206375</xdr:colOff>
      <xdr:row>37</xdr:row>
      <xdr:rowOff>46653</xdr:rowOff>
    </xdr:to>
    <xdr:sp macro="" textlink="">
      <xdr:nvSpPr>
        <xdr:cNvPr id="84" name="円/楕円 83"/>
        <xdr:cNvSpPr/>
      </xdr:nvSpPr>
      <xdr:spPr>
        <a:xfrm>
          <a:off x="2857500" y="62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63180</xdr:rowOff>
    </xdr:from>
    <xdr:ext cx="534377" cy="259045"/>
    <xdr:sp macro="" textlink="">
      <xdr:nvSpPr>
        <xdr:cNvPr id="85" name="テキスト ボックス 84"/>
        <xdr:cNvSpPr txBox="1"/>
      </xdr:nvSpPr>
      <xdr:spPr>
        <a:xfrm>
          <a:off x="2641111" y="60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119132</xdr:rowOff>
    </xdr:from>
    <xdr:to>
      <xdr:col>3</xdr:col>
      <xdr:colOff>3175</xdr:colOff>
      <xdr:row>37</xdr:row>
      <xdr:rowOff>49282</xdr:rowOff>
    </xdr:to>
    <xdr:sp macro="" textlink="">
      <xdr:nvSpPr>
        <xdr:cNvPr id="86" name="円/楕円 85"/>
        <xdr:cNvSpPr/>
      </xdr:nvSpPr>
      <xdr:spPr>
        <a:xfrm>
          <a:off x="1968500" y="62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40409</xdr:rowOff>
    </xdr:from>
    <xdr:ext cx="534377" cy="259045"/>
    <xdr:sp macro="" textlink="">
      <xdr:nvSpPr>
        <xdr:cNvPr id="87" name="テキスト ボックス 86"/>
        <xdr:cNvSpPr txBox="1"/>
      </xdr:nvSpPr>
      <xdr:spPr>
        <a:xfrm>
          <a:off x="1752111" y="63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70955</xdr:rowOff>
    </xdr:from>
    <xdr:to>
      <xdr:col>1</xdr:col>
      <xdr:colOff>485775</xdr:colOff>
      <xdr:row>37</xdr:row>
      <xdr:rowOff>1105</xdr:rowOff>
    </xdr:to>
    <xdr:sp macro="" textlink="">
      <xdr:nvSpPr>
        <xdr:cNvPr id="88" name="円/楕円 87"/>
        <xdr:cNvSpPr/>
      </xdr:nvSpPr>
      <xdr:spPr>
        <a:xfrm>
          <a:off x="1079500" y="62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163682</xdr:rowOff>
    </xdr:from>
    <xdr:ext cx="534377" cy="259045"/>
    <xdr:sp macro="" textlink="">
      <xdr:nvSpPr>
        <xdr:cNvPr id="89" name="テキスト ボックス 88"/>
        <xdr:cNvSpPr txBox="1"/>
      </xdr:nvSpPr>
      <xdr:spPr>
        <a:xfrm>
          <a:off x="863111" y="63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67015</xdr:rowOff>
    </xdr:from>
    <xdr:to>
      <xdr:col>6</xdr:col>
      <xdr:colOff>511175</xdr:colOff>
      <xdr:row>57</xdr:row>
      <xdr:rowOff>74937</xdr:rowOff>
    </xdr:to>
    <xdr:cxnSp macro="">
      <xdr:nvCxnSpPr>
        <xdr:cNvPr id="116" name="直線コネクタ 115"/>
        <xdr:cNvCxnSpPr/>
      </xdr:nvCxnSpPr>
      <xdr:spPr>
        <a:xfrm>
          <a:off x="3797300" y="9839665"/>
          <a:ext cx="838200" cy="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67015</xdr:rowOff>
    </xdr:from>
    <xdr:to>
      <xdr:col>5</xdr:col>
      <xdr:colOff>358775</xdr:colOff>
      <xdr:row>57</xdr:row>
      <xdr:rowOff>87245</xdr:rowOff>
    </xdr:to>
    <xdr:cxnSp macro="">
      <xdr:nvCxnSpPr>
        <xdr:cNvPr id="119" name="直線コネクタ 118"/>
        <xdr:cNvCxnSpPr/>
      </xdr:nvCxnSpPr>
      <xdr:spPr>
        <a:xfrm flipV="1">
          <a:off x="2908300" y="9839665"/>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14253</xdr:rowOff>
    </xdr:from>
    <xdr:to>
      <xdr:col>5</xdr:col>
      <xdr:colOff>409575</xdr:colOff>
      <xdr:row>57</xdr:row>
      <xdr:rowOff>115853</xdr:rowOff>
    </xdr:to>
    <xdr:sp macro="" textlink="">
      <xdr:nvSpPr>
        <xdr:cNvPr id="120" name="フローチャート : 判断 119"/>
        <xdr:cNvSpPr/>
      </xdr:nvSpPr>
      <xdr:spPr>
        <a:xfrm>
          <a:off x="3746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132380</xdr:rowOff>
    </xdr:from>
    <xdr:ext cx="534377" cy="259045"/>
    <xdr:sp macro="" textlink="">
      <xdr:nvSpPr>
        <xdr:cNvPr id="121" name="テキスト ボックス 120"/>
        <xdr:cNvSpPr txBox="1"/>
      </xdr:nvSpPr>
      <xdr:spPr>
        <a:xfrm>
          <a:off x="3530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87085</xdr:rowOff>
    </xdr:from>
    <xdr:to>
      <xdr:col>4</xdr:col>
      <xdr:colOff>155575</xdr:colOff>
      <xdr:row>57</xdr:row>
      <xdr:rowOff>87245</xdr:rowOff>
    </xdr:to>
    <xdr:cxnSp macro="">
      <xdr:nvCxnSpPr>
        <xdr:cNvPr id="122" name="直線コネクタ 121"/>
        <xdr:cNvCxnSpPr/>
      </xdr:nvCxnSpPr>
      <xdr:spPr>
        <a:xfrm>
          <a:off x="2019300" y="9859735"/>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23282</xdr:rowOff>
    </xdr:from>
    <xdr:to>
      <xdr:col>4</xdr:col>
      <xdr:colOff>206375</xdr:colOff>
      <xdr:row>57</xdr:row>
      <xdr:rowOff>124882</xdr:rowOff>
    </xdr:to>
    <xdr:sp macro="" textlink="">
      <xdr:nvSpPr>
        <xdr:cNvPr id="123" name="フローチャート : 判断 122"/>
        <xdr:cNvSpPr/>
      </xdr:nvSpPr>
      <xdr:spPr>
        <a:xfrm>
          <a:off x="2857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141409</xdr:rowOff>
    </xdr:from>
    <xdr:ext cx="534377" cy="259045"/>
    <xdr:sp macro="" textlink="">
      <xdr:nvSpPr>
        <xdr:cNvPr id="124" name="テキスト ボックス 123"/>
        <xdr:cNvSpPr txBox="1"/>
      </xdr:nvSpPr>
      <xdr:spPr>
        <a:xfrm>
          <a:off x="2641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87085</xdr:rowOff>
    </xdr:from>
    <xdr:to>
      <xdr:col>2</xdr:col>
      <xdr:colOff>638175</xdr:colOff>
      <xdr:row>57</xdr:row>
      <xdr:rowOff>98849</xdr:rowOff>
    </xdr:to>
    <xdr:cxnSp macro="">
      <xdr:nvCxnSpPr>
        <xdr:cNvPr id="125" name="直線コネクタ 124"/>
        <xdr:cNvCxnSpPr/>
      </xdr:nvCxnSpPr>
      <xdr:spPr>
        <a:xfrm flipV="1">
          <a:off x="1130300" y="9859735"/>
          <a:ext cx="889000" cy="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30520</xdr:rowOff>
    </xdr:from>
    <xdr:to>
      <xdr:col>3</xdr:col>
      <xdr:colOff>3175</xdr:colOff>
      <xdr:row>57</xdr:row>
      <xdr:rowOff>132120</xdr:rowOff>
    </xdr:to>
    <xdr:sp macro="" textlink="">
      <xdr:nvSpPr>
        <xdr:cNvPr id="126" name="フローチャート : 判断 125"/>
        <xdr:cNvSpPr/>
      </xdr:nvSpPr>
      <xdr:spPr>
        <a:xfrm>
          <a:off x="1968500" y="980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148647</xdr:rowOff>
    </xdr:from>
    <xdr:ext cx="534377" cy="259045"/>
    <xdr:sp macro="" textlink="">
      <xdr:nvSpPr>
        <xdr:cNvPr id="127" name="テキスト ボックス 126"/>
        <xdr:cNvSpPr txBox="1"/>
      </xdr:nvSpPr>
      <xdr:spPr>
        <a:xfrm>
          <a:off x="1752111" y="957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22405</xdr:rowOff>
    </xdr:from>
    <xdr:to>
      <xdr:col>1</xdr:col>
      <xdr:colOff>485775</xdr:colOff>
      <xdr:row>57</xdr:row>
      <xdr:rowOff>124005</xdr:rowOff>
    </xdr:to>
    <xdr:sp macro="" textlink="">
      <xdr:nvSpPr>
        <xdr:cNvPr id="128" name="フローチャート : 判断 127"/>
        <xdr:cNvSpPr/>
      </xdr:nvSpPr>
      <xdr:spPr>
        <a:xfrm>
          <a:off x="1079500" y="979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140532</xdr:rowOff>
    </xdr:from>
    <xdr:ext cx="534377" cy="259045"/>
    <xdr:sp macro="" textlink="">
      <xdr:nvSpPr>
        <xdr:cNvPr id="129" name="テキスト ボックス 128"/>
        <xdr:cNvSpPr txBox="1"/>
      </xdr:nvSpPr>
      <xdr:spPr>
        <a:xfrm>
          <a:off x="863111" y="957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24137</xdr:rowOff>
    </xdr:from>
    <xdr:to>
      <xdr:col>6</xdr:col>
      <xdr:colOff>561975</xdr:colOff>
      <xdr:row>57</xdr:row>
      <xdr:rowOff>125737</xdr:rowOff>
    </xdr:to>
    <xdr:sp macro="" textlink="">
      <xdr:nvSpPr>
        <xdr:cNvPr id="135" name="円/楕円 134"/>
        <xdr:cNvSpPr/>
      </xdr:nvSpPr>
      <xdr:spPr>
        <a:xfrm>
          <a:off x="4584700" y="97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110514</xdr:rowOff>
    </xdr:from>
    <xdr:ext cx="534377" cy="259045"/>
    <xdr:sp macro="" textlink="">
      <xdr:nvSpPr>
        <xdr:cNvPr id="136" name="物件費該当値テキスト"/>
        <xdr:cNvSpPr txBox="1"/>
      </xdr:nvSpPr>
      <xdr:spPr>
        <a:xfrm>
          <a:off x="4686300" y="97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16215</xdr:rowOff>
    </xdr:from>
    <xdr:to>
      <xdr:col>5</xdr:col>
      <xdr:colOff>409575</xdr:colOff>
      <xdr:row>57</xdr:row>
      <xdr:rowOff>117815</xdr:rowOff>
    </xdr:to>
    <xdr:sp macro="" textlink="">
      <xdr:nvSpPr>
        <xdr:cNvPr id="137" name="円/楕円 136"/>
        <xdr:cNvSpPr/>
      </xdr:nvSpPr>
      <xdr:spPr>
        <a:xfrm>
          <a:off x="3746500" y="97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108942</xdr:rowOff>
    </xdr:from>
    <xdr:ext cx="534377" cy="259045"/>
    <xdr:sp macro="" textlink="">
      <xdr:nvSpPr>
        <xdr:cNvPr id="138" name="テキスト ボックス 137"/>
        <xdr:cNvSpPr txBox="1"/>
      </xdr:nvSpPr>
      <xdr:spPr>
        <a:xfrm>
          <a:off x="3530111" y="98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36445</xdr:rowOff>
    </xdr:from>
    <xdr:to>
      <xdr:col>4</xdr:col>
      <xdr:colOff>206375</xdr:colOff>
      <xdr:row>57</xdr:row>
      <xdr:rowOff>138045</xdr:rowOff>
    </xdr:to>
    <xdr:sp macro="" textlink="">
      <xdr:nvSpPr>
        <xdr:cNvPr id="139" name="円/楕円 138"/>
        <xdr:cNvSpPr/>
      </xdr:nvSpPr>
      <xdr:spPr>
        <a:xfrm>
          <a:off x="2857500" y="98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129172</xdr:rowOff>
    </xdr:from>
    <xdr:ext cx="534377" cy="259045"/>
    <xdr:sp macro="" textlink="">
      <xdr:nvSpPr>
        <xdr:cNvPr id="140" name="テキスト ボックス 139"/>
        <xdr:cNvSpPr txBox="1"/>
      </xdr:nvSpPr>
      <xdr:spPr>
        <a:xfrm>
          <a:off x="2641111" y="99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36285</xdr:rowOff>
    </xdr:from>
    <xdr:to>
      <xdr:col>3</xdr:col>
      <xdr:colOff>3175</xdr:colOff>
      <xdr:row>57</xdr:row>
      <xdr:rowOff>137885</xdr:rowOff>
    </xdr:to>
    <xdr:sp macro="" textlink="">
      <xdr:nvSpPr>
        <xdr:cNvPr id="141" name="円/楕円 140"/>
        <xdr:cNvSpPr/>
      </xdr:nvSpPr>
      <xdr:spPr>
        <a:xfrm>
          <a:off x="1968500" y="98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129012</xdr:rowOff>
    </xdr:from>
    <xdr:ext cx="534377" cy="259045"/>
    <xdr:sp macro="" textlink="">
      <xdr:nvSpPr>
        <xdr:cNvPr id="142" name="テキスト ボックス 141"/>
        <xdr:cNvSpPr txBox="1"/>
      </xdr:nvSpPr>
      <xdr:spPr>
        <a:xfrm>
          <a:off x="1752111" y="99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48049</xdr:rowOff>
    </xdr:from>
    <xdr:to>
      <xdr:col>1</xdr:col>
      <xdr:colOff>485775</xdr:colOff>
      <xdr:row>57</xdr:row>
      <xdr:rowOff>149649</xdr:rowOff>
    </xdr:to>
    <xdr:sp macro="" textlink="">
      <xdr:nvSpPr>
        <xdr:cNvPr id="143" name="円/楕円 142"/>
        <xdr:cNvSpPr/>
      </xdr:nvSpPr>
      <xdr:spPr>
        <a:xfrm>
          <a:off x="1079500" y="98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140776</xdr:rowOff>
    </xdr:from>
    <xdr:ext cx="534377" cy="259045"/>
    <xdr:sp macro="" textlink="">
      <xdr:nvSpPr>
        <xdr:cNvPr id="144" name="テキスト ボックス 143"/>
        <xdr:cNvSpPr txBox="1"/>
      </xdr:nvSpPr>
      <xdr:spPr>
        <a:xfrm>
          <a:off x="863111" y="991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24119</xdr:rowOff>
    </xdr:from>
    <xdr:to>
      <xdr:col>6</xdr:col>
      <xdr:colOff>511175</xdr:colOff>
      <xdr:row>78</xdr:row>
      <xdr:rowOff>53609</xdr:rowOff>
    </xdr:to>
    <xdr:cxnSp macro="">
      <xdr:nvCxnSpPr>
        <xdr:cNvPr id="171" name="直線コネクタ 170"/>
        <xdr:cNvCxnSpPr/>
      </xdr:nvCxnSpPr>
      <xdr:spPr>
        <a:xfrm>
          <a:off x="3797300" y="13397219"/>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24119</xdr:rowOff>
    </xdr:from>
    <xdr:to>
      <xdr:col>5</xdr:col>
      <xdr:colOff>358775</xdr:colOff>
      <xdr:row>78</xdr:row>
      <xdr:rowOff>40900</xdr:rowOff>
    </xdr:to>
    <xdr:cxnSp macro="">
      <xdr:nvCxnSpPr>
        <xdr:cNvPr id="174" name="直線コネクタ 173"/>
        <xdr:cNvCxnSpPr/>
      </xdr:nvCxnSpPr>
      <xdr:spPr>
        <a:xfrm flipV="1">
          <a:off x="2908300" y="13397219"/>
          <a:ext cx="889000" cy="1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79435</xdr:rowOff>
    </xdr:from>
    <xdr:to>
      <xdr:col>5</xdr:col>
      <xdr:colOff>409575</xdr:colOff>
      <xdr:row>78</xdr:row>
      <xdr:rowOff>9585</xdr:rowOff>
    </xdr:to>
    <xdr:sp macro="" textlink="">
      <xdr:nvSpPr>
        <xdr:cNvPr id="175" name="フローチャート : 判断 174"/>
        <xdr:cNvSpPr/>
      </xdr:nvSpPr>
      <xdr:spPr>
        <a:xfrm>
          <a:off x="3746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26112</xdr:rowOff>
    </xdr:from>
    <xdr:ext cx="469744" cy="259045"/>
    <xdr:sp macro="" textlink="">
      <xdr:nvSpPr>
        <xdr:cNvPr id="176" name="テキスト ボックス 175"/>
        <xdr:cNvSpPr txBox="1"/>
      </xdr:nvSpPr>
      <xdr:spPr>
        <a:xfrm>
          <a:off x="3562427"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40900</xdr:rowOff>
    </xdr:from>
    <xdr:to>
      <xdr:col>4</xdr:col>
      <xdr:colOff>155575</xdr:colOff>
      <xdr:row>78</xdr:row>
      <xdr:rowOff>64263</xdr:rowOff>
    </xdr:to>
    <xdr:cxnSp macro="">
      <xdr:nvCxnSpPr>
        <xdr:cNvPr id="177" name="直線コネクタ 176"/>
        <xdr:cNvCxnSpPr/>
      </xdr:nvCxnSpPr>
      <xdr:spPr>
        <a:xfrm flipV="1">
          <a:off x="2019300" y="13414000"/>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100330</xdr:rowOff>
    </xdr:from>
    <xdr:to>
      <xdr:col>4</xdr:col>
      <xdr:colOff>206375</xdr:colOff>
      <xdr:row>78</xdr:row>
      <xdr:rowOff>30480</xdr:rowOff>
    </xdr:to>
    <xdr:sp macro="" textlink="">
      <xdr:nvSpPr>
        <xdr:cNvPr id="178" name="フローチャート : 判断 177"/>
        <xdr:cNvSpPr/>
      </xdr:nvSpPr>
      <xdr:spPr>
        <a:xfrm>
          <a:off x="2857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47007</xdr:rowOff>
    </xdr:from>
    <xdr:ext cx="469744" cy="259045"/>
    <xdr:sp macro="" textlink="">
      <xdr:nvSpPr>
        <xdr:cNvPr id="179" name="テキスト ボックス 178"/>
        <xdr:cNvSpPr txBox="1"/>
      </xdr:nvSpPr>
      <xdr:spPr>
        <a:xfrm>
          <a:off x="2673427"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64263</xdr:rowOff>
    </xdr:from>
    <xdr:to>
      <xdr:col>2</xdr:col>
      <xdr:colOff>638175</xdr:colOff>
      <xdr:row>78</xdr:row>
      <xdr:rowOff>82231</xdr:rowOff>
    </xdr:to>
    <xdr:cxnSp macro="">
      <xdr:nvCxnSpPr>
        <xdr:cNvPr id="180" name="直線コネクタ 179"/>
        <xdr:cNvCxnSpPr/>
      </xdr:nvCxnSpPr>
      <xdr:spPr>
        <a:xfrm flipV="1">
          <a:off x="1130300" y="13437363"/>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109155</xdr:rowOff>
    </xdr:from>
    <xdr:to>
      <xdr:col>3</xdr:col>
      <xdr:colOff>3175</xdr:colOff>
      <xdr:row>78</xdr:row>
      <xdr:rowOff>39305</xdr:rowOff>
    </xdr:to>
    <xdr:sp macro="" textlink="">
      <xdr:nvSpPr>
        <xdr:cNvPr id="181" name="フローチャート : 判断 180"/>
        <xdr:cNvSpPr/>
      </xdr:nvSpPr>
      <xdr:spPr>
        <a:xfrm>
          <a:off x="1968500" y="1331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55832</xdr:rowOff>
    </xdr:from>
    <xdr:ext cx="469744" cy="259045"/>
    <xdr:sp macro="" textlink="">
      <xdr:nvSpPr>
        <xdr:cNvPr id="182" name="テキスト ボックス 181"/>
        <xdr:cNvSpPr txBox="1"/>
      </xdr:nvSpPr>
      <xdr:spPr>
        <a:xfrm>
          <a:off x="1784427" y="1308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126344</xdr:rowOff>
    </xdr:from>
    <xdr:to>
      <xdr:col>1</xdr:col>
      <xdr:colOff>485775</xdr:colOff>
      <xdr:row>78</xdr:row>
      <xdr:rowOff>56494</xdr:rowOff>
    </xdr:to>
    <xdr:sp macro="" textlink="">
      <xdr:nvSpPr>
        <xdr:cNvPr id="183" name="フローチャート : 判断 182"/>
        <xdr:cNvSpPr/>
      </xdr:nvSpPr>
      <xdr:spPr>
        <a:xfrm>
          <a:off x="1079500" y="133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73021</xdr:rowOff>
    </xdr:from>
    <xdr:ext cx="469744" cy="259045"/>
    <xdr:sp macro="" textlink="">
      <xdr:nvSpPr>
        <xdr:cNvPr id="184" name="テキスト ボックス 183"/>
        <xdr:cNvSpPr txBox="1"/>
      </xdr:nvSpPr>
      <xdr:spPr>
        <a:xfrm>
          <a:off x="895427" y="1310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2809</xdr:rowOff>
    </xdr:from>
    <xdr:to>
      <xdr:col>6</xdr:col>
      <xdr:colOff>561975</xdr:colOff>
      <xdr:row>78</xdr:row>
      <xdr:rowOff>104409</xdr:rowOff>
    </xdr:to>
    <xdr:sp macro="" textlink="">
      <xdr:nvSpPr>
        <xdr:cNvPr id="190" name="円/楕円 189"/>
        <xdr:cNvSpPr/>
      </xdr:nvSpPr>
      <xdr:spPr>
        <a:xfrm>
          <a:off x="4584700" y="133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89186</xdr:rowOff>
    </xdr:from>
    <xdr:ext cx="469744" cy="259045"/>
    <xdr:sp macro="" textlink="">
      <xdr:nvSpPr>
        <xdr:cNvPr id="191" name="維持補修費該当値テキスト"/>
        <xdr:cNvSpPr txBox="1"/>
      </xdr:nvSpPr>
      <xdr:spPr>
        <a:xfrm>
          <a:off x="4686300" y="1329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144769</xdr:rowOff>
    </xdr:from>
    <xdr:to>
      <xdr:col>5</xdr:col>
      <xdr:colOff>409575</xdr:colOff>
      <xdr:row>78</xdr:row>
      <xdr:rowOff>74919</xdr:rowOff>
    </xdr:to>
    <xdr:sp macro="" textlink="">
      <xdr:nvSpPr>
        <xdr:cNvPr id="192" name="円/楕円 191"/>
        <xdr:cNvSpPr/>
      </xdr:nvSpPr>
      <xdr:spPr>
        <a:xfrm>
          <a:off x="3746500" y="133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66046</xdr:rowOff>
    </xdr:from>
    <xdr:ext cx="469744" cy="259045"/>
    <xdr:sp macro="" textlink="">
      <xdr:nvSpPr>
        <xdr:cNvPr id="193" name="テキスト ボックス 192"/>
        <xdr:cNvSpPr txBox="1"/>
      </xdr:nvSpPr>
      <xdr:spPr>
        <a:xfrm>
          <a:off x="3562427" y="134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161550</xdr:rowOff>
    </xdr:from>
    <xdr:to>
      <xdr:col>4</xdr:col>
      <xdr:colOff>206375</xdr:colOff>
      <xdr:row>78</xdr:row>
      <xdr:rowOff>91700</xdr:rowOff>
    </xdr:to>
    <xdr:sp macro="" textlink="">
      <xdr:nvSpPr>
        <xdr:cNvPr id="194" name="円/楕円 193"/>
        <xdr:cNvSpPr/>
      </xdr:nvSpPr>
      <xdr:spPr>
        <a:xfrm>
          <a:off x="2857500" y="13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82827</xdr:rowOff>
    </xdr:from>
    <xdr:ext cx="469744" cy="259045"/>
    <xdr:sp macro="" textlink="">
      <xdr:nvSpPr>
        <xdr:cNvPr id="195" name="テキスト ボックス 194"/>
        <xdr:cNvSpPr txBox="1"/>
      </xdr:nvSpPr>
      <xdr:spPr>
        <a:xfrm>
          <a:off x="2673427" y="13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13463</xdr:rowOff>
    </xdr:from>
    <xdr:to>
      <xdr:col>3</xdr:col>
      <xdr:colOff>3175</xdr:colOff>
      <xdr:row>78</xdr:row>
      <xdr:rowOff>115063</xdr:rowOff>
    </xdr:to>
    <xdr:sp macro="" textlink="">
      <xdr:nvSpPr>
        <xdr:cNvPr id="196" name="円/楕円 195"/>
        <xdr:cNvSpPr/>
      </xdr:nvSpPr>
      <xdr:spPr>
        <a:xfrm>
          <a:off x="19685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106190</xdr:rowOff>
    </xdr:from>
    <xdr:ext cx="469744" cy="259045"/>
    <xdr:sp macro="" textlink="">
      <xdr:nvSpPr>
        <xdr:cNvPr id="197" name="テキスト ボックス 196"/>
        <xdr:cNvSpPr txBox="1"/>
      </xdr:nvSpPr>
      <xdr:spPr>
        <a:xfrm>
          <a:off x="1784427" y="134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31431</xdr:rowOff>
    </xdr:from>
    <xdr:to>
      <xdr:col>1</xdr:col>
      <xdr:colOff>485775</xdr:colOff>
      <xdr:row>78</xdr:row>
      <xdr:rowOff>133031</xdr:rowOff>
    </xdr:to>
    <xdr:sp macro="" textlink="">
      <xdr:nvSpPr>
        <xdr:cNvPr id="198" name="円/楕円 197"/>
        <xdr:cNvSpPr/>
      </xdr:nvSpPr>
      <xdr:spPr>
        <a:xfrm>
          <a:off x="1079500" y="1340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124158</xdr:rowOff>
    </xdr:from>
    <xdr:ext cx="469744" cy="259045"/>
    <xdr:sp macro="" textlink="">
      <xdr:nvSpPr>
        <xdr:cNvPr id="199" name="テキスト ボックス 198"/>
        <xdr:cNvSpPr txBox="1"/>
      </xdr:nvSpPr>
      <xdr:spPr>
        <a:xfrm>
          <a:off x="895427" y="134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51118</xdr:rowOff>
    </xdr:from>
    <xdr:to>
      <xdr:col>6</xdr:col>
      <xdr:colOff>511175</xdr:colOff>
      <xdr:row>96</xdr:row>
      <xdr:rowOff>138404</xdr:rowOff>
    </xdr:to>
    <xdr:cxnSp macro="">
      <xdr:nvCxnSpPr>
        <xdr:cNvPr id="229" name="直線コネクタ 228"/>
        <xdr:cNvCxnSpPr/>
      </xdr:nvCxnSpPr>
      <xdr:spPr>
        <a:xfrm>
          <a:off x="3797300" y="16510318"/>
          <a:ext cx="8382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51118</xdr:rowOff>
    </xdr:from>
    <xdr:to>
      <xdr:col>5</xdr:col>
      <xdr:colOff>358775</xdr:colOff>
      <xdr:row>96</xdr:row>
      <xdr:rowOff>102076</xdr:rowOff>
    </xdr:to>
    <xdr:cxnSp macro="">
      <xdr:nvCxnSpPr>
        <xdr:cNvPr id="232" name="直線コネクタ 231"/>
        <xdr:cNvCxnSpPr/>
      </xdr:nvCxnSpPr>
      <xdr:spPr>
        <a:xfrm flipV="1">
          <a:off x="2908300" y="16510318"/>
          <a:ext cx="889000" cy="5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35122</xdr:rowOff>
    </xdr:from>
    <xdr:to>
      <xdr:col>5</xdr:col>
      <xdr:colOff>409575</xdr:colOff>
      <xdr:row>95</xdr:row>
      <xdr:rowOff>136722</xdr:rowOff>
    </xdr:to>
    <xdr:sp macro="" textlink="">
      <xdr:nvSpPr>
        <xdr:cNvPr id="233" name="フローチャート : 判断 232"/>
        <xdr:cNvSpPr/>
      </xdr:nvSpPr>
      <xdr:spPr>
        <a:xfrm>
          <a:off x="3746500" y="163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153249</xdr:rowOff>
    </xdr:from>
    <xdr:ext cx="534377" cy="259045"/>
    <xdr:sp macro="" textlink="">
      <xdr:nvSpPr>
        <xdr:cNvPr id="234" name="テキスト ボックス 233"/>
        <xdr:cNvSpPr txBox="1"/>
      </xdr:nvSpPr>
      <xdr:spPr>
        <a:xfrm>
          <a:off x="3530111" y="160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102076</xdr:rowOff>
    </xdr:from>
    <xdr:to>
      <xdr:col>4</xdr:col>
      <xdr:colOff>155575</xdr:colOff>
      <xdr:row>96</xdr:row>
      <xdr:rowOff>111849</xdr:rowOff>
    </xdr:to>
    <xdr:cxnSp macro="">
      <xdr:nvCxnSpPr>
        <xdr:cNvPr id="235" name="直線コネクタ 234"/>
        <xdr:cNvCxnSpPr/>
      </xdr:nvCxnSpPr>
      <xdr:spPr>
        <a:xfrm flipV="1">
          <a:off x="2019300" y="16561276"/>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127552</xdr:rowOff>
    </xdr:from>
    <xdr:to>
      <xdr:col>4</xdr:col>
      <xdr:colOff>206375</xdr:colOff>
      <xdr:row>96</xdr:row>
      <xdr:rowOff>57702</xdr:rowOff>
    </xdr:to>
    <xdr:sp macro="" textlink="">
      <xdr:nvSpPr>
        <xdr:cNvPr id="236" name="フローチャート : 判断 235"/>
        <xdr:cNvSpPr/>
      </xdr:nvSpPr>
      <xdr:spPr>
        <a:xfrm>
          <a:off x="2857500" y="164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74229</xdr:rowOff>
    </xdr:from>
    <xdr:ext cx="534377" cy="259045"/>
    <xdr:sp macro="" textlink="">
      <xdr:nvSpPr>
        <xdr:cNvPr id="237" name="テキスト ボックス 236"/>
        <xdr:cNvSpPr txBox="1"/>
      </xdr:nvSpPr>
      <xdr:spPr>
        <a:xfrm>
          <a:off x="2641111" y="1619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96628</xdr:rowOff>
    </xdr:from>
    <xdr:to>
      <xdr:col>2</xdr:col>
      <xdr:colOff>638175</xdr:colOff>
      <xdr:row>96</xdr:row>
      <xdr:rowOff>111849</xdr:rowOff>
    </xdr:to>
    <xdr:cxnSp macro="">
      <xdr:nvCxnSpPr>
        <xdr:cNvPr id="238" name="直線コネクタ 237"/>
        <xdr:cNvCxnSpPr/>
      </xdr:nvCxnSpPr>
      <xdr:spPr>
        <a:xfrm>
          <a:off x="1130300" y="16555828"/>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138945</xdr:rowOff>
    </xdr:from>
    <xdr:to>
      <xdr:col>3</xdr:col>
      <xdr:colOff>3175</xdr:colOff>
      <xdr:row>96</xdr:row>
      <xdr:rowOff>69095</xdr:rowOff>
    </xdr:to>
    <xdr:sp macro="" textlink="">
      <xdr:nvSpPr>
        <xdr:cNvPr id="239" name="フローチャート : 判断 238"/>
        <xdr:cNvSpPr/>
      </xdr:nvSpPr>
      <xdr:spPr>
        <a:xfrm>
          <a:off x="1968500" y="164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85622</xdr:rowOff>
    </xdr:from>
    <xdr:ext cx="534377" cy="259045"/>
    <xdr:sp macro="" textlink="">
      <xdr:nvSpPr>
        <xdr:cNvPr id="240" name="テキスト ボックス 239"/>
        <xdr:cNvSpPr txBox="1"/>
      </xdr:nvSpPr>
      <xdr:spPr>
        <a:xfrm>
          <a:off x="1752111" y="1620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124352</xdr:rowOff>
    </xdr:from>
    <xdr:to>
      <xdr:col>1</xdr:col>
      <xdr:colOff>485775</xdr:colOff>
      <xdr:row>96</xdr:row>
      <xdr:rowOff>54502</xdr:rowOff>
    </xdr:to>
    <xdr:sp macro="" textlink="">
      <xdr:nvSpPr>
        <xdr:cNvPr id="241" name="フローチャート : 判断 240"/>
        <xdr:cNvSpPr/>
      </xdr:nvSpPr>
      <xdr:spPr>
        <a:xfrm>
          <a:off x="1079500" y="1641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71029</xdr:rowOff>
    </xdr:from>
    <xdr:ext cx="534377" cy="259045"/>
    <xdr:sp macro="" textlink="">
      <xdr:nvSpPr>
        <xdr:cNvPr id="242" name="テキスト ボックス 241"/>
        <xdr:cNvSpPr txBox="1"/>
      </xdr:nvSpPr>
      <xdr:spPr>
        <a:xfrm>
          <a:off x="863111" y="161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87604</xdr:rowOff>
    </xdr:from>
    <xdr:to>
      <xdr:col>6</xdr:col>
      <xdr:colOff>561975</xdr:colOff>
      <xdr:row>97</xdr:row>
      <xdr:rowOff>17754</xdr:rowOff>
    </xdr:to>
    <xdr:sp macro="" textlink="">
      <xdr:nvSpPr>
        <xdr:cNvPr id="248" name="円/楕円 247"/>
        <xdr:cNvSpPr/>
      </xdr:nvSpPr>
      <xdr:spPr>
        <a:xfrm>
          <a:off x="4584700" y="165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66031</xdr:rowOff>
    </xdr:from>
    <xdr:ext cx="534377" cy="259045"/>
    <xdr:sp macro="" textlink="">
      <xdr:nvSpPr>
        <xdr:cNvPr id="249" name="扶助費該当値テキスト"/>
        <xdr:cNvSpPr txBox="1"/>
      </xdr:nvSpPr>
      <xdr:spPr>
        <a:xfrm>
          <a:off x="4686300" y="165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318</xdr:rowOff>
    </xdr:from>
    <xdr:to>
      <xdr:col>5</xdr:col>
      <xdr:colOff>409575</xdr:colOff>
      <xdr:row>96</xdr:row>
      <xdr:rowOff>101918</xdr:rowOff>
    </xdr:to>
    <xdr:sp macro="" textlink="">
      <xdr:nvSpPr>
        <xdr:cNvPr id="250" name="円/楕円 249"/>
        <xdr:cNvSpPr/>
      </xdr:nvSpPr>
      <xdr:spPr>
        <a:xfrm>
          <a:off x="3746500" y="164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93045</xdr:rowOff>
    </xdr:from>
    <xdr:ext cx="534377" cy="259045"/>
    <xdr:sp macro="" textlink="">
      <xdr:nvSpPr>
        <xdr:cNvPr id="251" name="テキスト ボックス 250"/>
        <xdr:cNvSpPr txBox="1"/>
      </xdr:nvSpPr>
      <xdr:spPr>
        <a:xfrm>
          <a:off x="3530111" y="165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51276</xdr:rowOff>
    </xdr:from>
    <xdr:to>
      <xdr:col>4</xdr:col>
      <xdr:colOff>206375</xdr:colOff>
      <xdr:row>96</xdr:row>
      <xdr:rowOff>152876</xdr:rowOff>
    </xdr:to>
    <xdr:sp macro="" textlink="">
      <xdr:nvSpPr>
        <xdr:cNvPr id="252" name="円/楕円 251"/>
        <xdr:cNvSpPr/>
      </xdr:nvSpPr>
      <xdr:spPr>
        <a:xfrm>
          <a:off x="2857500" y="165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144003</xdr:rowOff>
    </xdr:from>
    <xdr:ext cx="534377" cy="259045"/>
    <xdr:sp macro="" textlink="">
      <xdr:nvSpPr>
        <xdr:cNvPr id="253" name="テキスト ボックス 252"/>
        <xdr:cNvSpPr txBox="1"/>
      </xdr:nvSpPr>
      <xdr:spPr>
        <a:xfrm>
          <a:off x="2641111" y="166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61049</xdr:rowOff>
    </xdr:from>
    <xdr:to>
      <xdr:col>3</xdr:col>
      <xdr:colOff>3175</xdr:colOff>
      <xdr:row>96</xdr:row>
      <xdr:rowOff>162649</xdr:rowOff>
    </xdr:to>
    <xdr:sp macro="" textlink="">
      <xdr:nvSpPr>
        <xdr:cNvPr id="254" name="円/楕円 253"/>
        <xdr:cNvSpPr/>
      </xdr:nvSpPr>
      <xdr:spPr>
        <a:xfrm>
          <a:off x="1968500" y="165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153776</xdr:rowOff>
    </xdr:from>
    <xdr:ext cx="534377" cy="259045"/>
    <xdr:sp macro="" textlink="">
      <xdr:nvSpPr>
        <xdr:cNvPr id="255" name="テキスト ボックス 254"/>
        <xdr:cNvSpPr txBox="1"/>
      </xdr:nvSpPr>
      <xdr:spPr>
        <a:xfrm>
          <a:off x="1752111" y="166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45828</xdr:rowOff>
    </xdr:from>
    <xdr:to>
      <xdr:col>1</xdr:col>
      <xdr:colOff>485775</xdr:colOff>
      <xdr:row>96</xdr:row>
      <xdr:rowOff>147428</xdr:rowOff>
    </xdr:to>
    <xdr:sp macro="" textlink="">
      <xdr:nvSpPr>
        <xdr:cNvPr id="256" name="円/楕円 255"/>
        <xdr:cNvSpPr/>
      </xdr:nvSpPr>
      <xdr:spPr>
        <a:xfrm>
          <a:off x="1079500" y="165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138555</xdr:rowOff>
    </xdr:from>
    <xdr:ext cx="534377" cy="259045"/>
    <xdr:sp macro="" textlink="">
      <xdr:nvSpPr>
        <xdr:cNvPr id="257" name="テキスト ボックス 256"/>
        <xdr:cNvSpPr txBox="1"/>
      </xdr:nvSpPr>
      <xdr:spPr>
        <a:xfrm>
          <a:off x="863111" y="1659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133996</xdr:rowOff>
    </xdr:from>
    <xdr:to>
      <xdr:col>15</xdr:col>
      <xdr:colOff>180975</xdr:colOff>
      <xdr:row>36</xdr:row>
      <xdr:rowOff>169592</xdr:rowOff>
    </xdr:to>
    <xdr:cxnSp macro="">
      <xdr:nvCxnSpPr>
        <xdr:cNvPr id="289" name="直線コネクタ 288"/>
        <xdr:cNvCxnSpPr/>
      </xdr:nvCxnSpPr>
      <xdr:spPr>
        <a:xfrm>
          <a:off x="9639300" y="6134746"/>
          <a:ext cx="838200" cy="2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133996</xdr:rowOff>
    </xdr:from>
    <xdr:to>
      <xdr:col>14</xdr:col>
      <xdr:colOff>28575</xdr:colOff>
      <xdr:row>37</xdr:row>
      <xdr:rowOff>78914</xdr:rowOff>
    </xdr:to>
    <xdr:cxnSp macro="">
      <xdr:nvCxnSpPr>
        <xdr:cNvPr id="292" name="直線コネクタ 291"/>
        <xdr:cNvCxnSpPr/>
      </xdr:nvCxnSpPr>
      <xdr:spPr>
        <a:xfrm flipV="1">
          <a:off x="8750300" y="6134746"/>
          <a:ext cx="889000" cy="28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167440</xdr:rowOff>
    </xdr:from>
    <xdr:to>
      <xdr:col>14</xdr:col>
      <xdr:colOff>79375</xdr:colOff>
      <xdr:row>38</xdr:row>
      <xdr:rowOff>97590</xdr:rowOff>
    </xdr:to>
    <xdr:sp macro="" textlink="">
      <xdr:nvSpPr>
        <xdr:cNvPr id="293" name="フローチャート : 判断 292"/>
        <xdr:cNvSpPr/>
      </xdr:nvSpPr>
      <xdr:spPr>
        <a:xfrm>
          <a:off x="9588500" y="65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88717</xdr:rowOff>
    </xdr:from>
    <xdr:ext cx="534377" cy="259045"/>
    <xdr:sp macro="" textlink="">
      <xdr:nvSpPr>
        <xdr:cNvPr id="294" name="テキスト ボックス 293"/>
        <xdr:cNvSpPr txBox="1"/>
      </xdr:nvSpPr>
      <xdr:spPr>
        <a:xfrm>
          <a:off x="9372111" y="66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78914</xdr:rowOff>
    </xdr:from>
    <xdr:to>
      <xdr:col>12</xdr:col>
      <xdr:colOff>511175</xdr:colOff>
      <xdr:row>37</xdr:row>
      <xdr:rowOff>117221</xdr:rowOff>
    </xdr:to>
    <xdr:cxnSp macro="">
      <xdr:nvCxnSpPr>
        <xdr:cNvPr id="295" name="直線コネクタ 294"/>
        <xdr:cNvCxnSpPr/>
      </xdr:nvCxnSpPr>
      <xdr:spPr>
        <a:xfrm flipV="1">
          <a:off x="7861300" y="6422564"/>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12689</xdr:rowOff>
    </xdr:from>
    <xdr:to>
      <xdr:col>12</xdr:col>
      <xdr:colOff>561975</xdr:colOff>
      <xdr:row>38</xdr:row>
      <xdr:rowOff>114289</xdr:rowOff>
    </xdr:to>
    <xdr:sp macro="" textlink="">
      <xdr:nvSpPr>
        <xdr:cNvPr id="296" name="フローチャート : 判断 295"/>
        <xdr:cNvSpPr/>
      </xdr:nvSpPr>
      <xdr:spPr>
        <a:xfrm>
          <a:off x="8699500" y="65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105416</xdr:rowOff>
    </xdr:from>
    <xdr:ext cx="534377" cy="259045"/>
    <xdr:sp macro="" textlink="">
      <xdr:nvSpPr>
        <xdr:cNvPr id="297" name="テキスト ボックス 296"/>
        <xdr:cNvSpPr txBox="1"/>
      </xdr:nvSpPr>
      <xdr:spPr>
        <a:xfrm>
          <a:off x="8483111" y="66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70717</xdr:rowOff>
    </xdr:from>
    <xdr:to>
      <xdr:col>11</xdr:col>
      <xdr:colOff>307975</xdr:colOff>
      <xdr:row>37</xdr:row>
      <xdr:rowOff>117221</xdr:rowOff>
    </xdr:to>
    <xdr:cxnSp macro="">
      <xdr:nvCxnSpPr>
        <xdr:cNvPr id="298" name="直線コネクタ 297"/>
        <xdr:cNvCxnSpPr/>
      </xdr:nvCxnSpPr>
      <xdr:spPr>
        <a:xfrm>
          <a:off x="6972300" y="6414367"/>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49755</xdr:rowOff>
    </xdr:from>
    <xdr:to>
      <xdr:col>11</xdr:col>
      <xdr:colOff>358775</xdr:colOff>
      <xdr:row>38</xdr:row>
      <xdr:rowOff>151355</xdr:rowOff>
    </xdr:to>
    <xdr:sp macro="" textlink="">
      <xdr:nvSpPr>
        <xdr:cNvPr id="299" name="フローチャート : 判断 298"/>
        <xdr:cNvSpPr/>
      </xdr:nvSpPr>
      <xdr:spPr>
        <a:xfrm>
          <a:off x="7810500" y="656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142482</xdr:rowOff>
    </xdr:from>
    <xdr:ext cx="534377" cy="259045"/>
    <xdr:sp macro="" textlink="">
      <xdr:nvSpPr>
        <xdr:cNvPr id="300" name="テキスト ボックス 299"/>
        <xdr:cNvSpPr txBox="1"/>
      </xdr:nvSpPr>
      <xdr:spPr>
        <a:xfrm>
          <a:off x="7594111" y="665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43311</xdr:rowOff>
    </xdr:from>
    <xdr:to>
      <xdr:col>10</xdr:col>
      <xdr:colOff>155575</xdr:colOff>
      <xdr:row>38</xdr:row>
      <xdr:rowOff>144911</xdr:rowOff>
    </xdr:to>
    <xdr:sp macro="" textlink="">
      <xdr:nvSpPr>
        <xdr:cNvPr id="301" name="フローチャート : 判断 300"/>
        <xdr:cNvSpPr/>
      </xdr:nvSpPr>
      <xdr:spPr>
        <a:xfrm>
          <a:off x="6921500" y="655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136038</xdr:rowOff>
    </xdr:from>
    <xdr:ext cx="534377" cy="259045"/>
    <xdr:sp macro="" textlink="">
      <xdr:nvSpPr>
        <xdr:cNvPr id="302" name="テキスト ボックス 301"/>
        <xdr:cNvSpPr txBox="1"/>
      </xdr:nvSpPr>
      <xdr:spPr>
        <a:xfrm>
          <a:off x="6705111" y="66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118792</xdr:rowOff>
    </xdr:from>
    <xdr:to>
      <xdr:col>15</xdr:col>
      <xdr:colOff>231775</xdr:colOff>
      <xdr:row>37</xdr:row>
      <xdr:rowOff>48942</xdr:rowOff>
    </xdr:to>
    <xdr:sp macro="" textlink="">
      <xdr:nvSpPr>
        <xdr:cNvPr id="308" name="円/楕円 307"/>
        <xdr:cNvSpPr/>
      </xdr:nvSpPr>
      <xdr:spPr>
        <a:xfrm>
          <a:off x="10426700" y="62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97219</xdr:rowOff>
    </xdr:from>
    <xdr:ext cx="534377" cy="259045"/>
    <xdr:sp macro="" textlink="">
      <xdr:nvSpPr>
        <xdr:cNvPr id="309" name="補助費等該当値テキスト"/>
        <xdr:cNvSpPr txBox="1"/>
      </xdr:nvSpPr>
      <xdr:spPr>
        <a:xfrm>
          <a:off x="10528300" y="626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83196</xdr:rowOff>
    </xdr:from>
    <xdr:to>
      <xdr:col>14</xdr:col>
      <xdr:colOff>79375</xdr:colOff>
      <xdr:row>36</xdr:row>
      <xdr:rowOff>13346</xdr:rowOff>
    </xdr:to>
    <xdr:sp macro="" textlink="">
      <xdr:nvSpPr>
        <xdr:cNvPr id="310" name="円/楕円 309"/>
        <xdr:cNvSpPr/>
      </xdr:nvSpPr>
      <xdr:spPr>
        <a:xfrm>
          <a:off x="9588500" y="60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29873</xdr:rowOff>
    </xdr:from>
    <xdr:ext cx="534377" cy="259045"/>
    <xdr:sp macro="" textlink="">
      <xdr:nvSpPr>
        <xdr:cNvPr id="311" name="テキスト ボックス 310"/>
        <xdr:cNvSpPr txBox="1"/>
      </xdr:nvSpPr>
      <xdr:spPr>
        <a:xfrm>
          <a:off x="9372111" y="58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28114</xdr:rowOff>
    </xdr:from>
    <xdr:to>
      <xdr:col>12</xdr:col>
      <xdr:colOff>561975</xdr:colOff>
      <xdr:row>37</xdr:row>
      <xdr:rowOff>129714</xdr:rowOff>
    </xdr:to>
    <xdr:sp macro="" textlink="">
      <xdr:nvSpPr>
        <xdr:cNvPr id="312" name="円/楕円 311"/>
        <xdr:cNvSpPr/>
      </xdr:nvSpPr>
      <xdr:spPr>
        <a:xfrm>
          <a:off x="8699500" y="63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146241</xdr:rowOff>
    </xdr:from>
    <xdr:ext cx="534377" cy="259045"/>
    <xdr:sp macro="" textlink="">
      <xdr:nvSpPr>
        <xdr:cNvPr id="313" name="テキスト ボックス 312"/>
        <xdr:cNvSpPr txBox="1"/>
      </xdr:nvSpPr>
      <xdr:spPr>
        <a:xfrm>
          <a:off x="8483111" y="614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66421</xdr:rowOff>
    </xdr:from>
    <xdr:to>
      <xdr:col>11</xdr:col>
      <xdr:colOff>358775</xdr:colOff>
      <xdr:row>37</xdr:row>
      <xdr:rowOff>168021</xdr:rowOff>
    </xdr:to>
    <xdr:sp macro="" textlink="">
      <xdr:nvSpPr>
        <xdr:cNvPr id="314" name="円/楕円 313"/>
        <xdr:cNvSpPr/>
      </xdr:nvSpPr>
      <xdr:spPr>
        <a:xfrm>
          <a:off x="7810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13098</xdr:rowOff>
    </xdr:from>
    <xdr:ext cx="534377" cy="259045"/>
    <xdr:sp macro="" textlink="">
      <xdr:nvSpPr>
        <xdr:cNvPr id="315" name="テキスト ボックス 314"/>
        <xdr:cNvSpPr txBox="1"/>
      </xdr:nvSpPr>
      <xdr:spPr>
        <a:xfrm>
          <a:off x="7594111" y="618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19917</xdr:rowOff>
    </xdr:from>
    <xdr:to>
      <xdr:col>10</xdr:col>
      <xdr:colOff>155575</xdr:colOff>
      <xdr:row>37</xdr:row>
      <xdr:rowOff>121517</xdr:rowOff>
    </xdr:to>
    <xdr:sp macro="" textlink="">
      <xdr:nvSpPr>
        <xdr:cNvPr id="316" name="円/楕円 315"/>
        <xdr:cNvSpPr/>
      </xdr:nvSpPr>
      <xdr:spPr>
        <a:xfrm>
          <a:off x="6921500" y="636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138044</xdr:rowOff>
    </xdr:from>
    <xdr:ext cx="534377" cy="259045"/>
    <xdr:sp macro="" textlink="">
      <xdr:nvSpPr>
        <xdr:cNvPr id="317" name="テキスト ボックス 316"/>
        <xdr:cNvSpPr txBox="1"/>
      </xdr:nvSpPr>
      <xdr:spPr>
        <a:xfrm>
          <a:off x="6705111" y="613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30956</xdr:rowOff>
    </xdr:from>
    <xdr:to>
      <xdr:col>15</xdr:col>
      <xdr:colOff>180975</xdr:colOff>
      <xdr:row>59</xdr:row>
      <xdr:rowOff>55573</xdr:rowOff>
    </xdr:to>
    <xdr:cxnSp macro="">
      <xdr:nvCxnSpPr>
        <xdr:cNvPr id="348" name="直線コネクタ 347"/>
        <xdr:cNvCxnSpPr/>
      </xdr:nvCxnSpPr>
      <xdr:spPr>
        <a:xfrm>
          <a:off x="9639300" y="10146506"/>
          <a:ext cx="838200" cy="2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30956</xdr:rowOff>
    </xdr:from>
    <xdr:to>
      <xdr:col>14</xdr:col>
      <xdr:colOff>28575</xdr:colOff>
      <xdr:row>59</xdr:row>
      <xdr:rowOff>40939</xdr:rowOff>
    </xdr:to>
    <xdr:cxnSp macro="">
      <xdr:nvCxnSpPr>
        <xdr:cNvPr id="351" name="直線コネクタ 350"/>
        <xdr:cNvCxnSpPr/>
      </xdr:nvCxnSpPr>
      <xdr:spPr>
        <a:xfrm flipV="1">
          <a:off x="8750300" y="10146506"/>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154576</xdr:rowOff>
    </xdr:from>
    <xdr:to>
      <xdr:col>14</xdr:col>
      <xdr:colOff>79375</xdr:colOff>
      <xdr:row>59</xdr:row>
      <xdr:rowOff>84726</xdr:rowOff>
    </xdr:to>
    <xdr:sp macro="" textlink="">
      <xdr:nvSpPr>
        <xdr:cNvPr id="352" name="フローチャート : 判断 351"/>
        <xdr:cNvSpPr/>
      </xdr:nvSpPr>
      <xdr:spPr>
        <a:xfrm>
          <a:off x="9588500" y="1009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75853</xdr:rowOff>
    </xdr:from>
    <xdr:ext cx="534377" cy="259045"/>
    <xdr:sp macro="" textlink="">
      <xdr:nvSpPr>
        <xdr:cNvPr id="353" name="テキスト ボックス 352"/>
        <xdr:cNvSpPr txBox="1"/>
      </xdr:nvSpPr>
      <xdr:spPr>
        <a:xfrm>
          <a:off x="9372111" y="1019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34399</xdr:rowOff>
    </xdr:from>
    <xdr:to>
      <xdr:col>12</xdr:col>
      <xdr:colOff>511175</xdr:colOff>
      <xdr:row>59</xdr:row>
      <xdr:rowOff>40939</xdr:rowOff>
    </xdr:to>
    <xdr:cxnSp macro="">
      <xdr:nvCxnSpPr>
        <xdr:cNvPr id="354" name="直線コネクタ 353"/>
        <xdr:cNvCxnSpPr/>
      </xdr:nvCxnSpPr>
      <xdr:spPr>
        <a:xfrm>
          <a:off x="7861300" y="10149949"/>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143898</xdr:rowOff>
    </xdr:from>
    <xdr:to>
      <xdr:col>12</xdr:col>
      <xdr:colOff>561975</xdr:colOff>
      <xdr:row>59</xdr:row>
      <xdr:rowOff>74048</xdr:rowOff>
    </xdr:to>
    <xdr:sp macro="" textlink="">
      <xdr:nvSpPr>
        <xdr:cNvPr id="355" name="フローチャート : 判断 354"/>
        <xdr:cNvSpPr/>
      </xdr:nvSpPr>
      <xdr:spPr>
        <a:xfrm>
          <a:off x="8699500" y="100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90575</xdr:rowOff>
    </xdr:from>
    <xdr:ext cx="534377" cy="259045"/>
    <xdr:sp macro="" textlink="">
      <xdr:nvSpPr>
        <xdr:cNvPr id="356" name="テキスト ボックス 355"/>
        <xdr:cNvSpPr txBox="1"/>
      </xdr:nvSpPr>
      <xdr:spPr>
        <a:xfrm>
          <a:off x="8483111" y="98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34399</xdr:rowOff>
    </xdr:from>
    <xdr:to>
      <xdr:col>11</xdr:col>
      <xdr:colOff>307975</xdr:colOff>
      <xdr:row>59</xdr:row>
      <xdr:rowOff>34720</xdr:rowOff>
    </xdr:to>
    <xdr:cxnSp macro="">
      <xdr:nvCxnSpPr>
        <xdr:cNvPr id="357" name="直線コネクタ 356"/>
        <xdr:cNvCxnSpPr/>
      </xdr:nvCxnSpPr>
      <xdr:spPr>
        <a:xfrm flipV="1">
          <a:off x="6972300" y="1014994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166834</xdr:rowOff>
    </xdr:from>
    <xdr:to>
      <xdr:col>11</xdr:col>
      <xdr:colOff>358775</xdr:colOff>
      <xdr:row>59</xdr:row>
      <xdr:rowOff>96984</xdr:rowOff>
    </xdr:to>
    <xdr:sp macro="" textlink="">
      <xdr:nvSpPr>
        <xdr:cNvPr id="358" name="フローチャート : 判断 357"/>
        <xdr:cNvSpPr/>
      </xdr:nvSpPr>
      <xdr:spPr>
        <a:xfrm>
          <a:off x="7810500" y="101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88111</xdr:rowOff>
    </xdr:from>
    <xdr:ext cx="534377" cy="259045"/>
    <xdr:sp macro="" textlink="">
      <xdr:nvSpPr>
        <xdr:cNvPr id="359" name="テキスト ボックス 358"/>
        <xdr:cNvSpPr txBox="1"/>
      </xdr:nvSpPr>
      <xdr:spPr>
        <a:xfrm>
          <a:off x="7594111" y="102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163726</xdr:rowOff>
    </xdr:from>
    <xdr:to>
      <xdr:col>10</xdr:col>
      <xdr:colOff>155575</xdr:colOff>
      <xdr:row>59</xdr:row>
      <xdr:rowOff>93876</xdr:rowOff>
    </xdr:to>
    <xdr:sp macro="" textlink="">
      <xdr:nvSpPr>
        <xdr:cNvPr id="360" name="フローチャート : 判断 359"/>
        <xdr:cNvSpPr/>
      </xdr:nvSpPr>
      <xdr:spPr>
        <a:xfrm>
          <a:off x="6921500" y="101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85003</xdr:rowOff>
    </xdr:from>
    <xdr:ext cx="534377" cy="259045"/>
    <xdr:sp macro="" textlink="">
      <xdr:nvSpPr>
        <xdr:cNvPr id="361" name="テキスト ボックス 360"/>
        <xdr:cNvSpPr txBox="1"/>
      </xdr:nvSpPr>
      <xdr:spPr>
        <a:xfrm>
          <a:off x="6705111" y="102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4773</xdr:rowOff>
    </xdr:from>
    <xdr:to>
      <xdr:col>15</xdr:col>
      <xdr:colOff>231775</xdr:colOff>
      <xdr:row>59</xdr:row>
      <xdr:rowOff>106373</xdr:rowOff>
    </xdr:to>
    <xdr:sp macro="" textlink="">
      <xdr:nvSpPr>
        <xdr:cNvPr id="367" name="円/楕円 366"/>
        <xdr:cNvSpPr/>
      </xdr:nvSpPr>
      <xdr:spPr>
        <a:xfrm>
          <a:off x="10426700" y="101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113507</xdr:rowOff>
    </xdr:from>
    <xdr:ext cx="534377" cy="259045"/>
    <xdr:sp macro="" textlink="">
      <xdr:nvSpPr>
        <xdr:cNvPr id="368" name="普通建設事業費該当値テキスト"/>
        <xdr:cNvSpPr txBox="1"/>
      </xdr:nvSpPr>
      <xdr:spPr>
        <a:xfrm>
          <a:off x="10528300" y="100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151606</xdr:rowOff>
    </xdr:from>
    <xdr:to>
      <xdr:col>14</xdr:col>
      <xdr:colOff>79375</xdr:colOff>
      <xdr:row>59</xdr:row>
      <xdr:rowOff>81756</xdr:rowOff>
    </xdr:to>
    <xdr:sp macro="" textlink="">
      <xdr:nvSpPr>
        <xdr:cNvPr id="369" name="円/楕円 368"/>
        <xdr:cNvSpPr/>
      </xdr:nvSpPr>
      <xdr:spPr>
        <a:xfrm>
          <a:off x="9588500" y="100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98283</xdr:rowOff>
    </xdr:from>
    <xdr:ext cx="534377" cy="259045"/>
    <xdr:sp macro="" textlink="">
      <xdr:nvSpPr>
        <xdr:cNvPr id="370" name="テキスト ボックス 369"/>
        <xdr:cNvSpPr txBox="1"/>
      </xdr:nvSpPr>
      <xdr:spPr>
        <a:xfrm>
          <a:off x="9372111" y="987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161589</xdr:rowOff>
    </xdr:from>
    <xdr:to>
      <xdr:col>12</xdr:col>
      <xdr:colOff>561975</xdr:colOff>
      <xdr:row>59</xdr:row>
      <xdr:rowOff>91739</xdr:rowOff>
    </xdr:to>
    <xdr:sp macro="" textlink="">
      <xdr:nvSpPr>
        <xdr:cNvPr id="371" name="円/楕円 370"/>
        <xdr:cNvSpPr/>
      </xdr:nvSpPr>
      <xdr:spPr>
        <a:xfrm>
          <a:off x="8699500" y="101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82866</xdr:rowOff>
    </xdr:from>
    <xdr:ext cx="534377" cy="259045"/>
    <xdr:sp macro="" textlink="">
      <xdr:nvSpPr>
        <xdr:cNvPr id="372" name="テキスト ボックス 371"/>
        <xdr:cNvSpPr txBox="1"/>
      </xdr:nvSpPr>
      <xdr:spPr>
        <a:xfrm>
          <a:off x="8483111" y="101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155049</xdr:rowOff>
    </xdr:from>
    <xdr:to>
      <xdr:col>11</xdr:col>
      <xdr:colOff>358775</xdr:colOff>
      <xdr:row>59</xdr:row>
      <xdr:rowOff>85199</xdr:rowOff>
    </xdr:to>
    <xdr:sp macro="" textlink="">
      <xdr:nvSpPr>
        <xdr:cNvPr id="373" name="円/楕円 372"/>
        <xdr:cNvSpPr/>
      </xdr:nvSpPr>
      <xdr:spPr>
        <a:xfrm>
          <a:off x="7810500" y="100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101726</xdr:rowOff>
    </xdr:from>
    <xdr:ext cx="534377" cy="259045"/>
    <xdr:sp macro="" textlink="">
      <xdr:nvSpPr>
        <xdr:cNvPr id="374" name="テキスト ボックス 373"/>
        <xdr:cNvSpPr txBox="1"/>
      </xdr:nvSpPr>
      <xdr:spPr>
        <a:xfrm>
          <a:off x="7594111" y="98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155370</xdr:rowOff>
    </xdr:from>
    <xdr:to>
      <xdr:col>10</xdr:col>
      <xdr:colOff>155575</xdr:colOff>
      <xdr:row>59</xdr:row>
      <xdr:rowOff>85520</xdr:rowOff>
    </xdr:to>
    <xdr:sp macro="" textlink="">
      <xdr:nvSpPr>
        <xdr:cNvPr id="375" name="円/楕円 374"/>
        <xdr:cNvSpPr/>
      </xdr:nvSpPr>
      <xdr:spPr>
        <a:xfrm>
          <a:off x="6921500" y="100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102047</xdr:rowOff>
    </xdr:from>
    <xdr:ext cx="534377" cy="259045"/>
    <xdr:sp macro="" textlink="">
      <xdr:nvSpPr>
        <xdr:cNvPr id="376" name="テキスト ボックス 375"/>
        <xdr:cNvSpPr txBox="1"/>
      </xdr:nvSpPr>
      <xdr:spPr>
        <a:xfrm>
          <a:off x="6705111" y="98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30276</xdr:rowOff>
    </xdr:from>
    <xdr:to>
      <xdr:col>15</xdr:col>
      <xdr:colOff>180975</xdr:colOff>
      <xdr:row>79</xdr:row>
      <xdr:rowOff>41994</xdr:rowOff>
    </xdr:to>
    <xdr:cxnSp macro="">
      <xdr:nvCxnSpPr>
        <xdr:cNvPr id="405" name="直線コネクタ 404"/>
        <xdr:cNvCxnSpPr/>
      </xdr:nvCxnSpPr>
      <xdr:spPr>
        <a:xfrm>
          <a:off x="9639300" y="13574826"/>
          <a:ext cx="8382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126829</xdr:rowOff>
    </xdr:from>
    <xdr:to>
      <xdr:col>14</xdr:col>
      <xdr:colOff>79375</xdr:colOff>
      <xdr:row>79</xdr:row>
      <xdr:rowOff>56979</xdr:rowOff>
    </xdr:to>
    <xdr:sp macro="" textlink="">
      <xdr:nvSpPr>
        <xdr:cNvPr id="408" name="フローチャート : 判断 407"/>
        <xdr:cNvSpPr/>
      </xdr:nvSpPr>
      <xdr:spPr>
        <a:xfrm>
          <a:off x="9588500" y="134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73506</xdr:rowOff>
    </xdr:from>
    <xdr:ext cx="534377" cy="259045"/>
    <xdr:sp macro="" textlink="">
      <xdr:nvSpPr>
        <xdr:cNvPr id="409" name="テキスト ボックス 408"/>
        <xdr:cNvSpPr txBox="1"/>
      </xdr:nvSpPr>
      <xdr:spPr>
        <a:xfrm>
          <a:off x="9372111" y="132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162644</xdr:rowOff>
    </xdr:from>
    <xdr:to>
      <xdr:col>15</xdr:col>
      <xdr:colOff>231775</xdr:colOff>
      <xdr:row>79</xdr:row>
      <xdr:rowOff>92794</xdr:rowOff>
    </xdr:to>
    <xdr:sp macro="" textlink="">
      <xdr:nvSpPr>
        <xdr:cNvPr id="415" name="円/楕円 414"/>
        <xdr:cNvSpPr/>
      </xdr:nvSpPr>
      <xdr:spPr>
        <a:xfrm>
          <a:off x="10426700" y="135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93275</xdr:rowOff>
    </xdr:from>
    <xdr:ext cx="469744" cy="259045"/>
    <xdr:sp macro="" textlink="">
      <xdr:nvSpPr>
        <xdr:cNvPr id="416" name="普通建設事業費 （ うち新規整備　）該当値テキスト"/>
        <xdr:cNvSpPr txBox="1"/>
      </xdr:nvSpPr>
      <xdr:spPr>
        <a:xfrm>
          <a:off x="10528300" y="134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150926</xdr:rowOff>
    </xdr:from>
    <xdr:to>
      <xdr:col>14</xdr:col>
      <xdr:colOff>79375</xdr:colOff>
      <xdr:row>79</xdr:row>
      <xdr:rowOff>81076</xdr:rowOff>
    </xdr:to>
    <xdr:sp macro="" textlink="">
      <xdr:nvSpPr>
        <xdr:cNvPr id="417" name="円/楕円 416"/>
        <xdr:cNvSpPr/>
      </xdr:nvSpPr>
      <xdr:spPr>
        <a:xfrm>
          <a:off x="9588500" y="135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72203</xdr:rowOff>
    </xdr:from>
    <xdr:ext cx="534377" cy="259045"/>
    <xdr:sp macro="" textlink="">
      <xdr:nvSpPr>
        <xdr:cNvPr id="418" name="テキスト ボックス 417"/>
        <xdr:cNvSpPr txBox="1"/>
      </xdr:nvSpPr>
      <xdr:spPr>
        <a:xfrm>
          <a:off x="9372111" y="136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2939</xdr:rowOff>
    </xdr:from>
    <xdr:to>
      <xdr:col>15</xdr:col>
      <xdr:colOff>180975</xdr:colOff>
      <xdr:row>95</xdr:row>
      <xdr:rowOff>67996</xdr:rowOff>
    </xdr:to>
    <xdr:cxnSp macro="">
      <xdr:nvCxnSpPr>
        <xdr:cNvPr id="447" name="直線コネクタ 446"/>
        <xdr:cNvCxnSpPr/>
      </xdr:nvCxnSpPr>
      <xdr:spPr>
        <a:xfrm>
          <a:off x="9639300" y="16119239"/>
          <a:ext cx="838200" cy="2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118572</xdr:rowOff>
    </xdr:from>
    <xdr:ext cx="534377" cy="259045"/>
    <xdr:sp macro="" textlink="">
      <xdr:nvSpPr>
        <xdr:cNvPr id="448" name="普通建設事業費 （ うち更新整備　）平均値テキスト"/>
        <xdr:cNvSpPr txBox="1"/>
      </xdr:nvSpPr>
      <xdr:spPr>
        <a:xfrm>
          <a:off x="10528300" y="164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71698</xdr:rowOff>
    </xdr:from>
    <xdr:to>
      <xdr:col>14</xdr:col>
      <xdr:colOff>79375</xdr:colOff>
      <xdr:row>97</xdr:row>
      <xdr:rowOff>1848</xdr:rowOff>
    </xdr:to>
    <xdr:sp macro="" textlink="">
      <xdr:nvSpPr>
        <xdr:cNvPr id="450" name="フローチャート : 判断 449"/>
        <xdr:cNvSpPr/>
      </xdr:nvSpPr>
      <xdr:spPr>
        <a:xfrm>
          <a:off x="9588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164425</xdr:rowOff>
    </xdr:from>
    <xdr:ext cx="534377" cy="259045"/>
    <xdr:sp macro="" textlink="">
      <xdr:nvSpPr>
        <xdr:cNvPr id="451" name="テキスト ボックス 450"/>
        <xdr:cNvSpPr txBox="1"/>
      </xdr:nvSpPr>
      <xdr:spPr>
        <a:xfrm>
          <a:off x="9372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17196</xdr:rowOff>
    </xdr:from>
    <xdr:to>
      <xdr:col>15</xdr:col>
      <xdr:colOff>231775</xdr:colOff>
      <xdr:row>95</xdr:row>
      <xdr:rowOff>118796</xdr:rowOff>
    </xdr:to>
    <xdr:sp macro="" textlink="">
      <xdr:nvSpPr>
        <xdr:cNvPr id="457" name="円/楕円 456"/>
        <xdr:cNvSpPr/>
      </xdr:nvSpPr>
      <xdr:spPr>
        <a:xfrm>
          <a:off x="10426700" y="163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40073</xdr:rowOff>
    </xdr:from>
    <xdr:ext cx="534377" cy="259045"/>
    <xdr:sp macro="" textlink="">
      <xdr:nvSpPr>
        <xdr:cNvPr id="458" name="普通建設事業費 （ うち更新整備　）該当値テキスト"/>
        <xdr:cNvSpPr txBox="1"/>
      </xdr:nvSpPr>
      <xdr:spPr>
        <a:xfrm>
          <a:off x="10528300" y="1615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34,764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123589</xdr:rowOff>
    </xdr:from>
    <xdr:to>
      <xdr:col>14</xdr:col>
      <xdr:colOff>79375</xdr:colOff>
      <xdr:row>94</xdr:row>
      <xdr:rowOff>53739</xdr:rowOff>
    </xdr:to>
    <xdr:sp macro="" textlink="">
      <xdr:nvSpPr>
        <xdr:cNvPr id="459" name="円/楕円 458"/>
        <xdr:cNvSpPr/>
      </xdr:nvSpPr>
      <xdr:spPr>
        <a:xfrm>
          <a:off x="9588500" y="160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70266</xdr:rowOff>
    </xdr:from>
    <xdr:ext cx="534377" cy="259045"/>
    <xdr:sp macro="" textlink="">
      <xdr:nvSpPr>
        <xdr:cNvPr id="460" name="テキスト ボックス 459"/>
        <xdr:cNvSpPr txBox="1"/>
      </xdr:nvSpPr>
      <xdr:spPr>
        <a:xfrm>
          <a:off x="9372111" y="158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13901</xdr:rowOff>
    </xdr:from>
    <xdr:to>
      <xdr:col>23</xdr:col>
      <xdr:colOff>517525</xdr:colOff>
      <xdr:row>38</xdr:row>
      <xdr:rowOff>24377</xdr:rowOff>
    </xdr:to>
    <xdr:cxnSp macro="">
      <xdr:nvCxnSpPr>
        <xdr:cNvPr id="485" name="直線コネクタ 484"/>
        <xdr:cNvCxnSpPr/>
      </xdr:nvCxnSpPr>
      <xdr:spPr>
        <a:xfrm>
          <a:off x="15481300" y="6529001"/>
          <a:ext cx="838200" cy="1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13901</xdr:rowOff>
    </xdr:from>
    <xdr:to>
      <xdr:col>22</xdr:col>
      <xdr:colOff>365125</xdr:colOff>
      <xdr:row>38</xdr:row>
      <xdr:rowOff>18148</xdr:rowOff>
    </xdr:to>
    <xdr:cxnSp macro="">
      <xdr:nvCxnSpPr>
        <xdr:cNvPr id="488" name="直線コネクタ 487"/>
        <xdr:cNvCxnSpPr/>
      </xdr:nvCxnSpPr>
      <xdr:spPr>
        <a:xfrm flipV="1">
          <a:off x="14592300" y="6529001"/>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142141</xdr:rowOff>
    </xdr:from>
    <xdr:to>
      <xdr:col>22</xdr:col>
      <xdr:colOff>415925</xdr:colOff>
      <xdr:row>38</xdr:row>
      <xdr:rowOff>72291</xdr:rowOff>
    </xdr:to>
    <xdr:sp macro="" textlink="">
      <xdr:nvSpPr>
        <xdr:cNvPr id="489" name="フローチャート : 判断 488"/>
        <xdr:cNvSpPr/>
      </xdr:nvSpPr>
      <xdr:spPr>
        <a:xfrm>
          <a:off x="15430500" y="648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63418</xdr:rowOff>
    </xdr:from>
    <xdr:ext cx="378565" cy="259045"/>
    <xdr:sp macro="" textlink="">
      <xdr:nvSpPr>
        <xdr:cNvPr id="490" name="テキスト ボックス 489"/>
        <xdr:cNvSpPr txBox="1"/>
      </xdr:nvSpPr>
      <xdr:spPr>
        <a:xfrm>
          <a:off x="15292017" y="657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14415</xdr:rowOff>
    </xdr:from>
    <xdr:to>
      <xdr:col>21</xdr:col>
      <xdr:colOff>161925</xdr:colOff>
      <xdr:row>38</xdr:row>
      <xdr:rowOff>18148</xdr:rowOff>
    </xdr:to>
    <xdr:cxnSp macro="">
      <xdr:nvCxnSpPr>
        <xdr:cNvPr id="491" name="直線コネクタ 490"/>
        <xdr:cNvCxnSpPr/>
      </xdr:nvCxnSpPr>
      <xdr:spPr>
        <a:xfrm>
          <a:off x="13703300" y="6529515"/>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140855</xdr:rowOff>
    </xdr:from>
    <xdr:to>
      <xdr:col>21</xdr:col>
      <xdr:colOff>212725</xdr:colOff>
      <xdr:row>38</xdr:row>
      <xdr:rowOff>71005</xdr:rowOff>
    </xdr:to>
    <xdr:sp macro="" textlink="">
      <xdr:nvSpPr>
        <xdr:cNvPr id="492" name="フローチャート : 判断 491"/>
        <xdr:cNvSpPr/>
      </xdr:nvSpPr>
      <xdr:spPr>
        <a:xfrm>
          <a:off x="14541500" y="648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62132</xdr:rowOff>
    </xdr:from>
    <xdr:ext cx="378565" cy="259045"/>
    <xdr:sp macro="" textlink="">
      <xdr:nvSpPr>
        <xdr:cNvPr id="493" name="テキスト ボックス 492"/>
        <xdr:cNvSpPr txBox="1"/>
      </xdr:nvSpPr>
      <xdr:spPr>
        <a:xfrm>
          <a:off x="14403017" y="6577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4557</xdr:rowOff>
    </xdr:from>
    <xdr:to>
      <xdr:col>19</xdr:col>
      <xdr:colOff>644525</xdr:colOff>
      <xdr:row>38</xdr:row>
      <xdr:rowOff>14415</xdr:rowOff>
    </xdr:to>
    <xdr:cxnSp macro="">
      <xdr:nvCxnSpPr>
        <xdr:cNvPr id="494" name="直線コネクタ 493"/>
        <xdr:cNvCxnSpPr/>
      </xdr:nvCxnSpPr>
      <xdr:spPr>
        <a:xfrm>
          <a:off x="12814300" y="6519657"/>
          <a:ext cx="8890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134666</xdr:rowOff>
    </xdr:from>
    <xdr:to>
      <xdr:col>20</xdr:col>
      <xdr:colOff>9525</xdr:colOff>
      <xdr:row>38</xdr:row>
      <xdr:rowOff>64816</xdr:rowOff>
    </xdr:to>
    <xdr:sp macro="" textlink="">
      <xdr:nvSpPr>
        <xdr:cNvPr id="495" name="フローチャート : 判断 494"/>
        <xdr:cNvSpPr/>
      </xdr:nvSpPr>
      <xdr:spPr>
        <a:xfrm>
          <a:off x="13652500" y="647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81343</xdr:rowOff>
    </xdr:from>
    <xdr:ext cx="469744" cy="259045"/>
    <xdr:sp macro="" textlink="">
      <xdr:nvSpPr>
        <xdr:cNvPr id="496" name="テキスト ボックス 495"/>
        <xdr:cNvSpPr txBox="1"/>
      </xdr:nvSpPr>
      <xdr:spPr>
        <a:xfrm>
          <a:off x="13468427" y="625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130894</xdr:rowOff>
    </xdr:from>
    <xdr:to>
      <xdr:col>18</xdr:col>
      <xdr:colOff>492125</xdr:colOff>
      <xdr:row>38</xdr:row>
      <xdr:rowOff>61044</xdr:rowOff>
    </xdr:to>
    <xdr:sp macro="" textlink="">
      <xdr:nvSpPr>
        <xdr:cNvPr id="497" name="フローチャート : 判断 496"/>
        <xdr:cNvSpPr/>
      </xdr:nvSpPr>
      <xdr:spPr>
        <a:xfrm>
          <a:off x="12763500" y="647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52171</xdr:rowOff>
    </xdr:from>
    <xdr:ext cx="469744" cy="259045"/>
    <xdr:sp macro="" textlink="">
      <xdr:nvSpPr>
        <xdr:cNvPr id="498" name="テキスト ボックス 497"/>
        <xdr:cNvSpPr txBox="1"/>
      </xdr:nvSpPr>
      <xdr:spPr>
        <a:xfrm>
          <a:off x="12579427" y="656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145027</xdr:rowOff>
    </xdr:from>
    <xdr:to>
      <xdr:col>23</xdr:col>
      <xdr:colOff>568325</xdr:colOff>
      <xdr:row>38</xdr:row>
      <xdr:rowOff>75177</xdr:rowOff>
    </xdr:to>
    <xdr:sp macro="" textlink="">
      <xdr:nvSpPr>
        <xdr:cNvPr id="504" name="円/楕円 503"/>
        <xdr:cNvSpPr/>
      </xdr:nvSpPr>
      <xdr:spPr>
        <a:xfrm>
          <a:off x="16268700" y="64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378565" cy="259045"/>
    <xdr:sp macro="" textlink="">
      <xdr:nvSpPr>
        <xdr:cNvPr id="505" name="災害復旧事業費該当値テキスト"/>
        <xdr:cNvSpPr txBox="1"/>
      </xdr:nvSpPr>
      <xdr:spPr>
        <a:xfrm>
          <a:off x="16370300" y="644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134551</xdr:rowOff>
    </xdr:from>
    <xdr:to>
      <xdr:col>22</xdr:col>
      <xdr:colOff>415925</xdr:colOff>
      <xdr:row>38</xdr:row>
      <xdr:rowOff>64701</xdr:rowOff>
    </xdr:to>
    <xdr:sp macro="" textlink="">
      <xdr:nvSpPr>
        <xdr:cNvPr id="506" name="円/楕円 505"/>
        <xdr:cNvSpPr/>
      </xdr:nvSpPr>
      <xdr:spPr>
        <a:xfrm>
          <a:off x="15430500" y="647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81228</xdr:rowOff>
    </xdr:from>
    <xdr:ext cx="469744" cy="259045"/>
    <xdr:sp macro="" textlink="">
      <xdr:nvSpPr>
        <xdr:cNvPr id="507" name="テキスト ボックス 506"/>
        <xdr:cNvSpPr txBox="1"/>
      </xdr:nvSpPr>
      <xdr:spPr>
        <a:xfrm>
          <a:off x="15246427" y="625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138798</xdr:rowOff>
    </xdr:from>
    <xdr:to>
      <xdr:col>21</xdr:col>
      <xdr:colOff>212725</xdr:colOff>
      <xdr:row>38</xdr:row>
      <xdr:rowOff>68948</xdr:rowOff>
    </xdr:to>
    <xdr:sp macro="" textlink="">
      <xdr:nvSpPr>
        <xdr:cNvPr id="508" name="円/楕円 507"/>
        <xdr:cNvSpPr/>
      </xdr:nvSpPr>
      <xdr:spPr>
        <a:xfrm>
          <a:off x="14541500" y="64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85475</xdr:rowOff>
    </xdr:from>
    <xdr:ext cx="469744" cy="259045"/>
    <xdr:sp macro="" textlink="">
      <xdr:nvSpPr>
        <xdr:cNvPr id="509" name="テキスト ボックス 508"/>
        <xdr:cNvSpPr txBox="1"/>
      </xdr:nvSpPr>
      <xdr:spPr>
        <a:xfrm>
          <a:off x="14357427" y="625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135066</xdr:rowOff>
    </xdr:from>
    <xdr:to>
      <xdr:col>20</xdr:col>
      <xdr:colOff>9525</xdr:colOff>
      <xdr:row>38</xdr:row>
      <xdr:rowOff>65216</xdr:rowOff>
    </xdr:to>
    <xdr:sp macro="" textlink="">
      <xdr:nvSpPr>
        <xdr:cNvPr id="510" name="円/楕円 509"/>
        <xdr:cNvSpPr/>
      </xdr:nvSpPr>
      <xdr:spPr>
        <a:xfrm>
          <a:off x="13652500" y="647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56342</xdr:rowOff>
    </xdr:from>
    <xdr:ext cx="469744" cy="259045"/>
    <xdr:sp macro="" textlink="">
      <xdr:nvSpPr>
        <xdr:cNvPr id="511" name="テキスト ボックス 510"/>
        <xdr:cNvSpPr txBox="1"/>
      </xdr:nvSpPr>
      <xdr:spPr>
        <a:xfrm>
          <a:off x="13468427" y="657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125207</xdr:rowOff>
    </xdr:from>
    <xdr:to>
      <xdr:col>18</xdr:col>
      <xdr:colOff>492125</xdr:colOff>
      <xdr:row>38</xdr:row>
      <xdr:rowOff>55358</xdr:rowOff>
    </xdr:to>
    <xdr:sp macro="" textlink="">
      <xdr:nvSpPr>
        <xdr:cNvPr id="512" name="円/楕円 511"/>
        <xdr:cNvSpPr/>
      </xdr:nvSpPr>
      <xdr:spPr>
        <a:xfrm>
          <a:off x="12763500" y="6468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71884</xdr:rowOff>
    </xdr:from>
    <xdr:ext cx="469744" cy="259045"/>
    <xdr:sp macro="" textlink="">
      <xdr:nvSpPr>
        <xdr:cNvPr id="513" name="テキスト ボックス 512"/>
        <xdr:cNvSpPr txBox="1"/>
      </xdr:nvSpPr>
      <xdr:spPr>
        <a:xfrm>
          <a:off x="12579427" y="62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3" name="直線コネクタ 57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4" name="テキスト ボックス 57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5" name="直線コネクタ 57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6" name="テキスト ボックス 57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7" name="直線コネクタ 57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8" name="テキスト ボックス 57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9" name="直線コネクタ 57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0" name="テキスト ボックス 57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1" name="直線コネクタ 58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2" name="テキスト ボックス 58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3" name="直線コネクタ 58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4" name="テキスト ボックス 58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88" name="直線コネクタ 587"/>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89"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0" name="直線コネクタ 589"/>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1"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2" name="直線コネクタ 591"/>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84336</xdr:rowOff>
    </xdr:from>
    <xdr:to>
      <xdr:col>23</xdr:col>
      <xdr:colOff>517525</xdr:colOff>
      <xdr:row>77</xdr:row>
      <xdr:rowOff>88776</xdr:rowOff>
    </xdr:to>
    <xdr:cxnSp macro="">
      <xdr:nvCxnSpPr>
        <xdr:cNvPr id="593" name="直線コネクタ 592"/>
        <xdr:cNvCxnSpPr/>
      </xdr:nvCxnSpPr>
      <xdr:spPr>
        <a:xfrm flipV="1">
          <a:off x="15481300" y="13285986"/>
          <a:ext cx="8382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4"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5" name="フローチャート : 判断 594"/>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88776</xdr:rowOff>
    </xdr:from>
    <xdr:to>
      <xdr:col>22</xdr:col>
      <xdr:colOff>365125</xdr:colOff>
      <xdr:row>77</xdr:row>
      <xdr:rowOff>109274</xdr:rowOff>
    </xdr:to>
    <xdr:cxnSp macro="">
      <xdr:nvCxnSpPr>
        <xdr:cNvPr id="596" name="直線コネクタ 595"/>
        <xdr:cNvCxnSpPr/>
      </xdr:nvCxnSpPr>
      <xdr:spPr>
        <a:xfrm flipV="1">
          <a:off x="14592300" y="1329042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6158</xdr:rowOff>
    </xdr:from>
    <xdr:to>
      <xdr:col>22</xdr:col>
      <xdr:colOff>415925</xdr:colOff>
      <xdr:row>77</xdr:row>
      <xdr:rowOff>107758</xdr:rowOff>
    </xdr:to>
    <xdr:sp macro="" textlink="">
      <xdr:nvSpPr>
        <xdr:cNvPr id="597" name="フローチャート : 判断 596"/>
        <xdr:cNvSpPr/>
      </xdr:nvSpPr>
      <xdr:spPr>
        <a:xfrm>
          <a:off x="15430500" y="13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124285</xdr:rowOff>
    </xdr:from>
    <xdr:ext cx="534377" cy="259045"/>
    <xdr:sp macro="" textlink="">
      <xdr:nvSpPr>
        <xdr:cNvPr id="598" name="テキスト ボックス 597"/>
        <xdr:cNvSpPr txBox="1"/>
      </xdr:nvSpPr>
      <xdr:spPr>
        <a:xfrm>
          <a:off x="15214111" y="129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72078</xdr:rowOff>
    </xdr:from>
    <xdr:to>
      <xdr:col>21</xdr:col>
      <xdr:colOff>161925</xdr:colOff>
      <xdr:row>77</xdr:row>
      <xdr:rowOff>109274</xdr:rowOff>
    </xdr:to>
    <xdr:cxnSp macro="">
      <xdr:nvCxnSpPr>
        <xdr:cNvPr id="599" name="直線コネクタ 598"/>
        <xdr:cNvCxnSpPr/>
      </xdr:nvCxnSpPr>
      <xdr:spPr>
        <a:xfrm>
          <a:off x="13703300" y="13273728"/>
          <a:ext cx="8890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157578</xdr:rowOff>
    </xdr:from>
    <xdr:to>
      <xdr:col>21</xdr:col>
      <xdr:colOff>212725</xdr:colOff>
      <xdr:row>77</xdr:row>
      <xdr:rowOff>87728</xdr:rowOff>
    </xdr:to>
    <xdr:sp macro="" textlink="">
      <xdr:nvSpPr>
        <xdr:cNvPr id="600" name="フローチャート : 判断 599"/>
        <xdr:cNvSpPr/>
      </xdr:nvSpPr>
      <xdr:spPr>
        <a:xfrm>
          <a:off x="14541500" y="1318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104255</xdr:rowOff>
    </xdr:from>
    <xdr:ext cx="534377" cy="259045"/>
    <xdr:sp macro="" textlink="">
      <xdr:nvSpPr>
        <xdr:cNvPr id="601" name="テキスト ボックス 600"/>
        <xdr:cNvSpPr txBox="1"/>
      </xdr:nvSpPr>
      <xdr:spPr>
        <a:xfrm>
          <a:off x="14325111" y="129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38179</xdr:rowOff>
    </xdr:from>
    <xdr:to>
      <xdr:col>19</xdr:col>
      <xdr:colOff>644525</xdr:colOff>
      <xdr:row>77</xdr:row>
      <xdr:rowOff>72078</xdr:rowOff>
    </xdr:to>
    <xdr:cxnSp macro="">
      <xdr:nvCxnSpPr>
        <xdr:cNvPr id="602" name="直線コネクタ 601"/>
        <xdr:cNvCxnSpPr/>
      </xdr:nvCxnSpPr>
      <xdr:spPr>
        <a:xfrm>
          <a:off x="12814300" y="13239829"/>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150589</xdr:rowOff>
    </xdr:from>
    <xdr:to>
      <xdr:col>20</xdr:col>
      <xdr:colOff>9525</xdr:colOff>
      <xdr:row>77</xdr:row>
      <xdr:rowOff>80739</xdr:rowOff>
    </xdr:to>
    <xdr:sp macro="" textlink="">
      <xdr:nvSpPr>
        <xdr:cNvPr id="603" name="フローチャート : 判断 602"/>
        <xdr:cNvSpPr/>
      </xdr:nvSpPr>
      <xdr:spPr>
        <a:xfrm>
          <a:off x="13652500" y="1318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97266</xdr:rowOff>
    </xdr:from>
    <xdr:ext cx="534377" cy="259045"/>
    <xdr:sp macro="" textlink="">
      <xdr:nvSpPr>
        <xdr:cNvPr id="604" name="テキスト ボックス 603"/>
        <xdr:cNvSpPr txBox="1"/>
      </xdr:nvSpPr>
      <xdr:spPr>
        <a:xfrm>
          <a:off x="13436111" y="129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117094</xdr:rowOff>
    </xdr:from>
    <xdr:to>
      <xdr:col>18</xdr:col>
      <xdr:colOff>492125</xdr:colOff>
      <xdr:row>77</xdr:row>
      <xdr:rowOff>47244</xdr:rowOff>
    </xdr:to>
    <xdr:sp macro="" textlink="">
      <xdr:nvSpPr>
        <xdr:cNvPr id="605" name="フローチャート : 判断 604"/>
        <xdr:cNvSpPr/>
      </xdr:nvSpPr>
      <xdr:spPr>
        <a:xfrm>
          <a:off x="12763500" y="131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63771</xdr:rowOff>
    </xdr:from>
    <xdr:ext cx="534377" cy="259045"/>
    <xdr:sp macro="" textlink="">
      <xdr:nvSpPr>
        <xdr:cNvPr id="606" name="テキスト ボックス 605"/>
        <xdr:cNvSpPr txBox="1"/>
      </xdr:nvSpPr>
      <xdr:spPr>
        <a:xfrm>
          <a:off x="12547111" y="129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33536</xdr:rowOff>
    </xdr:from>
    <xdr:to>
      <xdr:col>23</xdr:col>
      <xdr:colOff>568325</xdr:colOff>
      <xdr:row>77</xdr:row>
      <xdr:rowOff>135136</xdr:rowOff>
    </xdr:to>
    <xdr:sp macro="" textlink="">
      <xdr:nvSpPr>
        <xdr:cNvPr id="612" name="円/楕円 611"/>
        <xdr:cNvSpPr/>
      </xdr:nvSpPr>
      <xdr:spPr>
        <a:xfrm>
          <a:off x="16268700" y="132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119913</xdr:rowOff>
    </xdr:from>
    <xdr:ext cx="534377" cy="259045"/>
    <xdr:sp macro="" textlink="">
      <xdr:nvSpPr>
        <xdr:cNvPr id="613" name="公債費該当値テキスト"/>
        <xdr:cNvSpPr txBox="1"/>
      </xdr:nvSpPr>
      <xdr:spPr>
        <a:xfrm>
          <a:off x="16370300" y="131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32,836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37976</xdr:rowOff>
    </xdr:from>
    <xdr:to>
      <xdr:col>22</xdr:col>
      <xdr:colOff>415925</xdr:colOff>
      <xdr:row>77</xdr:row>
      <xdr:rowOff>139576</xdr:rowOff>
    </xdr:to>
    <xdr:sp macro="" textlink="">
      <xdr:nvSpPr>
        <xdr:cNvPr id="614" name="円/楕円 613"/>
        <xdr:cNvSpPr/>
      </xdr:nvSpPr>
      <xdr:spPr>
        <a:xfrm>
          <a:off x="15430500" y="132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130703</xdr:rowOff>
    </xdr:from>
    <xdr:ext cx="534377" cy="259045"/>
    <xdr:sp macro="" textlink="">
      <xdr:nvSpPr>
        <xdr:cNvPr id="615" name="テキスト ボックス 614"/>
        <xdr:cNvSpPr txBox="1"/>
      </xdr:nvSpPr>
      <xdr:spPr>
        <a:xfrm>
          <a:off x="15214111" y="133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58474</xdr:rowOff>
    </xdr:from>
    <xdr:to>
      <xdr:col>21</xdr:col>
      <xdr:colOff>212725</xdr:colOff>
      <xdr:row>77</xdr:row>
      <xdr:rowOff>160074</xdr:rowOff>
    </xdr:to>
    <xdr:sp macro="" textlink="">
      <xdr:nvSpPr>
        <xdr:cNvPr id="616" name="円/楕円 615"/>
        <xdr:cNvSpPr/>
      </xdr:nvSpPr>
      <xdr:spPr>
        <a:xfrm>
          <a:off x="14541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151201</xdr:rowOff>
    </xdr:from>
    <xdr:ext cx="534377" cy="259045"/>
    <xdr:sp macro="" textlink="">
      <xdr:nvSpPr>
        <xdr:cNvPr id="617" name="テキスト ボックス 616"/>
        <xdr:cNvSpPr txBox="1"/>
      </xdr:nvSpPr>
      <xdr:spPr>
        <a:xfrm>
          <a:off x="14325111" y="1335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21278</xdr:rowOff>
    </xdr:from>
    <xdr:to>
      <xdr:col>20</xdr:col>
      <xdr:colOff>9525</xdr:colOff>
      <xdr:row>77</xdr:row>
      <xdr:rowOff>122878</xdr:rowOff>
    </xdr:to>
    <xdr:sp macro="" textlink="">
      <xdr:nvSpPr>
        <xdr:cNvPr id="618" name="円/楕円 617"/>
        <xdr:cNvSpPr/>
      </xdr:nvSpPr>
      <xdr:spPr>
        <a:xfrm>
          <a:off x="13652500" y="132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114005</xdr:rowOff>
    </xdr:from>
    <xdr:ext cx="534377" cy="259045"/>
    <xdr:sp macro="" textlink="">
      <xdr:nvSpPr>
        <xdr:cNvPr id="619" name="テキスト ボックス 618"/>
        <xdr:cNvSpPr txBox="1"/>
      </xdr:nvSpPr>
      <xdr:spPr>
        <a:xfrm>
          <a:off x="13436111" y="1331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158829</xdr:rowOff>
    </xdr:from>
    <xdr:to>
      <xdr:col>18</xdr:col>
      <xdr:colOff>492125</xdr:colOff>
      <xdr:row>77</xdr:row>
      <xdr:rowOff>88979</xdr:rowOff>
    </xdr:to>
    <xdr:sp macro="" textlink="">
      <xdr:nvSpPr>
        <xdr:cNvPr id="620" name="円/楕円 619"/>
        <xdr:cNvSpPr/>
      </xdr:nvSpPr>
      <xdr:spPr>
        <a:xfrm>
          <a:off x="12763500" y="131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80106</xdr:rowOff>
    </xdr:from>
    <xdr:ext cx="534377" cy="259045"/>
    <xdr:sp macro="" textlink="">
      <xdr:nvSpPr>
        <xdr:cNvPr id="621" name="テキスト ボックス 620"/>
        <xdr:cNvSpPr txBox="1"/>
      </xdr:nvSpPr>
      <xdr:spPr>
        <a:xfrm>
          <a:off x="12547111" y="132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5" name="テキスト ボックス 63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7" name="テキスト ボックス 63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9" name="テキスト ボックス 63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1" name="テキスト ボックス 64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3" name="テキスト ボックス 642"/>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5" name="テキスト ボックス 64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7" name="直線コネクタ 646"/>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48"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49" name="直線コネクタ 648"/>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0"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1" name="直線コネクタ 650"/>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86272</xdr:rowOff>
    </xdr:from>
    <xdr:to>
      <xdr:col>23</xdr:col>
      <xdr:colOff>517525</xdr:colOff>
      <xdr:row>99</xdr:row>
      <xdr:rowOff>96737</xdr:rowOff>
    </xdr:to>
    <xdr:cxnSp macro="">
      <xdr:nvCxnSpPr>
        <xdr:cNvPr id="652" name="直線コネクタ 651"/>
        <xdr:cNvCxnSpPr/>
      </xdr:nvCxnSpPr>
      <xdr:spPr>
        <a:xfrm flipV="1">
          <a:off x="15481300" y="17059822"/>
          <a:ext cx="8382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53"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4" name="フローチャート : 判断 653"/>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72064</xdr:rowOff>
    </xdr:from>
    <xdr:to>
      <xdr:col>22</xdr:col>
      <xdr:colOff>365125</xdr:colOff>
      <xdr:row>99</xdr:row>
      <xdr:rowOff>96737</xdr:rowOff>
    </xdr:to>
    <xdr:cxnSp macro="">
      <xdr:nvCxnSpPr>
        <xdr:cNvPr id="655" name="直線コネクタ 654"/>
        <xdr:cNvCxnSpPr/>
      </xdr:nvCxnSpPr>
      <xdr:spPr>
        <a:xfrm>
          <a:off x="14592300" y="17045614"/>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24957</xdr:rowOff>
    </xdr:from>
    <xdr:to>
      <xdr:col>22</xdr:col>
      <xdr:colOff>415925</xdr:colOff>
      <xdr:row>99</xdr:row>
      <xdr:rowOff>126557</xdr:rowOff>
    </xdr:to>
    <xdr:sp macro="" textlink="">
      <xdr:nvSpPr>
        <xdr:cNvPr id="656" name="フローチャート : 判断 655"/>
        <xdr:cNvSpPr/>
      </xdr:nvSpPr>
      <xdr:spPr>
        <a:xfrm>
          <a:off x="15430500" y="1699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143084</xdr:rowOff>
    </xdr:from>
    <xdr:ext cx="534377" cy="259045"/>
    <xdr:sp macro="" textlink="">
      <xdr:nvSpPr>
        <xdr:cNvPr id="657" name="テキスト ボックス 656"/>
        <xdr:cNvSpPr txBox="1"/>
      </xdr:nvSpPr>
      <xdr:spPr>
        <a:xfrm>
          <a:off x="15214111" y="1677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72064</xdr:rowOff>
    </xdr:from>
    <xdr:to>
      <xdr:col>21</xdr:col>
      <xdr:colOff>161925</xdr:colOff>
      <xdr:row>99</xdr:row>
      <xdr:rowOff>84128</xdr:rowOff>
    </xdr:to>
    <xdr:cxnSp macro="">
      <xdr:nvCxnSpPr>
        <xdr:cNvPr id="658" name="直線コネクタ 657"/>
        <xdr:cNvCxnSpPr/>
      </xdr:nvCxnSpPr>
      <xdr:spPr>
        <a:xfrm flipV="1">
          <a:off x="13703300" y="1704561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26104</xdr:rowOff>
    </xdr:from>
    <xdr:to>
      <xdr:col>21</xdr:col>
      <xdr:colOff>212725</xdr:colOff>
      <xdr:row>99</xdr:row>
      <xdr:rowOff>127704</xdr:rowOff>
    </xdr:to>
    <xdr:sp macro="" textlink="">
      <xdr:nvSpPr>
        <xdr:cNvPr id="659" name="フローチャート : 判断 658"/>
        <xdr:cNvSpPr/>
      </xdr:nvSpPr>
      <xdr:spPr>
        <a:xfrm>
          <a:off x="14541500" y="1699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118831</xdr:rowOff>
    </xdr:from>
    <xdr:ext cx="534377" cy="259045"/>
    <xdr:sp macro="" textlink="">
      <xdr:nvSpPr>
        <xdr:cNvPr id="660" name="テキスト ボックス 659"/>
        <xdr:cNvSpPr txBox="1"/>
      </xdr:nvSpPr>
      <xdr:spPr>
        <a:xfrm>
          <a:off x="14325111" y="170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84128</xdr:rowOff>
    </xdr:from>
    <xdr:to>
      <xdr:col>19</xdr:col>
      <xdr:colOff>644525</xdr:colOff>
      <xdr:row>99</xdr:row>
      <xdr:rowOff>86004</xdr:rowOff>
    </xdr:to>
    <xdr:cxnSp macro="">
      <xdr:nvCxnSpPr>
        <xdr:cNvPr id="661" name="直線コネクタ 660"/>
        <xdr:cNvCxnSpPr/>
      </xdr:nvCxnSpPr>
      <xdr:spPr>
        <a:xfrm flipV="1">
          <a:off x="12814300" y="17057678"/>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30842</xdr:rowOff>
    </xdr:from>
    <xdr:to>
      <xdr:col>20</xdr:col>
      <xdr:colOff>9525</xdr:colOff>
      <xdr:row>99</xdr:row>
      <xdr:rowOff>132442</xdr:rowOff>
    </xdr:to>
    <xdr:sp macro="" textlink="">
      <xdr:nvSpPr>
        <xdr:cNvPr id="662" name="フローチャート : 判断 661"/>
        <xdr:cNvSpPr/>
      </xdr:nvSpPr>
      <xdr:spPr>
        <a:xfrm>
          <a:off x="13652500" y="1700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148969</xdr:rowOff>
    </xdr:from>
    <xdr:ext cx="534377" cy="259045"/>
    <xdr:sp macro="" textlink="">
      <xdr:nvSpPr>
        <xdr:cNvPr id="663" name="テキスト ボックス 662"/>
        <xdr:cNvSpPr txBox="1"/>
      </xdr:nvSpPr>
      <xdr:spPr>
        <a:xfrm>
          <a:off x="13436111" y="1677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31415</xdr:rowOff>
    </xdr:from>
    <xdr:to>
      <xdr:col>18</xdr:col>
      <xdr:colOff>492125</xdr:colOff>
      <xdr:row>99</xdr:row>
      <xdr:rowOff>133015</xdr:rowOff>
    </xdr:to>
    <xdr:sp macro="" textlink="">
      <xdr:nvSpPr>
        <xdr:cNvPr id="664" name="フローチャート : 判断 663"/>
        <xdr:cNvSpPr/>
      </xdr:nvSpPr>
      <xdr:spPr>
        <a:xfrm>
          <a:off x="12763500" y="170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149542</xdr:rowOff>
    </xdr:from>
    <xdr:ext cx="534377" cy="259045"/>
    <xdr:sp macro="" textlink="">
      <xdr:nvSpPr>
        <xdr:cNvPr id="665" name="テキスト ボックス 664"/>
        <xdr:cNvSpPr txBox="1"/>
      </xdr:nvSpPr>
      <xdr:spPr>
        <a:xfrm>
          <a:off x="12547111" y="167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35472</xdr:rowOff>
    </xdr:from>
    <xdr:to>
      <xdr:col>23</xdr:col>
      <xdr:colOff>568325</xdr:colOff>
      <xdr:row>99</xdr:row>
      <xdr:rowOff>137072</xdr:rowOff>
    </xdr:to>
    <xdr:sp macro="" textlink="">
      <xdr:nvSpPr>
        <xdr:cNvPr id="671" name="円/楕円 670"/>
        <xdr:cNvSpPr/>
      </xdr:nvSpPr>
      <xdr:spPr>
        <a:xfrm>
          <a:off x="16268700" y="170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164894</xdr:rowOff>
    </xdr:from>
    <xdr:ext cx="469744" cy="259045"/>
    <xdr:sp macro="" textlink="">
      <xdr:nvSpPr>
        <xdr:cNvPr id="672" name="積立金該当値テキスト"/>
        <xdr:cNvSpPr txBox="1"/>
      </xdr:nvSpPr>
      <xdr:spPr>
        <a:xfrm>
          <a:off x="16370300" y="169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45937</xdr:rowOff>
    </xdr:from>
    <xdr:to>
      <xdr:col>22</xdr:col>
      <xdr:colOff>415925</xdr:colOff>
      <xdr:row>99</xdr:row>
      <xdr:rowOff>147537</xdr:rowOff>
    </xdr:to>
    <xdr:sp macro="" textlink="">
      <xdr:nvSpPr>
        <xdr:cNvPr id="673" name="円/楕円 672"/>
        <xdr:cNvSpPr/>
      </xdr:nvSpPr>
      <xdr:spPr>
        <a:xfrm>
          <a:off x="15430500" y="170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138664</xdr:rowOff>
    </xdr:from>
    <xdr:ext cx="469744" cy="259045"/>
    <xdr:sp macro="" textlink="">
      <xdr:nvSpPr>
        <xdr:cNvPr id="674" name="テキスト ボックス 673"/>
        <xdr:cNvSpPr txBox="1"/>
      </xdr:nvSpPr>
      <xdr:spPr>
        <a:xfrm>
          <a:off x="15246427" y="1711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21264</xdr:rowOff>
    </xdr:from>
    <xdr:to>
      <xdr:col>21</xdr:col>
      <xdr:colOff>212725</xdr:colOff>
      <xdr:row>99</xdr:row>
      <xdr:rowOff>122864</xdr:rowOff>
    </xdr:to>
    <xdr:sp macro="" textlink="">
      <xdr:nvSpPr>
        <xdr:cNvPr id="675" name="円/楕円 674"/>
        <xdr:cNvSpPr/>
      </xdr:nvSpPr>
      <xdr:spPr>
        <a:xfrm>
          <a:off x="14541500" y="169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139391</xdr:rowOff>
    </xdr:from>
    <xdr:ext cx="534377" cy="259045"/>
    <xdr:sp macro="" textlink="">
      <xdr:nvSpPr>
        <xdr:cNvPr id="676" name="テキスト ボックス 675"/>
        <xdr:cNvSpPr txBox="1"/>
      </xdr:nvSpPr>
      <xdr:spPr>
        <a:xfrm>
          <a:off x="14325111" y="167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33328</xdr:rowOff>
    </xdr:from>
    <xdr:to>
      <xdr:col>20</xdr:col>
      <xdr:colOff>9525</xdr:colOff>
      <xdr:row>99</xdr:row>
      <xdr:rowOff>134928</xdr:rowOff>
    </xdr:to>
    <xdr:sp macro="" textlink="">
      <xdr:nvSpPr>
        <xdr:cNvPr id="677" name="円/楕円 676"/>
        <xdr:cNvSpPr/>
      </xdr:nvSpPr>
      <xdr:spPr>
        <a:xfrm>
          <a:off x="13652500" y="170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126055</xdr:rowOff>
    </xdr:from>
    <xdr:ext cx="469744" cy="259045"/>
    <xdr:sp macro="" textlink="">
      <xdr:nvSpPr>
        <xdr:cNvPr id="678" name="テキスト ボックス 677"/>
        <xdr:cNvSpPr txBox="1"/>
      </xdr:nvSpPr>
      <xdr:spPr>
        <a:xfrm>
          <a:off x="13468427" y="170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35204</xdr:rowOff>
    </xdr:from>
    <xdr:to>
      <xdr:col>18</xdr:col>
      <xdr:colOff>492125</xdr:colOff>
      <xdr:row>99</xdr:row>
      <xdr:rowOff>136804</xdr:rowOff>
    </xdr:to>
    <xdr:sp macro="" textlink="">
      <xdr:nvSpPr>
        <xdr:cNvPr id="679" name="円/楕円 678"/>
        <xdr:cNvSpPr/>
      </xdr:nvSpPr>
      <xdr:spPr>
        <a:xfrm>
          <a:off x="12763500" y="170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127931</xdr:rowOff>
    </xdr:from>
    <xdr:ext cx="469744" cy="259045"/>
    <xdr:sp macro="" textlink="">
      <xdr:nvSpPr>
        <xdr:cNvPr id="680" name="テキスト ボックス 679"/>
        <xdr:cNvSpPr txBox="1"/>
      </xdr:nvSpPr>
      <xdr:spPr>
        <a:xfrm>
          <a:off x="12579427" y="1710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4" name="テキスト ボックス 69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6" name="テキスト ボックス 69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8" name="テキスト ボックス 69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2" name="直線コネクタ 701"/>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5"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6" name="直線コネクタ 705"/>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11090</xdr:rowOff>
    </xdr:from>
    <xdr:to>
      <xdr:col>32</xdr:col>
      <xdr:colOff>187325</xdr:colOff>
      <xdr:row>37</xdr:row>
      <xdr:rowOff>16987</xdr:rowOff>
    </xdr:to>
    <xdr:cxnSp macro="">
      <xdr:nvCxnSpPr>
        <xdr:cNvPr id="707" name="直線コネクタ 706"/>
        <xdr:cNvCxnSpPr/>
      </xdr:nvCxnSpPr>
      <xdr:spPr>
        <a:xfrm>
          <a:off x="21323300" y="6354740"/>
          <a:ext cx="8382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144045</xdr:rowOff>
    </xdr:from>
    <xdr:ext cx="469744" cy="259045"/>
    <xdr:sp macro="" textlink="">
      <xdr:nvSpPr>
        <xdr:cNvPr id="708" name="投資及び出資金平均値テキスト"/>
        <xdr:cNvSpPr txBox="1"/>
      </xdr:nvSpPr>
      <xdr:spPr>
        <a:xfrm>
          <a:off x="22212300" y="6487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09" name="フローチャート : 判断 708"/>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10861</xdr:rowOff>
    </xdr:from>
    <xdr:to>
      <xdr:col>31</xdr:col>
      <xdr:colOff>34925</xdr:colOff>
      <xdr:row>37</xdr:row>
      <xdr:rowOff>11090</xdr:rowOff>
    </xdr:to>
    <xdr:cxnSp macro="">
      <xdr:nvCxnSpPr>
        <xdr:cNvPr id="710" name="直線コネクタ 709"/>
        <xdr:cNvCxnSpPr/>
      </xdr:nvCxnSpPr>
      <xdr:spPr>
        <a:xfrm>
          <a:off x="20434300" y="635451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49261</xdr:rowOff>
    </xdr:from>
    <xdr:to>
      <xdr:col>31</xdr:col>
      <xdr:colOff>85725</xdr:colOff>
      <xdr:row>38</xdr:row>
      <xdr:rowOff>150861</xdr:rowOff>
    </xdr:to>
    <xdr:sp macro="" textlink="">
      <xdr:nvSpPr>
        <xdr:cNvPr id="711" name="フローチャート : 判断 710"/>
        <xdr:cNvSpPr/>
      </xdr:nvSpPr>
      <xdr:spPr>
        <a:xfrm>
          <a:off x="21272500" y="6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141988</xdr:rowOff>
    </xdr:from>
    <xdr:ext cx="378565" cy="259045"/>
    <xdr:sp macro="" textlink="">
      <xdr:nvSpPr>
        <xdr:cNvPr id="712" name="テキスト ボックス 711"/>
        <xdr:cNvSpPr txBox="1"/>
      </xdr:nvSpPr>
      <xdr:spPr>
        <a:xfrm>
          <a:off x="21134017" y="665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92563</xdr:rowOff>
    </xdr:from>
    <xdr:to>
      <xdr:col>29</xdr:col>
      <xdr:colOff>517525</xdr:colOff>
      <xdr:row>37</xdr:row>
      <xdr:rowOff>10861</xdr:rowOff>
    </xdr:to>
    <xdr:cxnSp macro="">
      <xdr:nvCxnSpPr>
        <xdr:cNvPr id="713" name="直線コネクタ 712"/>
        <xdr:cNvCxnSpPr/>
      </xdr:nvCxnSpPr>
      <xdr:spPr>
        <a:xfrm>
          <a:off x="19545300" y="6264763"/>
          <a:ext cx="889000" cy="8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59502</xdr:rowOff>
    </xdr:from>
    <xdr:to>
      <xdr:col>29</xdr:col>
      <xdr:colOff>568325</xdr:colOff>
      <xdr:row>38</xdr:row>
      <xdr:rowOff>161102</xdr:rowOff>
    </xdr:to>
    <xdr:sp macro="" textlink="">
      <xdr:nvSpPr>
        <xdr:cNvPr id="714" name="フローチャート : 判断 713"/>
        <xdr:cNvSpPr/>
      </xdr:nvSpPr>
      <xdr:spPr>
        <a:xfrm>
          <a:off x="20383500" y="6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152229</xdr:rowOff>
    </xdr:from>
    <xdr:ext cx="378565" cy="259045"/>
    <xdr:sp macro="" textlink="">
      <xdr:nvSpPr>
        <xdr:cNvPr id="715" name="テキスト ボックス 714"/>
        <xdr:cNvSpPr txBox="1"/>
      </xdr:nvSpPr>
      <xdr:spPr>
        <a:xfrm>
          <a:off x="20245017" y="6667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92563</xdr:rowOff>
    </xdr:from>
    <xdr:to>
      <xdr:col>28</xdr:col>
      <xdr:colOff>314325</xdr:colOff>
      <xdr:row>37</xdr:row>
      <xdr:rowOff>58638</xdr:rowOff>
    </xdr:to>
    <xdr:cxnSp macro="">
      <xdr:nvCxnSpPr>
        <xdr:cNvPr id="716" name="直線コネクタ 715"/>
        <xdr:cNvCxnSpPr/>
      </xdr:nvCxnSpPr>
      <xdr:spPr>
        <a:xfrm flipV="1">
          <a:off x="18656300" y="6264763"/>
          <a:ext cx="889000" cy="13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56621</xdr:rowOff>
    </xdr:from>
    <xdr:to>
      <xdr:col>28</xdr:col>
      <xdr:colOff>365125</xdr:colOff>
      <xdr:row>38</xdr:row>
      <xdr:rowOff>158221</xdr:rowOff>
    </xdr:to>
    <xdr:sp macro="" textlink="">
      <xdr:nvSpPr>
        <xdr:cNvPr id="717" name="フローチャート : 判断 716"/>
        <xdr:cNvSpPr/>
      </xdr:nvSpPr>
      <xdr:spPr>
        <a:xfrm>
          <a:off x="19494500" y="657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149348</xdr:rowOff>
    </xdr:from>
    <xdr:ext cx="378565" cy="259045"/>
    <xdr:sp macro="" textlink="">
      <xdr:nvSpPr>
        <xdr:cNvPr id="718" name="テキスト ボックス 717"/>
        <xdr:cNvSpPr txBox="1"/>
      </xdr:nvSpPr>
      <xdr:spPr>
        <a:xfrm>
          <a:off x="19356017" y="666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62519</xdr:rowOff>
    </xdr:from>
    <xdr:to>
      <xdr:col>27</xdr:col>
      <xdr:colOff>161925</xdr:colOff>
      <xdr:row>38</xdr:row>
      <xdr:rowOff>164119</xdr:rowOff>
    </xdr:to>
    <xdr:sp macro="" textlink="">
      <xdr:nvSpPr>
        <xdr:cNvPr id="719" name="フローチャート : 判断 718"/>
        <xdr:cNvSpPr/>
      </xdr:nvSpPr>
      <xdr:spPr>
        <a:xfrm>
          <a:off x="18605500" y="657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155246</xdr:rowOff>
    </xdr:from>
    <xdr:ext cx="378565" cy="259045"/>
    <xdr:sp macro="" textlink="">
      <xdr:nvSpPr>
        <xdr:cNvPr id="720" name="テキスト ボックス 719"/>
        <xdr:cNvSpPr txBox="1"/>
      </xdr:nvSpPr>
      <xdr:spPr>
        <a:xfrm>
          <a:off x="18467017" y="6670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137637</xdr:rowOff>
    </xdr:from>
    <xdr:to>
      <xdr:col>32</xdr:col>
      <xdr:colOff>238125</xdr:colOff>
      <xdr:row>37</xdr:row>
      <xdr:rowOff>67787</xdr:rowOff>
    </xdr:to>
    <xdr:sp macro="" textlink="">
      <xdr:nvSpPr>
        <xdr:cNvPr id="726" name="円/楕円 725"/>
        <xdr:cNvSpPr/>
      </xdr:nvSpPr>
      <xdr:spPr>
        <a:xfrm>
          <a:off x="22110700" y="63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160514</xdr:rowOff>
    </xdr:from>
    <xdr:ext cx="469744" cy="259045"/>
    <xdr:sp macro="" textlink="">
      <xdr:nvSpPr>
        <xdr:cNvPr id="727" name="投資及び出資金該当値テキスト"/>
        <xdr:cNvSpPr txBox="1"/>
      </xdr:nvSpPr>
      <xdr:spPr>
        <a:xfrm>
          <a:off x="22212300" y="61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6,434</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131740</xdr:rowOff>
    </xdr:from>
    <xdr:to>
      <xdr:col>31</xdr:col>
      <xdr:colOff>85725</xdr:colOff>
      <xdr:row>37</xdr:row>
      <xdr:rowOff>61890</xdr:rowOff>
    </xdr:to>
    <xdr:sp macro="" textlink="">
      <xdr:nvSpPr>
        <xdr:cNvPr id="728" name="円/楕円 727"/>
        <xdr:cNvSpPr/>
      </xdr:nvSpPr>
      <xdr:spPr>
        <a:xfrm>
          <a:off x="21272500" y="6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78417</xdr:rowOff>
    </xdr:from>
    <xdr:ext cx="469744" cy="259045"/>
    <xdr:sp macro="" textlink="">
      <xdr:nvSpPr>
        <xdr:cNvPr id="729" name="テキスト ボックス 728"/>
        <xdr:cNvSpPr txBox="1"/>
      </xdr:nvSpPr>
      <xdr:spPr>
        <a:xfrm>
          <a:off x="21088427" y="6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131511</xdr:rowOff>
    </xdr:from>
    <xdr:to>
      <xdr:col>29</xdr:col>
      <xdr:colOff>568325</xdr:colOff>
      <xdr:row>37</xdr:row>
      <xdr:rowOff>61661</xdr:rowOff>
    </xdr:to>
    <xdr:sp macro="" textlink="">
      <xdr:nvSpPr>
        <xdr:cNvPr id="730" name="円/楕円 729"/>
        <xdr:cNvSpPr/>
      </xdr:nvSpPr>
      <xdr:spPr>
        <a:xfrm>
          <a:off x="20383500" y="630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78188</xdr:rowOff>
    </xdr:from>
    <xdr:ext cx="469744" cy="259045"/>
    <xdr:sp macro="" textlink="">
      <xdr:nvSpPr>
        <xdr:cNvPr id="731" name="テキスト ボックス 730"/>
        <xdr:cNvSpPr txBox="1"/>
      </xdr:nvSpPr>
      <xdr:spPr>
        <a:xfrm>
          <a:off x="20199427" y="60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41763</xdr:rowOff>
    </xdr:from>
    <xdr:to>
      <xdr:col>28</xdr:col>
      <xdr:colOff>365125</xdr:colOff>
      <xdr:row>36</xdr:row>
      <xdr:rowOff>143363</xdr:rowOff>
    </xdr:to>
    <xdr:sp macro="" textlink="">
      <xdr:nvSpPr>
        <xdr:cNvPr id="732" name="円/楕円 731"/>
        <xdr:cNvSpPr/>
      </xdr:nvSpPr>
      <xdr:spPr>
        <a:xfrm>
          <a:off x="19494500" y="62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159890</xdr:rowOff>
    </xdr:from>
    <xdr:ext cx="469744" cy="259045"/>
    <xdr:sp macro="" textlink="">
      <xdr:nvSpPr>
        <xdr:cNvPr id="733" name="テキスト ボックス 732"/>
        <xdr:cNvSpPr txBox="1"/>
      </xdr:nvSpPr>
      <xdr:spPr>
        <a:xfrm>
          <a:off x="19310427" y="59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7838</xdr:rowOff>
    </xdr:from>
    <xdr:to>
      <xdr:col>27</xdr:col>
      <xdr:colOff>161925</xdr:colOff>
      <xdr:row>37</xdr:row>
      <xdr:rowOff>109438</xdr:rowOff>
    </xdr:to>
    <xdr:sp macro="" textlink="">
      <xdr:nvSpPr>
        <xdr:cNvPr id="734" name="円/楕円 733"/>
        <xdr:cNvSpPr/>
      </xdr:nvSpPr>
      <xdr:spPr>
        <a:xfrm>
          <a:off x="186055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125965</xdr:rowOff>
    </xdr:from>
    <xdr:ext cx="469744" cy="259045"/>
    <xdr:sp macro="" textlink="">
      <xdr:nvSpPr>
        <xdr:cNvPr id="735" name="テキスト ボックス 734"/>
        <xdr:cNvSpPr txBox="1"/>
      </xdr:nvSpPr>
      <xdr:spPr>
        <a:xfrm>
          <a:off x="18421427" y="61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6" name="直線コネクタ 74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7" name="テキスト ボックス 74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0" name="直線コネクタ 74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1" name="テキスト ボックス 75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5" name="直線コネクタ 754"/>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7" name="直線コネクタ 75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58"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59" name="直線コネクタ 758"/>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12998</xdr:rowOff>
    </xdr:from>
    <xdr:to>
      <xdr:col>32</xdr:col>
      <xdr:colOff>187325</xdr:colOff>
      <xdr:row>53</xdr:row>
      <xdr:rowOff>114897</xdr:rowOff>
    </xdr:to>
    <xdr:cxnSp macro="">
      <xdr:nvCxnSpPr>
        <xdr:cNvPr id="760" name="直線コネクタ 759"/>
        <xdr:cNvCxnSpPr/>
      </xdr:nvCxnSpPr>
      <xdr:spPr>
        <a:xfrm>
          <a:off x="21323300" y="9099848"/>
          <a:ext cx="838200" cy="10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88872</xdr:rowOff>
    </xdr:from>
    <xdr:ext cx="469744" cy="259045"/>
    <xdr:sp macro="" textlink="">
      <xdr:nvSpPr>
        <xdr:cNvPr id="761" name="貸付金平均値テキスト"/>
        <xdr:cNvSpPr txBox="1"/>
      </xdr:nvSpPr>
      <xdr:spPr>
        <a:xfrm>
          <a:off x="22212300" y="9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2" name="フローチャート : 判断 761"/>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12998</xdr:rowOff>
    </xdr:from>
    <xdr:to>
      <xdr:col>31</xdr:col>
      <xdr:colOff>34925</xdr:colOff>
      <xdr:row>53</xdr:row>
      <xdr:rowOff>24714</xdr:rowOff>
    </xdr:to>
    <xdr:cxnSp macro="">
      <xdr:nvCxnSpPr>
        <xdr:cNvPr id="763" name="直線コネクタ 762"/>
        <xdr:cNvCxnSpPr/>
      </xdr:nvCxnSpPr>
      <xdr:spPr>
        <a:xfrm flipV="1">
          <a:off x="20434300" y="9099848"/>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114389</xdr:rowOff>
    </xdr:from>
    <xdr:to>
      <xdr:col>31</xdr:col>
      <xdr:colOff>85725</xdr:colOff>
      <xdr:row>57</xdr:row>
      <xdr:rowOff>44539</xdr:rowOff>
    </xdr:to>
    <xdr:sp macro="" textlink="">
      <xdr:nvSpPr>
        <xdr:cNvPr id="764" name="フローチャート : 判断 763"/>
        <xdr:cNvSpPr/>
      </xdr:nvSpPr>
      <xdr:spPr>
        <a:xfrm>
          <a:off x="21272500" y="971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35666</xdr:rowOff>
    </xdr:from>
    <xdr:ext cx="469744" cy="259045"/>
    <xdr:sp macro="" textlink="">
      <xdr:nvSpPr>
        <xdr:cNvPr id="765" name="テキスト ボックス 764"/>
        <xdr:cNvSpPr txBox="1"/>
      </xdr:nvSpPr>
      <xdr:spPr>
        <a:xfrm>
          <a:off x="21088427" y="980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24714</xdr:rowOff>
    </xdr:from>
    <xdr:to>
      <xdr:col>29</xdr:col>
      <xdr:colOff>517525</xdr:colOff>
      <xdr:row>58</xdr:row>
      <xdr:rowOff>25400</xdr:rowOff>
    </xdr:to>
    <xdr:cxnSp macro="">
      <xdr:nvCxnSpPr>
        <xdr:cNvPr id="766" name="直線コネクタ 765"/>
        <xdr:cNvCxnSpPr/>
      </xdr:nvCxnSpPr>
      <xdr:spPr>
        <a:xfrm flipV="1">
          <a:off x="19545300" y="9111564"/>
          <a:ext cx="889000" cy="8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43066</xdr:rowOff>
    </xdr:from>
    <xdr:to>
      <xdr:col>29</xdr:col>
      <xdr:colOff>568325</xdr:colOff>
      <xdr:row>56</xdr:row>
      <xdr:rowOff>144666</xdr:rowOff>
    </xdr:to>
    <xdr:sp macro="" textlink="">
      <xdr:nvSpPr>
        <xdr:cNvPr id="767" name="フローチャート : 判断 766"/>
        <xdr:cNvSpPr/>
      </xdr:nvSpPr>
      <xdr:spPr>
        <a:xfrm>
          <a:off x="20383500" y="96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135793</xdr:rowOff>
    </xdr:from>
    <xdr:ext cx="469744" cy="259045"/>
    <xdr:sp macro="" textlink="">
      <xdr:nvSpPr>
        <xdr:cNvPr id="768" name="テキスト ボックス 767"/>
        <xdr:cNvSpPr txBox="1"/>
      </xdr:nvSpPr>
      <xdr:spPr>
        <a:xfrm>
          <a:off x="20199427" y="973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25400</xdr:rowOff>
    </xdr:from>
    <xdr:to>
      <xdr:col>28</xdr:col>
      <xdr:colOff>314325</xdr:colOff>
      <xdr:row>58</xdr:row>
      <xdr:rowOff>25400</xdr:rowOff>
    </xdr:to>
    <xdr:cxnSp macro="">
      <xdr:nvCxnSpPr>
        <xdr:cNvPr id="769" name="直線コネクタ 76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88329</xdr:rowOff>
    </xdr:from>
    <xdr:to>
      <xdr:col>28</xdr:col>
      <xdr:colOff>365125</xdr:colOff>
      <xdr:row>57</xdr:row>
      <xdr:rowOff>18479</xdr:rowOff>
    </xdr:to>
    <xdr:sp macro="" textlink="">
      <xdr:nvSpPr>
        <xdr:cNvPr id="770" name="フローチャート : 判断 769"/>
        <xdr:cNvSpPr/>
      </xdr:nvSpPr>
      <xdr:spPr>
        <a:xfrm>
          <a:off x="19494500" y="968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35006</xdr:rowOff>
    </xdr:from>
    <xdr:ext cx="469744" cy="259045"/>
    <xdr:sp macro="" textlink="">
      <xdr:nvSpPr>
        <xdr:cNvPr id="771" name="テキスト ボックス 770"/>
        <xdr:cNvSpPr txBox="1"/>
      </xdr:nvSpPr>
      <xdr:spPr>
        <a:xfrm>
          <a:off x="19310427" y="946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114160</xdr:rowOff>
    </xdr:from>
    <xdr:to>
      <xdr:col>27</xdr:col>
      <xdr:colOff>161925</xdr:colOff>
      <xdr:row>57</xdr:row>
      <xdr:rowOff>44310</xdr:rowOff>
    </xdr:to>
    <xdr:sp macro="" textlink="">
      <xdr:nvSpPr>
        <xdr:cNvPr id="772" name="フローチャート : 判断 771"/>
        <xdr:cNvSpPr/>
      </xdr:nvSpPr>
      <xdr:spPr>
        <a:xfrm>
          <a:off x="18605500" y="971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60837</xdr:rowOff>
    </xdr:from>
    <xdr:ext cx="469744" cy="259045"/>
    <xdr:sp macro="" textlink="">
      <xdr:nvSpPr>
        <xdr:cNvPr id="773" name="テキスト ボックス 772"/>
        <xdr:cNvSpPr txBox="1"/>
      </xdr:nvSpPr>
      <xdr:spPr>
        <a:xfrm>
          <a:off x="18421427" y="949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64097</xdr:rowOff>
    </xdr:from>
    <xdr:to>
      <xdr:col>32</xdr:col>
      <xdr:colOff>238125</xdr:colOff>
      <xdr:row>53</xdr:row>
      <xdr:rowOff>165697</xdr:rowOff>
    </xdr:to>
    <xdr:sp macro="" textlink="">
      <xdr:nvSpPr>
        <xdr:cNvPr id="779" name="円/楕円 778"/>
        <xdr:cNvSpPr/>
      </xdr:nvSpPr>
      <xdr:spPr>
        <a:xfrm>
          <a:off x="22110700" y="91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86974</xdr:rowOff>
    </xdr:from>
    <xdr:ext cx="534377" cy="259045"/>
    <xdr:sp macro="" textlink="">
      <xdr:nvSpPr>
        <xdr:cNvPr id="780" name="貸付金該当値テキスト"/>
        <xdr:cNvSpPr txBox="1"/>
      </xdr:nvSpPr>
      <xdr:spPr>
        <a:xfrm>
          <a:off x="22212300" y="900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13,434</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133648</xdr:rowOff>
    </xdr:from>
    <xdr:to>
      <xdr:col>31</xdr:col>
      <xdr:colOff>85725</xdr:colOff>
      <xdr:row>53</xdr:row>
      <xdr:rowOff>63798</xdr:rowOff>
    </xdr:to>
    <xdr:sp macro="" textlink="">
      <xdr:nvSpPr>
        <xdr:cNvPr id="781" name="円/楕円 780"/>
        <xdr:cNvSpPr/>
      </xdr:nvSpPr>
      <xdr:spPr>
        <a:xfrm>
          <a:off x="21272500" y="90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80325</xdr:rowOff>
    </xdr:from>
    <xdr:ext cx="534377" cy="259045"/>
    <xdr:sp macro="" textlink="">
      <xdr:nvSpPr>
        <xdr:cNvPr id="782" name="テキスト ボックス 781"/>
        <xdr:cNvSpPr txBox="1"/>
      </xdr:nvSpPr>
      <xdr:spPr>
        <a:xfrm>
          <a:off x="21056111" y="88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15,217</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145364</xdr:rowOff>
    </xdr:from>
    <xdr:to>
      <xdr:col>29</xdr:col>
      <xdr:colOff>568325</xdr:colOff>
      <xdr:row>53</xdr:row>
      <xdr:rowOff>75514</xdr:rowOff>
    </xdr:to>
    <xdr:sp macro="" textlink="">
      <xdr:nvSpPr>
        <xdr:cNvPr id="783" name="円/楕円 782"/>
        <xdr:cNvSpPr/>
      </xdr:nvSpPr>
      <xdr:spPr>
        <a:xfrm>
          <a:off x="20383500" y="90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92041</xdr:rowOff>
    </xdr:from>
    <xdr:ext cx="534377" cy="259045"/>
    <xdr:sp macro="" textlink="">
      <xdr:nvSpPr>
        <xdr:cNvPr id="784" name="テキスト ボックス 783"/>
        <xdr:cNvSpPr txBox="1"/>
      </xdr:nvSpPr>
      <xdr:spPr>
        <a:xfrm>
          <a:off x="20167111" y="883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146050</xdr:rowOff>
    </xdr:from>
    <xdr:to>
      <xdr:col>28</xdr:col>
      <xdr:colOff>365125</xdr:colOff>
      <xdr:row>58</xdr:row>
      <xdr:rowOff>76200</xdr:rowOff>
    </xdr:to>
    <xdr:sp macro="" textlink="">
      <xdr:nvSpPr>
        <xdr:cNvPr id="785" name="円/楕円 78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58</xdr:row>
      <xdr:rowOff>67327</xdr:rowOff>
    </xdr:from>
    <xdr:ext cx="249299" cy="259045"/>
    <xdr:sp macro="" textlink="">
      <xdr:nvSpPr>
        <xdr:cNvPr id="786" name="テキスト ボックス 785"/>
        <xdr:cNvSpPr txBox="1"/>
      </xdr:nvSpPr>
      <xdr:spPr>
        <a:xfrm>
          <a:off x="19420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146050</xdr:rowOff>
    </xdr:from>
    <xdr:to>
      <xdr:col>27</xdr:col>
      <xdr:colOff>161925</xdr:colOff>
      <xdr:row>58</xdr:row>
      <xdr:rowOff>76200</xdr:rowOff>
    </xdr:to>
    <xdr:sp macro="" textlink="">
      <xdr:nvSpPr>
        <xdr:cNvPr id="787" name="円/楕円 78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58</xdr:row>
      <xdr:rowOff>67327</xdr:rowOff>
    </xdr:from>
    <xdr:ext cx="249299" cy="259045"/>
    <xdr:sp macro="" textlink="">
      <xdr:nvSpPr>
        <xdr:cNvPr id="788" name="テキスト ボックス 787"/>
        <xdr:cNvSpPr txBox="1"/>
      </xdr:nvSpPr>
      <xdr:spPr>
        <a:xfrm>
          <a:off x="18531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7" name="テキスト ボックス 80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3" name="直線コネクタ 812"/>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4"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15" name="直線コネクタ 814"/>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16"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17" name="直線コネクタ 816"/>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132308</xdr:rowOff>
    </xdr:from>
    <xdr:to>
      <xdr:col>32</xdr:col>
      <xdr:colOff>187325</xdr:colOff>
      <xdr:row>76</xdr:row>
      <xdr:rowOff>167132</xdr:rowOff>
    </xdr:to>
    <xdr:cxnSp macro="">
      <xdr:nvCxnSpPr>
        <xdr:cNvPr id="818" name="直線コネクタ 817"/>
        <xdr:cNvCxnSpPr/>
      </xdr:nvCxnSpPr>
      <xdr:spPr>
        <a:xfrm flipV="1">
          <a:off x="21323300" y="13162508"/>
          <a:ext cx="8382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125074</xdr:rowOff>
    </xdr:from>
    <xdr:ext cx="534377" cy="259045"/>
    <xdr:sp macro="" textlink="">
      <xdr:nvSpPr>
        <xdr:cNvPr id="819" name="繰出金平均値テキスト"/>
        <xdr:cNvSpPr txBox="1"/>
      </xdr:nvSpPr>
      <xdr:spPr>
        <a:xfrm>
          <a:off x="22212300" y="131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0" name="フローチャート : 判断 819"/>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167132</xdr:rowOff>
    </xdr:from>
    <xdr:to>
      <xdr:col>31</xdr:col>
      <xdr:colOff>34925</xdr:colOff>
      <xdr:row>77</xdr:row>
      <xdr:rowOff>21210</xdr:rowOff>
    </xdr:to>
    <xdr:cxnSp macro="">
      <xdr:nvCxnSpPr>
        <xdr:cNvPr id="821" name="直線コネクタ 820"/>
        <xdr:cNvCxnSpPr/>
      </xdr:nvCxnSpPr>
      <xdr:spPr>
        <a:xfrm flipV="1">
          <a:off x="20434300" y="13197332"/>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166115</xdr:rowOff>
    </xdr:from>
    <xdr:to>
      <xdr:col>31</xdr:col>
      <xdr:colOff>85725</xdr:colOff>
      <xdr:row>78</xdr:row>
      <xdr:rowOff>96265</xdr:rowOff>
    </xdr:to>
    <xdr:sp macro="" textlink="">
      <xdr:nvSpPr>
        <xdr:cNvPr id="822" name="フローチャート : 判断 821"/>
        <xdr:cNvSpPr/>
      </xdr:nvSpPr>
      <xdr:spPr>
        <a:xfrm>
          <a:off x="21272500" y="1336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87392</xdr:rowOff>
    </xdr:from>
    <xdr:ext cx="534377" cy="259045"/>
    <xdr:sp macro="" textlink="">
      <xdr:nvSpPr>
        <xdr:cNvPr id="823" name="テキスト ボックス 822"/>
        <xdr:cNvSpPr txBox="1"/>
      </xdr:nvSpPr>
      <xdr:spPr>
        <a:xfrm>
          <a:off x="21056111" y="1346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21210</xdr:rowOff>
    </xdr:from>
    <xdr:to>
      <xdr:col>29</xdr:col>
      <xdr:colOff>517525</xdr:colOff>
      <xdr:row>77</xdr:row>
      <xdr:rowOff>46507</xdr:rowOff>
    </xdr:to>
    <xdr:cxnSp macro="">
      <xdr:nvCxnSpPr>
        <xdr:cNvPr id="824" name="直線コネクタ 823"/>
        <xdr:cNvCxnSpPr/>
      </xdr:nvCxnSpPr>
      <xdr:spPr>
        <a:xfrm flipV="1">
          <a:off x="19545300" y="13222860"/>
          <a:ext cx="889000" cy="2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168490</xdr:rowOff>
    </xdr:from>
    <xdr:to>
      <xdr:col>29</xdr:col>
      <xdr:colOff>568325</xdr:colOff>
      <xdr:row>78</xdr:row>
      <xdr:rowOff>98640</xdr:rowOff>
    </xdr:to>
    <xdr:sp macro="" textlink="">
      <xdr:nvSpPr>
        <xdr:cNvPr id="825" name="フローチャート : 判断 824"/>
        <xdr:cNvSpPr/>
      </xdr:nvSpPr>
      <xdr:spPr>
        <a:xfrm>
          <a:off x="20383500" y="1337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89767</xdr:rowOff>
    </xdr:from>
    <xdr:ext cx="534377" cy="259045"/>
    <xdr:sp macro="" textlink="">
      <xdr:nvSpPr>
        <xdr:cNvPr id="826" name="テキスト ボックス 825"/>
        <xdr:cNvSpPr txBox="1"/>
      </xdr:nvSpPr>
      <xdr:spPr>
        <a:xfrm>
          <a:off x="20167111" y="134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46507</xdr:rowOff>
    </xdr:from>
    <xdr:to>
      <xdr:col>28</xdr:col>
      <xdr:colOff>314325</xdr:colOff>
      <xdr:row>77</xdr:row>
      <xdr:rowOff>66839</xdr:rowOff>
    </xdr:to>
    <xdr:cxnSp macro="">
      <xdr:nvCxnSpPr>
        <xdr:cNvPr id="827" name="直線コネクタ 826"/>
        <xdr:cNvCxnSpPr/>
      </xdr:nvCxnSpPr>
      <xdr:spPr>
        <a:xfrm flipV="1">
          <a:off x="18656300" y="13248157"/>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13894</xdr:rowOff>
    </xdr:from>
    <xdr:to>
      <xdr:col>28</xdr:col>
      <xdr:colOff>365125</xdr:colOff>
      <xdr:row>78</xdr:row>
      <xdr:rowOff>115494</xdr:rowOff>
    </xdr:to>
    <xdr:sp macro="" textlink="">
      <xdr:nvSpPr>
        <xdr:cNvPr id="828" name="フローチャート : 判断 827"/>
        <xdr:cNvSpPr/>
      </xdr:nvSpPr>
      <xdr:spPr>
        <a:xfrm>
          <a:off x="19494500" y="133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106621</xdr:rowOff>
    </xdr:from>
    <xdr:ext cx="534377" cy="259045"/>
    <xdr:sp macro="" textlink="">
      <xdr:nvSpPr>
        <xdr:cNvPr id="829" name="テキスト ボックス 828"/>
        <xdr:cNvSpPr txBox="1"/>
      </xdr:nvSpPr>
      <xdr:spPr>
        <a:xfrm>
          <a:off x="19278111" y="134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20282</xdr:rowOff>
    </xdr:from>
    <xdr:to>
      <xdr:col>27</xdr:col>
      <xdr:colOff>161925</xdr:colOff>
      <xdr:row>78</xdr:row>
      <xdr:rowOff>121882</xdr:rowOff>
    </xdr:to>
    <xdr:sp macro="" textlink="">
      <xdr:nvSpPr>
        <xdr:cNvPr id="830" name="フローチャート : 判断 829"/>
        <xdr:cNvSpPr/>
      </xdr:nvSpPr>
      <xdr:spPr>
        <a:xfrm>
          <a:off x="18605500" y="133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113009</xdr:rowOff>
    </xdr:from>
    <xdr:ext cx="534377" cy="259045"/>
    <xdr:sp macro="" textlink="">
      <xdr:nvSpPr>
        <xdr:cNvPr id="831" name="テキスト ボックス 830"/>
        <xdr:cNvSpPr txBox="1"/>
      </xdr:nvSpPr>
      <xdr:spPr>
        <a:xfrm>
          <a:off x="18389111" y="134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81508</xdr:rowOff>
    </xdr:from>
    <xdr:to>
      <xdr:col>32</xdr:col>
      <xdr:colOff>238125</xdr:colOff>
      <xdr:row>77</xdr:row>
      <xdr:rowOff>11658</xdr:rowOff>
    </xdr:to>
    <xdr:sp macro="" textlink="">
      <xdr:nvSpPr>
        <xdr:cNvPr id="837" name="円/楕円 836"/>
        <xdr:cNvSpPr/>
      </xdr:nvSpPr>
      <xdr:spPr>
        <a:xfrm>
          <a:off x="22110700" y="131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104386</xdr:rowOff>
    </xdr:from>
    <xdr:ext cx="534377" cy="259045"/>
    <xdr:sp macro="" textlink="">
      <xdr:nvSpPr>
        <xdr:cNvPr id="838" name="繰出金該当値テキスト"/>
        <xdr:cNvSpPr txBox="1"/>
      </xdr:nvSpPr>
      <xdr:spPr>
        <a:xfrm>
          <a:off x="22212300" y="129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116332</xdr:rowOff>
    </xdr:from>
    <xdr:to>
      <xdr:col>31</xdr:col>
      <xdr:colOff>85725</xdr:colOff>
      <xdr:row>77</xdr:row>
      <xdr:rowOff>46482</xdr:rowOff>
    </xdr:to>
    <xdr:sp macro="" textlink="">
      <xdr:nvSpPr>
        <xdr:cNvPr id="839" name="円/楕円 838"/>
        <xdr:cNvSpPr/>
      </xdr:nvSpPr>
      <xdr:spPr>
        <a:xfrm>
          <a:off x="21272500" y="131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63009</xdr:rowOff>
    </xdr:from>
    <xdr:ext cx="534377" cy="259045"/>
    <xdr:sp macro="" textlink="">
      <xdr:nvSpPr>
        <xdr:cNvPr id="840" name="テキスト ボックス 839"/>
        <xdr:cNvSpPr txBox="1"/>
      </xdr:nvSpPr>
      <xdr:spPr>
        <a:xfrm>
          <a:off x="21056111" y="1292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141860</xdr:rowOff>
    </xdr:from>
    <xdr:to>
      <xdr:col>29</xdr:col>
      <xdr:colOff>568325</xdr:colOff>
      <xdr:row>77</xdr:row>
      <xdr:rowOff>72010</xdr:rowOff>
    </xdr:to>
    <xdr:sp macro="" textlink="">
      <xdr:nvSpPr>
        <xdr:cNvPr id="841" name="円/楕円 840"/>
        <xdr:cNvSpPr/>
      </xdr:nvSpPr>
      <xdr:spPr>
        <a:xfrm>
          <a:off x="20383500" y="131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88536</xdr:rowOff>
    </xdr:from>
    <xdr:ext cx="534377" cy="259045"/>
    <xdr:sp macro="" textlink="">
      <xdr:nvSpPr>
        <xdr:cNvPr id="842" name="テキスト ボックス 841"/>
        <xdr:cNvSpPr txBox="1"/>
      </xdr:nvSpPr>
      <xdr:spPr>
        <a:xfrm>
          <a:off x="20167111" y="129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167157</xdr:rowOff>
    </xdr:from>
    <xdr:to>
      <xdr:col>28</xdr:col>
      <xdr:colOff>365125</xdr:colOff>
      <xdr:row>77</xdr:row>
      <xdr:rowOff>97307</xdr:rowOff>
    </xdr:to>
    <xdr:sp macro="" textlink="">
      <xdr:nvSpPr>
        <xdr:cNvPr id="843" name="円/楕円 842"/>
        <xdr:cNvSpPr/>
      </xdr:nvSpPr>
      <xdr:spPr>
        <a:xfrm>
          <a:off x="19494500" y="131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113834</xdr:rowOff>
    </xdr:from>
    <xdr:ext cx="534377" cy="259045"/>
    <xdr:sp macro="" textlink="">
      <xdr:nvSpPr>
        <xdr:cNvPr id="844" name="テキスト ボックス 843"/>
        <xdr:cNvSpPr txBox="1"/>
      </xdr:nvSpPr>
      <xdr:spPr>
        <a:xfrm>
          <a:off x="19278111" y="1297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16039</xdr:rowOff>
    </xdr:from>
    <xdr:to>
      <xdr:col>27</xdr:col>
      <xdr:colOff>161925</xdr:colOff>
      <xdr:row>77</xdr:row>
      <xdr:rowOff>117639</xdr:rowOff>
    </xdr:to>
    <xdr:sp macro="" textlink="">
      <xdr:nvSpPr>
        <xdr:cNvPr id="845" name="円/楕円 844"/>
        <xdr:cNvSpPr/>
      </xdr:nvSpPr>
      <xdr:spPr>
        <a:xfrm>
          <a:off x="18605500" y="132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134166</xdr:rowOff>
    </xdr:from>
    <xdr:ext cx="534377" cy="259045"/>
    <xdr:sp macro="" textlink="">
      <xdr:nvSpPr>
        <xdr:cNvPr id="846" name="テキスト ボックス 845"/>
        <xdr:cNvSpPr txBox="1"/>
      </xdr:nvSpPr>
      <xdr:spPr>
        <a:xfrm>
          <a:off x="18389111" y="129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7" name="直線コネクタ 85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8" name="テキスト ボックス 85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0" name="テキスト ボックス 85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2" name="直線コネクタ 86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7" name="直線コネクタ 86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9" name="フローチャート : 判断 86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0" name="直線コネクタ 86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1" name="フローチャート : 判断 87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2" name="テキスト ボックス 87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3" name="直線コネクタ 87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4" name="フローチャート : 判断 87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5" name="テキスト ボックス 87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6" name="直線コネクタ 87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7" name="フローチャート : 判断 87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8" name="テキスト ボックス 87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フローチャート : 判断 87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0" name="テキスト ボックス 87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円/楕円 88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8" name="円/楕円 88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9" name="テキスト ボックス 88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0" name="円/楕円 88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1" name="テキスト ボックス 89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2" name="円/楕円 89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3" name="テキスト ボックス 89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円/楕円 89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5" name="テキスト ボックス 89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性質別歳出は、概ね類似団体の平均レベルで推移している。</a:t>
          </a:r>
          <a:endParaRPr lang="ja-JP" altLang="ja-JP" sz="1200">
            <a:effectLst/>
          </a:endParaRPr>
        </a:p>
        <a:p>
          <a:r>
            <a:rPr kumimoji="1" lang="ja-JP" altLang="ja-JP" sz="1200">
              <a:solidFill>
                <a:schemeClr val="dk1"/>
              </a:solidFill>
              <a:effectLst/>
              <a:latin typeface="+mn-lt"/>
              <a:ea typeface="+mn-ea"/>
              <a:cs typeface="+mn-cs"/>
            </a:rPr>
            <a:t>定員管理の徹底により人件費の抑制に努めてきた。平成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年度はこれまで臨時職員であった者を１年雇用とすることで一般非常勤職員となり、その分の物件費（賃金等）が減となり、人件費（報酬等）が増となった。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月に上伊那地域８市町村の消防が広域化となった。平成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年度はこの対応の負担金等が増え、補助費等は、例年及び県平均より大幅に上回る結果となった。</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扶助費については、高齢化が全国平均等に比べ急激に上昇（高齢化率Ｈ</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現在</a:t>
          </a:r>
          <a:r>
            <a:rPr kumimoji="1" lang="en-US" altLang="ja-JP" sz="1200">
              <a:solidFill>
                <a:schemeClr val="dk1"/>
              </a:solidFill>
              <a:effectLst/>
              <a:latin typeface="+mn-lt"/>
              <a:ea typeface="+mn-ea"/>
              <a:cs typeface="+mn-cs"/>
            </a:rPr>
            <a:t>35.3</a:t>
          </a:r>
          <a:r>
            <a:rPr kumimoji="1" lang="ja-JP" altLang="ja-JP" sz="1200">
              <a:solidFill>
                <a:schemeClr val="dk1"/>
              </a:solidFill>
              <a:effectLst/>
              <a:latin typeface="+mn-lt"/>
              <a:ea typeface="+mn-ea"/>
              <a:cs typeface="+mn-cs"/>
            </a:rPr>
            <a:t>％）していることから、社会保障関連経費の支出が多い。</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貸付金は、平成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年度より商工業振興資金預託金（Ｈ</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313,000</a:t>
          </a:r>
          <a:r>
            <a:rPr kumimoji="1" lang="ja-JP" altLang="ja-JP" sz="1200">
              <a:solidFill>
                <a:schemeClr val="dk1"/>
              </a:solidFill>
              <a:effectLst/>
              <a:latin typeface="+mn-lt"/>
              <a:ea typeface="+mn-ea"/>
              <a:cs typeface="+mn-cs"/>
            </a:rPr>
            <a:t>千円）を予算化したため、この年度以降、類似団体平均より大きく上回ることとなっている。</a:t>
          </a:r>
          <a:endParaRPr lang="ja-JP" altLang="ja-JP" sz="1200">
            <a:effectLst/>
          </a:endParaRPr>
        </a:p>
        <a:p>
          <a:r>
            <a:rPr kumimoji="1" lang="ja-JP" altLang="ja-JP" sz="1200">
              <a:solidFill>
                <a:schemeClr val="dk1"/>
              </a:solidFill>
              <a:effectLst/>
              <a:latin typeface="+mn-lt"/>
              <a:ea typeface="+mn-ea"/>
              <a:cs typeface="+mn-cs"/>
            </a:rPr>
            <a:t>普通建設事業費については、公共施設の老朽化が進むなかで、改修更新にかかる経費が増加している。平成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年度は、西小体育館耐震化・改修、役場庁舎の耐震化を実施、学校施設については耐震化が完了した。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繰出金については、中山間地の集落が分散している地理的要因から、上下水道事業の統合が他市町村に比べ進まず簡易水道等も多く、町</a:t>
          </a:r>
          <a:r>
            <a:rPr kumimoji="1" lang="ja-JP" altLang="en-US" sz="1200">
              <a:solidFill>
                <a:schemeClr val="dk1"/>
              </a:solidFill>
              <a:effectLst/>
              <a:latin typeface="+mn-lt"/>
              <a:ea typeface="+mn-ea"/>
              <a:cs typeface="+mn-cs"/>
            </a:rPr>
            <a:t>立</a:t>
          </a:r>
          <a:r>
            <a:rPr kumimoji="1" lang="ja-JP" altLang="ja-JP" sz="1200">
              <a:solidFill>
                <a:schemeClr val="dk1"/>
              </a:solidFill>
              <a:effectLst/>
              <a:latin typeface="+mn-lt"/>
              <a:ea typeface="+mn-ea"/>
              <a:cs typeface="+mn-cs"/>
            </a:rPr>
            <a:t>辰野病院事業会計への繰出など類似団体平均よりも多い。</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20,321
19,962
169.20
8,856,390
8,307,920
526,904
5,808,010
7,492,027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154069</xdr:rowOff>
    </xdr:from>
    <xdr:to>
      <xdr:col>6</xdr:col>
      <xdr:colOff>511175</xdr:colOff>
      <xdr:row>38</xdr:row>
      <xdr:rowOff>53159</xdr:rowOff>
    </xdr:to>
    <xdr:cxnSp macro="">
      <xdr:nvCxnSpPr>
        <xdr:cNvPr id="63" name="直線コネクタ 62"/>
        <xdr:cNvCxnSpPr/>
      </xdr:nvCxnSpPr>
      <xdr:spPr>
        <a:xfrm flipV="1">
          <a:off x="3797300" y="6497719"/>
          <a:ext cx="8382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53159</xdr:rowOff>
    </xdr:from>
    <xdr:to>
      <xdr:col>5</xdr:col>
      <xdr:colOff>358775</xdr:colOff>
      <xdr:row>38</xdr:row>
      <xdr:rowOff>129577</xdr:rowOff>
    </xdr:to>
    <xdr:cxnSp macro="">
      <xdr:nvCxnSpPr>
        <xdr:cNvPr id="66" name="直線コネクタ 65"/>
        <xdr:cNvCxnSpPr/>
      </xdr:nvCxnSpPr>
      <xdr:spPr>
        <a:xfrm flipV="1">
          <a:off x="2908300" y="6568259"/>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155521</xdr:rowOff>
    </xdr:from>
    <xdr:to>
      <xdr:col>5</xdr:col>
      <xdr:colOff>409575</xdr:colOff>
      <xdr:row>39</xdr:row>
      <xdr:rowOff>85671</xdr:rowOff>
    </xdr:to>
    <xdr:sp macro="" textlink="">
      <xdr:nvSpPr>
        <xdr:cNvPr id="67" name="フローチャート : 判断 66"/>
        <xdr:cNvSpPr/>
      </xdr:nvSpPr>
      <xdr:spPr>
        <a:xfrm>
          <a:off x="3746500" y="66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76798</xdr:rowOff>
    </xdr:from>
    <xdr:ext cx="469744" cy="259045"/>
    <xdr:sp macro="" textlink="">
      <xdr:nvSpPr>
        <xdr:cNvPr id="68" name="テキスト ボックス 67"/>
        <xdr:cNvSpPr txBox="1"/>
      </xdr:nvSpPr>
      <xdr:spPr>
        <a:xfrm>
          <a:off x="3562427" y="67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74385</xdr:rowOff>
    </xdr:from>
    <xdr:to>
      <xdr:col>4</xdr:col>
      <xdr:colOff>155575</xdr:colOff>
      <xdr:row>38</xdr:row>
      <xdr:rowOff>129577</xdr:rowOff>
    </xdr:to>
    <xdr:cxnSp macro="">
      <xdr:nvCxnSpPr>
        <xdr:cNvPr id="69" name="直線コネクタ 68"/>
        <xdr:cNvCxnSpPr/>
      </xdr:nvCxnSpPr>
      <xdr:spPr>
        <a:xfrm>
          <a:off x="2019300" y="6589485"/>
          <a:ext cx="889000" cy="5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157807</xdr:rowOff>
    </xdr:from>
    <xdr:to>
      <xdr:col>4</xdr:col>
      <xdr:colOff>206375</xdr:colOff>
      <xdr:row>39</xdr:row>
      <xdr:rowOff>87957</xdr:rowOff>
    </xdr:to>
    <xdr:sp macro="" textlink="">
      <xdr:nvSpPr>
        <xdr:cNvPr id="70" name="フローチャート : 判断 69"/>
        <xdr:cNvSpPr/>
      </xdr:nvSpPr>
      <xdr:spPr>
        <a:xfrm>
          <a:off x="2857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79084</xdr:rowOff>
    </xdr:from>
    <xdr:ext cx="469744" cy="259045"/>
    <xdr:sp macro="" textlink="">
      <xdr:nvSpPr>
        <xdr:cNvPr id="71" name="テキスト ボックス 70"/>
        <xdr:cNvSpPr txBox="1"/>
      </xdr:nvSpPr>
      <xdr:spPr>
        <a:xfrm>
          <a:off x="2673427" y="676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50872</xdr:rowOff>
    </xdr:from>
    <xdr:to>
      <xdr:col>2</xdr:col>
      <xdr:colOff>638175</xdr:colOff>
      <xdr:row>38</xdr:row>
      <xdr:rowOff>74385</xdr:rowOff>
    </xdr:to>
    <xdr:cxnSp macro="">
      <xdr:nvCxnSpPr>
        <xdr:cNvPr id="72" name="直線コネクタ 71"/>
        <xdr:cNvCxnSpPr/>
      </xdr:nvCxnSpPr>
      <xdr:spPr>
        <a:xfrm>
          <a:off x="1130300" y="6394522"/>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116005</xdr:rowOff>
    </xdr:from>
    <xdr:to>
      <xdr:col>3</xdr:col>
      <xdr:colOff>3175</xdr:colOff>
      <xdr:row>39</xdr:row>
      <xdr:rowOff>46155</xdr:rowOff>
    </xdr:to>
    <xdr:sp macro="" textlink="">
      <xdr:nvSpPr>
        <xdr:cNvPr id="73" name="フローチャート : 判断 72"/>
        <xdr:cNvSpPr/>
      </xdr:nvSpPr>
      <xdr:spPr>
        <a:xfrm>
          <a:off x="1968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37282</xdr:rowOff>
    </xdr:from>
    <xdr:ext cx="469744" cy="259045"/>
    <xdr:sp macro="" textlink="">
      <xdr:nvSpPr>
        <xdr:cNvPr id="74" name="テキスト ボックス 73"/>
        <xdr:cNvSpPr txBox="1"/>
      </xdr:nvSpPr>
      <xdr:spPr>
        <a:xfrm>
          <a:off x="1784427" y="67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107841</xdr:rowOff>
    </xdr:from>
    <xdr:to>
      <xdr:col>1</xdr:col>
      <xdr:colOff>485775</xdr:colOff>
      <xdr:row>38</xdr:row>
      <xdr:rowOff>37991</xdr:rowOff>
    </xdr:to>
    <xdr:sp macro="" textlink="">
      <xdr:nvSpPr>
        <xdr:cNvPr id="75" name="フローチャート : 判断 74"/>
        <xdr:cNvSpPr/>
      </xdr:nvSpPr>
      <xdr:spPr>
        <a:xfrm>
          <a:off x="1079500" y="645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29118</xdr:rowOff>
    </xdr:from>
    <xdr:ext cx="469744" cy="259045"/>
    <xdr:sp macro="" textlink="">
      <xdr:nvSpPr>
        <xdr:cNvPr id="76" name="テキスト ボックス 75"/>
        <xdr:cNvSpPr txBox="1"/>
      </xdr:nvSpPr>
      <xdr:spPr>
        <a:xfrm>
          <a:off x="895427" y="654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103269</xdr:rowOff>
    </xdr:from>
    <xdr:to>
      <xdr:col>6</xdr:col>
      <xdr:colOff>561975</xdr:colOff>
      <xdr:row>38</xdr:row>
      <xdr:rowOff>33420</xdr:rowOff>
    </xdr:to>
    <xdr:sp macro="" textlink="">
      <xdr:nvSpPr>
        <xdr:cNvPr id="82" name="円/楕円 81"/>
        <xdr:cNvSpPr/>
      </xdr:nvSpPr>
      <xdr:spPr>
        <a:xfrm>
          <a:off x="45847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81696</xdr:rowOff>
    </xdr:from>
    <xdr:ext cx="469744" cy="259045"/>
    <xdr:sp macro="" textlink="">
      <xdr:nvSpPr>
        <xdr:cNvPr id="83" name="議会費該当値テキスト"/>
        <xdr:cNvSpPr txBox="1"/>
      </xdr:nvSpPr>
      <xdr:spPr>
        <a:xfrm>
          <a:off x="4686300" y="64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2359</xdr:rowOff>
    </xdr:from>
    <xdr:to>
      <xdr:col>5</xdr:col>
      <xdr:colOff>409575</xdr:colOff>
      <xdr:row>38</xdr:row>
      <xdr:rowOff>103959</xdr:rowOff>
    </xdr:to>
    <xdr:sp macro="" textlink="">
      <xdr:nvSpPr>
        <xdr:cNvPr id="84" name="円/楕円 83"/>
        <xdr:cNvSpPr/>
      </xdr:nvSpPr>
      <xdr:spPr>
        <a:xfrm>
          <a:off x="3746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120485</xdr:rowOff>
    </xdr:from>
    <xdr:ext cx="469744" cy="259045"/>
    <xdr:sp macro="" textlink="">
      <xdr:nvSpPr>
        <xdr:cNvPr id="85" name="テキスト ボックス 84"/>
        <xdr:cNvSpPr txBox="1"/>
      </xdr:nvSpPr>
      <xdr:spPr>
        <a:xfrm>
          <a:off x="3562427" y="62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78777</xdr:rowOff>
    </xdr:from>
    <xdr:to>
      <xdr:col>4</xdr:col>
      <xdr:colOff>206375</xdr:colOff>
      <xdr:row>39</xdr:row>
      <xdr:rowOff>8927</xdr:rowOff>
    </xdr:to>
    <xdr:sp macro="" textlink="">
      <xdr:nvSpPr>
        <xdr:cNvPr id="86" name="円/楕円 85"/>
        <xdr:cNvSpPr/>
      </xdr:nvSpPr>
      <xdr:spPr>
        <a:xfrm>
          <a:off x="2857500" y="65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25453</xdr:rowOff>
    </xdr:from>
    <xdr:ext cx="469744" cy="259045"/>
    <xdr:sp macro="" textlink="">
      <xdr:nvSpPr>
        <xdr:cNvPr id="87" name="テキスト ボックス 86"/>
        <xdr:cNvSpPr txBox="1"/>
      </xdr:nvSpPr>
      <xdr:spPr>
        <a:xfrm>
          <a:off x="2673427" y="636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23585</xdr:rowOff>
    </xdr:from>
    <xdr:to>
      <xdr:col>3</xdr:col>
      <xdr:colOff>3175</xdr:colOff>
      <xdr:row>38</xdr:row>
      <xdr:rowOff>125185</xdr:rowOff>
    </xdr:to>
    <xdr:sp macro="" textlink="">
      <xdr:nvSpPr>
        <xdr:cNvPr id="88" name="円/楕円 87"/>
        <xdr:cNvSpPr/>
      </xdr:nvSpPr>
      <xdr:spPr>
        <a:xfrm>
          <a:off x="19685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141713</xdr:rowOff>
    </xdr:from>
    <xdr:ext cx="469744" cy="259045"/>
    <xdr:sp macro="" textlink="">
      <xdr:nvSpPr>
        <xdr:cNvPr id="89" name="テキスト ボックス 88"/>
        <xdr:cNvSpPr txBox="1"/>
      </xdr:nvSpPr>
      <xdr:spPr>
        <a:xfrm>
          <a:off x="1784427" y="631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72</xdr:rowOff>
    </xdr:from>
    <xdr:to>
      <xdr:col>1</xdr:col>
      <xdr:colOff>485775</xdr:colOff>
      <xdr:row>37</xdr:row>
      <xdr:rowOff>101672</xdr:rowOff>
    </xdr:to>
    <xdr:sp macro="" textlink="">
      <xdr:nvSpPr>
        <xdr:cNvPr id="90" name="円/楕円 89"/>
        <xdr:cNvSpPr/>
      </xdr:nvSpPr>
      <xdr:spPr>
        <a:xfrm>
          <a:off x="1079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118199</xdr:rowOff>
    </xdr:from>
    <xdr:ext cx="469744" cy="259045"/>
    <xdr:sp macro="" textlink="">
      <xdr:nvSpPr>
        <xdr:cNvPr id="91" name="テキスト ボックス 90"/>
        <xdr:cNvSpPr txBox="1"/>
      </xdr:nvSpPr>
      <xdr:spPr>
        <a:xfrm>
          <a:off x="895427" y="611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165395</xdr:rowOff>
    </xdr:from>
    <xdr:to>
      <xdr:col>6</xdr:col>
      <xdr:colOff>511175</xdr:colOff>
      <xdr:row>59</xdr:row>
      <xdr:rowOff>1501</xdr:rowOff>
    </xdr:to>
    <xdr:cxnSp macro="">
      <xdr:nvCxnSpPr>
        <xdr:cNvPr id="122" name="直線コネクタ 121"/>
        <xdr:cNvCxnSpPr/>
      </xdr:nvCxnSpPr>
      <xdr:spPr>
        <a:xfrm>
          <a:off x="3797300" y="10109495"/>
          <a:ext cx="8382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165395</xdr:rowOff>
    </xdr:from>
    <xdr:to>
      <xdr:col>5</xdr:col>
      <xdr:colOff>358775</xdr:colOff>
      <xdr:row>58</xdr:row>
      <xdr:rowOff>167199</xdr:rowOff>
    </xdr:to>
    <xdr:cxnSp macro="">
      <xdr:nvCxnSpPr>
        <xdr:cNvPr id="125" name="直線コネクタ 124"/>
        <xdr:cNvCxnSpPr/>
      </xdr:nvCxnSpPr>
      <xdr:spPr>
        <a:xfrm flipV="1">
          <a:off x="2908300" y="10109495"/>
          <a:ext cx="8890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130393</xdr:rowOff>
    </xdr:from>
    <xdr:to>
      <xdr:col>5</xdr:col>
      <xdr:colOff>409575</xdr:colOff>
      <xdr:row>59</xdr:row>
      <xdr:rowOff>60543</xdr:rowOff>
    </xdr:to>
    <xdr:sp macro="" textlink="">
      <xdr:nvSpPr>
        <xdr:cNvPr id="126" name="フローチャート : 判断 125"/>
        <xdr:cNvSpPr/>
      </xdr:nvSpPr>
      <xdr:spPr>
        <a:xfrm>
          <a:off x="3746500" y="100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51670</xdr:rowOff>
    </xdr:from>
    <xdr:ext cx="534377" cy="259045"/>
    <xdr:sp macro="" textlink="">
      <xdr:nvSpPr>
        <xdr:cNvPr id="127" name="テキスト ボックス 126"/>
        <xdr:cNvSpPr txBox="1"/>
      </xdr:nvSpPr>
      <xdr:spPr>
        <a:xfrm>
          <a:off x="3530111" y="101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159203</xdr:rowOff>
    </xdr:from>
    <xdr:to>
      <xdr:col>4</xdr:col>
      <xdr:colOff>155575</xdr:colOff>
      <xdr:row>58</xdr:row>
      <xdr:rowOff>167199</xdr:rowOff>
    </xdr:to>
    <xdr:cxnSp macro="">
      <xdr:nvCxnSpPr>
        <xdr:cNvPr id="128" name="直線コネクタ 127"/>
        <xdr:cNvCxnSpPr/>
      </xdr:nvCxnSpPr>
      <xdr:spPr>
        <a:xfrm>
          <a:off x="2019300" y="10103303"/>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133976</xdr:rowOff>
    </xdr:from>
    <xdr:to>
      <xdr:col>4</xdr:col>
      <xdr:colOff>206375</xdr:colOff>
      <xdr:row>59</xdr:row>
      <xdr:rowOff>64126</xdr:rowOff>
    </xdr:to>
    <xdr:sp macro="" textlink="">
      <xdr:nvSpPr>
        <xdr:cNvPr id="129" name="フローチャート : 判断 128"/>
        <xdr:cNvSpPr/>
      </xdr:nvSpPr>
      <xdr:spPr>
        <a:xfrm>
          <a:off x="2857500" y="100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55253</xdr:rowOff>
    </xdr:from>
    <xdr:ext cx="534377" cy="259045"/>
    <xdr:sp macro="" textlink="">
      <xdr:nvSpPr>
        <xdr:cNvPr id="130" name="テキスト ボックス 129"/>
        <xdr:cNvSpPr txBox="1"/>
      </xdr:nvSpPr>
      <xdr:spPr>
        <a:xfrm>
          <a:off x="2641111" y="1017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159203</xdr:rowOff>
    </xdr:from>
    <xdr:to>
      <xdr:col>2</xdr:col>
      <xdr:colOff>638175</xdr:colOff>
      <xdr:row>59</xdr:row>
      <xdr:rowOff>18622</xdr:rowOff>
    </xdr:to>
    <xdr:cxnSp macro="">
      <xdr:nvCxnSpPr>
        <xdr:cNvPr id="131" name="直線コネクタ 130"/>
        <xdr:cNvCxnSpPr/>
      </xdr:nvCxnSpPr>
      <xdr:spPr>
        <a:xfrm flipV="1">
          <a:off x="1130300" y="10103303"/>
          <a:ext cx="889000" cy="3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137984</xdr:rowOff>
    </xdr:from>
    <xdr:to>
      <xdr:col>3</xdr:col>
      <xdr:colOff>3175</xdr:colOff>
      <xdr:row>59</xdr:row>
      <xdr:rowOff>68134</xdr:rowOff>
    </xdr:to>
    <xdr:sp macro="" textlink="">
      <xdr:nvSpPr>
        <xdr:cNvPr id="132" name="フローチャート : 判断 131"/>
        <xdr:cNvSpPr/>
      </xdr:nvSpPr>
      <xdr:spPr>
        <a:xfrm>
          <a:off x="1968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59261</xdr:rowOff>
    </xdr:from>
    <xdr:ext cx="534377" cy="259045"/>
    <xdr:sp macro="" textlink="">
      <xdr:nvSpPr>
        <xdr:cNvPr id="133" name="テキスト ボックス 132"/>
        <xdr:cNvSpPr txBox="1"/>
      </xdr:nvSpPr>
      <xdr:spPr>
        <a:xfrm>
          <a:off x="1752111" y="101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131668</xdr:rowOff>
    </xdr:from>
    <xdr:to>
      <xdr:col>1</xdr:col>
      <xdr:colOff>485775</xdr:colOff>
      <xdr:row>59</xdr:row>
      <xdr:rowOff>61818</xdr:rowOff>
    </xdr:to>
    <xdr:sp macro="" textlink="">
      <xdr:nvSpPr>
        <xdr:cNvPr id="134" name="フローチャート : 判断 133"/>
        <xdr:cNvSpPr/>
      </xdr:nvSpPr>
      <xdr:spPr>
        <a:xfrm>
          <a:off x="1079500" y="1007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78345</xdr:rowOff>
    </xdr:from>
    <xdr:ext cx="534377" cy="259045"/>
    <xdr:sp macro="" textlink="">
      <xdr:nvSpPr>
        <xdr:cNvPr id="135" name="テキスト ボックス 134"/>
        <xdr:cNvSpPr txBox="1"/>
      </xdr:nvSpPr>
      <xdr:spPr>
        <a:xfrm>
          <a:off x="863111" y="98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122151</xdr:rowOff>
    </xdr:from>
    <xdr:to>
      <xdr:col>6</xdr:col>
      <xdr:colOff>561975</xdr:colOff>
      <xdr:row>59</xdr:row>
      <xdr:rowOff>52301</xdr:rowOff>
    </xdr:to>
    <xdr:sp macro="" textlink="">
      <xdr:nvSpPr>
        <xdr:cNvPr id="141" name="円/楕円 140"/>
        <xdr:cNvSpPr/>
      </xdr:nvSpPr>
      <xdr:spPr>
        <a:xfrm>
          <a:off x="4584700" y="1006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69570</xdr:rowOff>
    </xdr:from>
    <xdr:ext cx="534377" cy="259045"/>
    <xdr:sp macro="" textlink="">
      <xdr:nvSpPr>
        <xdr:cNvPr id="142" name="総務費該当値テキスト"/>
        <xdr:cNvSpPr txBox="1"/>
      </xdr:nvSpPr>
      <xdr:spPr>
        <a:xfrm>
          <a:off x="4686300" y="100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114595</xdr:rowOff>
    </xdr:from>
    <xdr:to>
      <xdr:col>5</xdr:col>
      <xdr:colOff>409575</xdr:colOff>
      <xdr:row>59</xdr:row>
      <xdr:rowOff>44745</xdr:rowOff>
    </xdr:to>
    <xdr:sp macro="" textlink="">
      <xdr:nvSpPr>
        <xdr:cNvPr id="143" name="円/楕円 142"/>
        <xdr:cNvSpPr/>
      </xdr:nvSpPr>
      <xdr:spPr>
        <a:xfrm>
          <a:off x="3746500" y="100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61272</xdr:rowOff>
    </xdr:from>
    <xdr:ext cx="534377" cy="259045"/>
    <xdr:sp macro="" textlink="">
      <xdr:nvSpPr>
        <xdr:cNvPr id="144" name="テキスト ボックス 143"/>
        <xdr:cNvSpPr txBox="1"/>
      </xdr:nvSpPr>
      <xdr:spPr>
        <a:xfrm>
          <a:off x="3530111" y="98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116399</xdr:rowOff>
    </xdr:from>
    <xdr:to>
      <xdr:col>4</xdr:col>
      <xdr:colOff>206375</xdr:colOff>
      <xdr:row>59</xdr:row>
      <xdr:rowOff>46549</xdr:rowOff>
    </xdr:to>
    <xdr:sp macro="" textlink="">
      <xdr:nvSpPr>
        <xdr:cNvPr id="145" name="円/楕円 144"/>
        <xdr:cNvSpPr/>
      </xdr:nvSpPr>
      <xdr:spPr>
        <a:xfrm>
          <a:off x="2857500" y="100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63076</xdr:rowOff>
    </xdr:from>
    <xdr:ext cx="534377" cy="259045"/>
    <xdr:sp macro="" textlink="">
      <xdr:nvSpPr>
        <xdr:cNvPr id="146" name="テキスト ボックス 145"/>
        <xdr:cNvSpPr txBox="1"/>
      </xdr:nvSpPr>
      <xdr:spPr>
        <a:xfrm>
          <a:off x="2641111" y="983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108403</xdr:rowOff>
    </xdr:from>
    <xdr:to>
      <xdr:col>3</xdr:col>
      <xdr:colOff>3175</xdr:colOff>
      <xdr:row>59</xdr:row>
      <xdr:rowOff>38553</xdr:rowOff>
    </xdr:to>
    <xdr:sp macro="" textlink="">
      <xdr:nvSpPr>
        <xdr:cNvPr id="147" name="円/楕円 146"/>
        <xdr:cNvSpPr/>
      </xdr:nvSpPr>
      <xdr:spPr>
        <a:xfrm>
          <a:off x="1968500" y="100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55080</xdr:rowOff>
    </xdr:from>
    <xdr:ext cx="534377" cy="259045"/>
    <xdr:sp macro="" textlink="">
      <xdr:nvSpPr>
        <xdr:cNvPr id="148" name="テキスト ボックス 147"/>
        <xdr:cNvSpPr txBox="1"/>
      </xdr:nvSpPr>
      <xdr:spPr>
        <a:xfrm>
          <a:off x="1752111" y="982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139272</xdr:rowOff>
    </xdr:from>
    <xdr:to>
      <xdr:col>1</xdr:col>
      <xdr:colOff>485775</xdr:colOff>
      <xdr:row>59</xdr:row>
      <xdr:rowOff>69422</xdr:rowOff>
    </xdr:to>
    <xdr:sp macro="" textlink="">
      <xdr:nvSpPr>
        <xdr:cNvPr id="149" name="円/楕円 148"/>
        <xdr:cNvSpPr/>
      </xdr:nvSpPr>
      <xdr:spPr>
        <a:xfrm>
          <a:off x="1079500" y="100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60549</xdr:rowOff>
    </xdr:from>
    <xdr:ext cx="534377" cy="259045"/>
    <xdr:sp macro="" textlink="">
      <xdr:nvSpPr>
        <xdr:cNvPr id="150" name="テキスト ボックス 149"/>
        <xdr:cNvSpPr txBox="1"/>
      </xdr:nvSpPr>
      <xdr:spPr>
        <a:xfrm>
          <a:off x="863111" y="101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111491</xdr:rowOff>
    </xdr:from>
    <xdr:to>
      <xdr:col>6</xdr:col>
      <xdr:colOff>511175</xdr:colOff>
      <xdr:row>77</xdr:row>
      <xdr:rowOff>123132</xdr:rowOff>
    </xdr:to>
    <xdr:cxnSp macro="">
      <xdr:nvCxnSpPr>
        <xdr:cNvPr id="176" name="直線コネクタ 175"/>
        <xdr:cNvCxnSpPr/>
      </xdr:nvCxnSpPr>
      <xdr:spPr>
        <a:xfrm>
          <a:off x="3797300" y="13313141"/>
          <a:ext cx="838200" cy="1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111491</xdr:rowOff>
    </xdr:from>
    <xdr:to>
      <xdr:col>5</xdr:col>
      <xdr:colOff>358775</xdr:colOff>
      <xdr:row>77</xdr:row>
      <xdr:rowOff>154781</xdr:rowOff>
    </xdr:to>
    <xdr:cxnSp macro="">
      <xdr:nvCxnSpPr>
        <xdr:cNvPr id="179" name="直線コネクタ 178"/>
        <xdr:cNvCxnSpPr/>
      </xdr:nvCxnSpPr>
      <xdr:spPr>
        <a:xfrm flipV="1">
          <a:off x="2908300" y="13313141"/>
          <a:ext cx="889000" cy="4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77825</xdr:rowOff>
    </xdr:from>
    <xdr:to>
      <xdr:col>5</xdr:col>
      <xdr:colOff>409575</xdr:colOff>
      <xdr:row>78</xdr:row>
      <xdr:rowOff>7975</xdr:rowOff>
    </xdr:to>
    <xdr:sp macro="" textlink="">
      <xdr:nvSpPr>
        <xdr:cNvPr id="180" name="フローチャート : 判断 179"/>
        <xdr:cNvSpPr/>
      </xdr:nvSpPr>
      <xdr:spPr>
        <a:xfrm>
          <a:off x="3746500" y="1327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170552</xdr:rowOff>
    </xdr:from>
    <xdr:ext cx="599010" cy="259045"/>
    <xdr:sp macro="" textlink="">
      <xdr:nvSpPr>
        <xdr:cNvPr id="181" name="テキスト ボックス 180"/>
        <xdr:cNvSpPr txBox="1"/>
      </xdr:nvSpPr>
      <xdr:spPr>
        <a:xfrm>
          <a:off x="3497794" y="1337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154781</xdr:rowOff>
    </xdr:from>
    <xdr:to>
      <xdr:col>4</xdr:col>
      <xdr:colOff>155575</xdr:colOff>
      <xdr:row>78</xdr:row>
      <xdr:rowOff>16810</xdr:rowOff>
    </xdr:to>
    <xdr:cxnSp macro="">
      <xdr:nvCxnSpPr>
        <xdr:cNvPr id="182" name="直線コネクタ 181"/>
        <xdr:cNvCxnSpPr/>
      </xdr:nvCxnSpPr>
      <xdr:spPr>
        <a:xfrm flipV="1">
          <a:off x="2019300" y="13356431"/>
          <a:ext cx="889000" cy="3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119509</xdr:rowOff>
    </xdr:from>
    <xdr:to>
      <xdr:col>4</xdr:col>
      <xdr:colOff>206375</xdr:colOff>
      <xdr:row>78</xdr:row>
      <xdr:rowOff>49659</xdr:rowOff>
    </xdr:to>
    <xdr:sp macro="" textlink="">
      <xdr:nvSpPr>
        <xdr:cNvPr id="183" name="フローチャート : 判断 182"/>
        <xdr:cNvSpPr/>
      </xdr:nvSpPr>
      <xdr:spPr>
        <a:xfrm>
          <a:off x="2857500" y="1332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40786</xdr:rowOff>
    </xdr:from>
    <xdr:ext cx="599010" cy="259045"/>
    <xdr:sp macro="" textlink="">
      <xdr:nvSpPr>
        <xdr:cNvPr id="184" name="テキスト ボックス 183"/>
        <xdr:cNvSpPr txBox="1"/>
      </xdr:nvSpPr>
      <xdr:spPr>
        <a:xfrm>
          <a:off x="2608794" y="134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94306</xdr:rowOff>
    </xdr:from>
    <xdr:to>
      <xdr:col>2</xdr:col>
      <xdr:colOff>638175</xdr:colOff>
      <xdr:row>78</xdr:row>
      <xdr:rowOff>16810</xdr:rowOff>
    </xdr:to>
    <xdr:cxnSp macro="">
      <xdr:nvCxnSpPr>
        <xdr:cNvPr id="185" name="直線コネクタ 184"/>
        <xdr:cNvCxnSpPr/>
      </xdr:nvCxnSpPr>
      <xdr:spPr>
        <a:xfrm>
          <a:off x="1130300" y="13295956"/>
          <a:ext cx="8890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140661</xdr:rowOff>
    </xdr:from>
    <xdr:to>
      <xdr:col>3</xdr:col>
      <xdr:colOff>3175</xdr:colOff>
      <xdr:row>78</xdr:row>
      <xdr:rowOff>70811</xdr:rowOff>
    </xdr:to>
    <xdr:sp macro="" textlink="">
      <xdr:nvSpPr>
        <xdr:cNvPr id="186" name="フローチャート : 判断 185"/>
        <xdr:cNvSpPr/>
      </xdr:nvSpPr>
      <xdr:spPr>
        <a:xfrm>
          <a:off x="1968500" y="1334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61938</xdr:rowOff>
    </xdr:from>
    <xdr:ext cx="599010" cy="259045"/>
    <xdr:sp macro="" textlink="">
      <xdr:nvSpPr>
        <xdr:cNvPr id="187" name="テキスト ボックス 186"/>
        <xdr:cNvSpPr txBox="1"/>
      </xdr:nvSpPr>
      <xdr:spPr>
        <a:xfrm>
          <a:off x="1719794" y="1343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127814</xdr:rowOff>
    </xdr:from>
    <xdr:to>
      <xdr:col>1</xdr:col>
      <xdr:colOff>485775</xdr:colOff>
      <xdr:row>78</xdr:row>
      <xdr:rowOff>57964</xdr:rowOff>
    </xdr:to>
    <xdr:sp macro="" textlink="">
      <xdr:nvSpPr>
        <xdr:cNvPr id="188" name="フローチャート : 判断 187"/>
        <xdr:cNvSpPr/>
      </xdr:nvSpPr>
      <xdr:spPr>
        <a:xfrm>
          <a:off x="1079500" y="1332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49091</xdr:rowOff>
    </xdr:from>
    <xdr:ext cx="599010" cy="259045"/>
    <xdr:sp macro="" textlink="">
      <xdr:nvSpPr>
        <xdr:cNvPr id="189" name="テキスト ボックス 188"/>
        <xdr:cNvSpPr txBox="1"/>
      </xdr:nvSpPr>
      <xdr:spPr>
        <a:xfrm>
          <a:off x="830794" y="1342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72332</xdr:rowOff>
    </xdr:from>
    <xdr:to>
      <xdr:col>6</xdr:col>
      <xdr:colOff>561975</xdr:colOff>
      <xdr:row>78</xdr:row>
      <xdr:rowOff>2482</xdr:rowOff>
    </xdr:to>
    <xdr:sp macro="" textlink="">
      <xdr:nvSpPr>
        <xdr:cNvPr id="195" name="円/楕円 194"/>
        <xdr:cNvSpPr/>
      </xdr:nvSpPr>
      <xdr:spPr>
        <a:xfrm>
          <a:off x="4584700" y="132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158709</xdr:rowOff>
    </xdr:from>
    <xdr:ext cx="599010" cy="259045"/>
    <xdr:sp macro="" textlink="">
      <xdr:nvSpPr>
        <xdr:cNvPr id="196" name="民生費該当値テキスト"/>
        <xdr:cNvSpPr txBox="1"/>
      </xdr:nvSpPr>
      <xdr:spPr>
        <a:xfrm>
          <a:off x="4686300" y="131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60691</xdr:rowOff>
    </xdr:from>
    <xdr:to>
      <xdr:col>5</xdr:col>
      <xdr:colOff>409575</xdr:colOff>
      <xdr:row>77</xdr:row>
      <xdr:rowOff>162291</xdr:rowOff>
    </xdr:to>
    <xdr:sp macro="" textlink="">
      <xdr:nvSpPr>
        <xdr:cNvPr id="197" name="円/楕円 196"/>
        <xdr:cNvSpPr/>
      </xdr:nvSpPr>
      <xdr:spPr>
        <a:xfrm>
          <a:off x="3746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7368</xdr:rowOff>
    </xdr:from>
    <xdr:ext cx="599010" cy="259045"/>
    <xdr:sp macro="" textlink="">
      <xdr:nvSpPr>
        <xdr:cNvPr id="198" name="テキスト ボックス 197"/>
        <xdr:cNvSpPr txBox="1"/>
      </xdr:nvSpPr>
      <xdr:spPr>
        <a:xfrm>
          <a:off x="3497794" y="1303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103981</xdr:rowOff>
    </xdr:from>
    <xdr:to>
      <xdr:col>4</xdr:col>
      <xdr:colOff>206375</xdr:colOff>
      <xdr:row>78</xdr:row>
      <xdr:rowOff>34131</xdr:rowOff>
    </xdr:to>
    <xdr:sp macro="" textlink="">
      <xdr:nvSpPr>
        <xdr:cNvPr id="199" name="円/楕円 198"/>
        <xdr:cNvSpPr/>
      </xdr:nvSpPr>
      <xdr:spPr>
        <a:xfrm>
          <a:off x="2857500" y="133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50658</xdr:rowOff>
    </xdr:from>
    <xdr:ext cx="599010" cy="259045"/>
    <xdr:sp macro="" textlink="">
      <xdr:nvSpPr>
        <xdr:cNvPr id="200" name="テキスト ボックス 199"/>
        <xdr:cNvSpPr txBox="1"/>
      </xdr:nvSpPr>
      <xdr:spPr>
        <a:xfrm>
          <a:off x="2608794" y="13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137460</xdr:rowOff>
    </xdr:from>
    <xdr:to>
      <xdr:col>3</xdr:col>
      <xdr:colOff>3175</xdr:colOff>
      <xdr:row>78</xdr:row>
      <xdr:rowOff>67610</xdr:rowOff>
    </xdr:to>
    <xdr:sp macro="" textlink="">
      <xdr:nvSpPr>
        <xdr:cNvPr id="201" name="円/楕円 200"/>
        <xdr:cNvSpPr/>
      </xdr:nvSpPr>
      <xdr:spPr>
        <a:xfrm>
          <a:off x="1968500" y="133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84137</xdr:rowOff>
    </xdr:from>
    <xdr:ext cx="599010" cy="259045"/>
    <xdr:sp macro="" textlink="">
      <xdr:nvSpPr>
        <xdr:cNvPr id="202" name="テキスト ボックス 201"/>
        <xdr:cNvSpPr txBox="1"/>
      </xdr:nvSpPr>
      <xdr:spPr>
        <a:xfrm>
          <a:off x="1719794" y="1311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43506</xdr:rowOff>
    </xdr:from>
    <xdr:to>
      <xdr:col>1</xdr:col>
      <xdr:colOff>485775</xdr:colOff>
      <xdr:row>77</xdr:row>
      <xdr:rowOff>145106</xdr:rowOff>
    </xdr:to>
    <xdr:sp macro="" textlink="">
      <xdr:nvSpPr>
        <xdr:cNvPr id="203" name="円/楕円 202"/>
        <xdr:cNvSpPr/>
      </xdr:nvSpPr>
      <xdr:spPr>
        <a:xfrm>
          <a:off x="1079500" y="132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161633</xdr:rowOff>
    </xdr:from>
    <xdr:ext cx="599010" cy="259045"/>
    <xdr:sp macro="" textlink="">
      <xdr:nvSpPr>
        <xdr:cNvPr id="204" name="テキスト ボックス 203"/>
        <xdr:cNvSpPr txBox="1"/>
      </xdr:nvSpPr>
      <xdr:spPr>
        <a:xfrm>
          <a:off x="830794" y="1302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129577</xdr:rowOff>
    </xdr:from>
    <xdr:to>
      <xdr:col>6</xdr:col>
      <xdr:colOff>511175</xdr:colOff>
      <xdr:row>96</xdr:row>
      <xdr:rowOff>141317</xdr:rowOff>
    </xdr:to>
    <xdr:cxnSp macro="">
      <xdr:nvCxnSpPr>
        <xdr:cNvPr id="236" name="直線コネクタ 235"/>
        <xdr:cNvCxnSpPr/>
      </xdr:nvCxnSpPr>
      <xdr:spPr>
        <a:xfrm>
          <a:off x="3797300" y="16417327"/>
          <a:ext cx="838200" cy="18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109732</xdr:rowOff>
    </xdr:from>
    <xdr:ext cx="534377" cy="259045"/>
    <xdr:sp macro="" textlink="">
      <xdr:nvSpPr>
        <xdr:cNvPr id="237" name="衛生費平均値テキスト"/>
        <xdr:cNvSpPr txBox="1"/>
      </xdr:nvSpPr>
      <xdr:spPr>
        <a:xfrm>
          <a:off x="4686300" y="1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129577</xdr:rowOff>
    </xdr:from>
    <xdr:to>
      <xdr:col>5</xdr:col>
      <xdr:colOff>358775</xdr:colOff>
      <xdr:row>96</xdr:row>
      <xdr:rowOff>127944</xdr:rowOff>
    </xdr:to>
    <xdr:cxnSp macro="">
      <xdr:nvCxnSpPr>
        <xdr:cNvPr id="239" name="直線コネクタ 238"/>
        <xdr:cNvCxnSpPr/>
      </xdr:nvCxnSpPr>
      <xdr:spPr>
        <a:xfrm flipV="1">
          <a:off x="2908300" y="1641732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0" name="フローチャート : 判断 239"/>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70724</xdr:rowOff>
    </xdr:from>
    <xdr:ext cx="534377" cy="259045"/>
    <xdr:sp macro="" textlink="">
      <xdr:nvSpPr>
        <xdr:cNvPr id="241" name="テキスト ボックス 240"/>
        <xdr:cNvSpPr txBox="1"/>
      </xdr:nvSpPr>
      <xdr:spPr>
        <a:xfrm>
          <a:off x="3530111" y="168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90453</xdr:rowOff>
    </xdr:from>
    <xdr:to>
      <xdr:col>4</xdr:col>
      <xdr:colOff>155575</xdr:colOff>
      <xdr:row>96</xdr:row>
      <xdr:rowOff>127944</xdr:rowOff>
    </xdr:to>
    <xdr:cxnSp macro="">
      <xdr:nvCxnSpPr>
        <xdr:cNvPr id="242" name="直線コネクタ 241"/>
        <xdr:cNvCxnSpPr/>
      </xdr:nvCxnSpPr>
      <xdr:spPr>
        <a:xfrm>
          <a:off x="2019300" y="16549653"/>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3" name="フローチャート : 判断 242"/>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116916</xdr:rowOff>
    </xdr:from>
    <xdr:ext cx="534377" cy="259045"/>
    <xdr:sp macro="" textlink="">
      <xdr:nvSpPr>
        <xdr:cNvPr id="244" name="テキスト ボックス 243"/>
        <xdr:cNvSpPr txBox="1"/>
      </xdr:nvSpPr>
      <xdr:spPr>
        <a:xfrm>
          <a:off x="2641111" y="169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90453</xdr:rowOff>
    </xdr:from>
    <xdr:to>
      <xdr:col>2</xdr:col>
      <xdr:colOff>638175</xdr:colOff>
      <xdr:row>96</xdr:row>
      <xdr:rowOff>132254</xdr:rowOff>
    </xdr:to>
    <xdr:cxnSp macro="">
      <xdr:nvCxnSpPr>
        <xdr:cNvPr id="245" name="直線コネクタ 244"/>
        <xdr:cNvCxnSpPr/>
      </xdr:nvCxnSpPr>
      <xdr:spPr>
        <a:xfrm flipV="1">
          <a:off x="1130300" y="16549653"/>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46" name="フローチャート : 判断 245"/>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131416</xdr:rowOff>
    </xdr:from>
    <xdr:ext cx="534377" cy="259045"/>
    <xdr:sp macro="" textlink="">
      <xdr:nvSpPr>
        <xdr:cNvPr id="247" name="テキスト ボックス 246"/>
        <xdr:cNvSpPr txBox="1"/>
      </xdr:nvSpPr>
      <xdr:spPr>
        <a:xfrm>
          <a:off x="1752111" y="169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48" name="フローチャート : 判断 247"/>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118240</xdr:rowOff>
    </xdr:from>
    <xdr:ext cx="534377" cy="259045"/>
    <xdr:sp macro="" textlink="">
      <xdr:nvSpPr>
        <xdr:cNvPr id="249" name="テキスト ボックス 248"/>
        <xdr:cNvSpPr txBox="1"/>
      </xdr:nvSpPr>
      <xdr:spPr>
        <a:xfrm>
          <a:off x="863111" y="169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90517</xdr:rowOff>
    </xdr:from>
    <xdr:to>
      <xdr:col>6</xdr:col>
      <xdr:colOff>561975</xdr:colOff>
      <xdr:row>97</xdr:row>
      <xdr:rowOff>20667</xdr:rowOff>
    </xdr:to>
    <xdr:sp macro="" textlink="">
      <xdr:nvSpPr>
        <xdr:cNvPr id="255" name="円/楕円 254"/>
        <xdr:cNvSpPr/>
      </xdr:nvSpPr>
      <xdr:spPr>
        <a:xfrm>
          <a:off x="4584700" y="165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113394</xdr:rowOff>
    </xdr:from>
    <xdr:ext cx="534377" cy="259045"/>
    <xdr:sp macro="" textlink="">
      <xdr:nvSpPr>
        <xdr:cNvPr id="256" name="衛生費該当値テキスト"/>
        <xdr:cNvSpPr txBox="1"/>
      </xdr:nvSpPr>
      <xdr:spPr>
        <a:xfrm>
          <a:off x="4686300" y="164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48,901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78777</xdr:rowOff>
    </xdr:from>
    <xdr:to>
      <xdr:col>5</xdr:col>
      <xdr:colOff>409575</xdr:colOff>
      <xdr:row>96</xdr:row>
      <xdr:rowOff>8927</xdr:rowOff>
    </xdr:to>
    <xdr:sp macro="" textlink="">
      <xdr:nvSpPr>
        <xdr:cNvPr id="257" name="円/楕円 256"/>
        <xdr:cNvSpPr/>
      </xdr:nvSpPr>
      <xdr:spPr>
        <a:xfrm>
          <a:off x="3746500" y="163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25454</xdr:rowOff>
    </xdr:from>
    <xdr:ext cx="534377" cy="259045"/>
    <xdr:sp macro="" textlink="">
      <xdr:nvSpPr>
        <xdr:cNvPr id="258" name="テキスト ボックス 257"/>
        <xdr:cNvSpPr txBox="1"/>
      </xdr:nvSpPr>
      <xdr:spPr>
        <a:xfrm>
          <a:off x="3530111" y="1614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77144</xdr:rowOff>
    </xdr:from>
    <xdr:to>
      <xdr:col>4</xdr:col>
      <xdr:colOff>206375</xdr:colOff>
      <xdr:row>97</xdr:row>
      <xdr:rowOff>7294</xdr:rowOff>
    </xdr:to>
    <xdr:sp macro="" textlink="">
      <xdr:nvSpPr>
        <xdr:cNvPr id="259" name="円/楕円 258"/>
        <xdr:cNvSpPr/>
      </xdr:nvSpPr>
      <xdr:spPr>
        <a:xfrm>
          <a:off x="2857500" y="165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23821</xdr:rowOff>
    </xdr:from>
    <xdr:ext cx="534377" cy="259045"/>
    <xdr:sp macro="" textlink="">
      <xdr:nvSpPr>
        <xdr:cNvPr id="260" name="テキスト ボックス 259"/>
        <xdr:cNvSpPr txBox="1"/>
      </xdr:nvSpPr>
      <xdr:spPr>
        <a:xfrm>
          <a:off x="2641111" y="1631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39653</xdr:rowOff>
    </xdr:from>
    <xdr:to>
      <xdr:col>3</xdr:col>
      <xdr:colOff>3175</xdr:colOff>
      <xdr:row>96</xdr:row>
      <xdr:rowOff>141253</xdr:rowOff>
    </xdr:to>
    <xdr:sp macro="" textlink="">
      <xdr:nvSpPr>
        <xdr:cNvPr id="261" name="円/楕円 260"/>
        <xdr:cNvSpPr/>
      </xdr:nvSpPr>
      <xdr:spPr>
        <a:xfrm>
          <a:off x="1968500" y="164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157780</xdr:rowOff>
    </xdr:from>
    <xdr:ext cx="534377" cy="259045"/>
    <xdr:sp macro="" textlink="">
      <xdr:nvSpPr>
        <xdr:cNvPr id="262" name="テキスト ボックス 261"/>
        <xdr:cNvSpPr txBox="1"/>
      </xdr:nvSpPr>
      <xdr:spPr>
        <a:xfrm>
          <a:off x="1752111" y="1627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81454</xdr:rowOff>
    </xdr:from>
    <xdr:to>
      <xdr:col>1</xdr:col>
      <xdr:colOff>485775</xdr:colOff>
      <xdr:row>97</xdr:row>
      <xdr:rowOff>11604</xdr:rowOff>
    </xdr:to>
    <xdr:sp macro="" textlink="">
      <xdr:nvSpPr>
        <xdr:cNvPr id="263" name="円/楕円 262"/>
        <xdr:cNvSpPr/>
      </xdr:nvSpPr>
      <xdr:spPr>
        <a:xfrm>
          <a:off x="1079500" y="165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28131</xdr:rowOff>
    </xdr:from>
    <xdr:ext cx="534377" cy="259045"/>
    <xdr:sp macro="" textlink="">
      <xdr:nvSpPr>
        <xdr:cNvPr id="264" name="テキスト ボックス 263"/>
        <xdr:cNvSpPr txBox="1"/>
      </xdr:nvSpPr>
      <xdr:spPr>
        <a:xfrm>
          <a:off x="863111" y="163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139210</xdr:rowOff>
    </xdr:from>
    <xdr:to>
      <xdr:col>15</xdr:col>
      <xdr:colOff>180975</xdr:colOff>
      <xdr:row>39</xdr:row>
      <xdr:rowOff>93001</xdr:rowOff>
    </xdr:to>
    <xdr:cxnSp macro="">
      <xdr:nvCxnSpPr>
        <xdr:cNvPr id="295" name="直線コネクタ 294"/>
        <xdr:cNvCxnSpPr/>
      </xdr:nvCxnSpPr>
      <xdr:spPr>
        <a:xfrm>
          <a:off x="9639300" y="6654310"/>
          <a:ext cx="838200" cy="1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44831</xdr:rowOff>
    </xdr:from>
    <xdr:to>
      <xdr:col>14</xdr:col>
      <xdr:colOff>28575</xdr:colOff>
      <xdr:row>38</xdr:row>
      <xdr:rowOff>139210</xdr:rowOff>
    </xdr:to>
    <xdr:cxnSp macro="">
      <xdr:nvCxnSpPr>
        <xdr:cNvPr id="298" name="直線コネクタ 297"/>
        <xdr:cNvCxnSpPr/>
      </xdr:nvCxnSpPr>
      <xdr:spPr>
        <a:xfrm>
          <a:off x="8750300" y="6559931"/>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22279</xdr:rowOff>
    </xdr:from>
    <xdr:to>
      <xdr:col>14</xdr:col>
      <xdr:colOff>79375</xdr:colOff>
      <xdr:row>38</xdr:row>
      <xdr:rowOff>123879</xdr:rowOff>
    </xdr:to>
    <xdr:sp macro="" textlink="">
      <xdr:nvSpPr>
        <xdr:cNvPr id="299" name="フローチャート : 判断 298"/>
        <xdr:cNvSpPr/>
      </xdr:nvSpPr>
      <xdr:spPr>
        <a:xfrm>
          <a:off x="9588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140406</xdr:rowOff>
    </xdr:from>
    <xdr:ext cx="469744" cy="259045"/>
    <xdr:sp macro="" textlink="">
      <xdr:nvSpPr>
        <xdr:cNvPr id="300" name="テキスト ボックス 299"/>
        <xdr:cNvSpPr txBox="1"/>
      </xdr:nvSpPr>
      <xdr:spPr>
        <a:xfrm>
          <a:off x="9404427" y="631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112268</xdr:rowOff>
    </xdr:from>
    <xdr:to>
      <xdr:col>12</xdr:col>
      <xdr:colOff>511175</xdr:colOff>
      <xdr:row>38</xdr:row>
      <xdr:rowOff>44831</xdr:rowOff>
    </xdr:to>
    <xdr:cxnSp macro="">
      <xdr:nvCxnSpPr>
        <xdr:cNvPr id="301" name="直線コネクタ 300"/>
        <xdr:cNvCxnSpPr/>
      </xdr:nvCxnSpPr>
      <xdr:spPr>
        <a:xfrm>
          <a:off x="7861300" y="6284468"/>
          <a:ext cx="8890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151602</xdr:rowOff>
    </xdr:from>
    <xdr:to>
      <xdr:col>12</xdr:col>
      <xdr:colOff>561975</xdr:colOff>
      <xdr:row>38</xdr:row>
      <xdr:rowOff>81752</xdr:rowOff>
    </xdr:to>
    <xdr:sp macro="" textlink="">
      <xdr:nvSpPr>
        <xdr:cNvPr id="302" name="フローチャート : 判断 301"/>
        <xdr:cNvSpPr/>
      </xdr:nvSpPr>
      <xdr:spPr>
        <a:xfrm>
          <a:off x="8699500" y="649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98279</xdr:rowOff>
    </xdr:from>
    <xdr:ext cx="469744" cy="259045"/>
    <xdr:sp macro="" textlink="">
      <xdr:nvSpPr>
        <xdr:cNvPr id="303" name="テキスト ボックス 302"/>
        <xdr:cNvSpPr txBox="1"/>
      </xdr:nvSpPr>
      <xdr:spPr>
        <a:xfrm>
          <a:off x="8515427" y="627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98715</xdr:rowOff>
    </xdr:from>
    <xdr:to>
      <xdr:col>11</xdr:col>
      <xdr:colOff>307975</xdr:colOff>
      <xdr:row>36</xdr:row>
      <xdr:rowOff>112268</xdr:rowOff>
    </xdr:to>
    <xdr:cxnSp macro="">
      <xdr:nvCxnSpPr>
        <xdr:cNvPr id="304" name="直線コネクタ 303"/>
        <xdr:cNvCxnSpPr/>
      </xdr:nvCxnSpPr>
      <xdr:spPr>
        <a:xfrm>
          <a:off x="6972300" y="6270915"/>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70285</xdr:rowOff>
    </xdr:from>
    <xdr:to>
      <xdr:col>11</xdr:col>
      <xdr:colOff>358775</xdr:colOff>
      <xdr:row>38</xdr:row>
      <xdr:rowOff>436</xdr:rowOff>
    </xdr:to>
    <xdr:sp macro="" textlink="">
      <xdr:nvSpPr>
        <xdr:cNvPr id="305" name="フローチャート : 判断 304"/>
        <xdr:cNvSpPr/>
      </xdr:nvSpPr>
      <xdr:spPr>
        <a:xfrm>
          <a:off x="7810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163013</xdr:rowOff>
    </xdr:from>
    <xdr:ext cx="469744" cy="259045"/>
    <xdr:sp macro="" textlink="">
      <xdr:nvSpPr>
        <xdr:cNvPr id="306" name="テキスト ボックス 305"/>
        <xdr:cNvSpPr txBox="1"/>
      </xdr:nvSpPr>
      <xdr:spPr>
        <a:xfrm>
          <a:off x="7626427"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96574</xdr:rowOff>
    </xdr:from>
    <xdr:to>
      <xdr:col>10</xdr:col>
      <xdr:colOff>155575</xdr:colOff>
      <xdr:row>37</xdr:row>
      <xdr:rowOff>26724</xdr:rowOff>
    </xdr:to>
    <xdr:sp macro="" textlink="">
      <xdr:nvSpPr>
        <xdr:cNvPr id="307" name="フローチャート : 判断 306"/>
        <xdr:cNvSpPr/>
      </xdr:nvSpPr>
      <xdr:spPr>
        <a:xfrm>
          <a:off x="6921500" y="626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17851</xdr:rowOff>
    </xdr:from>
    <xdr:ext cx="469744" cy="259045"/>
    <xdr:sp macro="" textlink="">
      <xdr:nvSpPr>
        <xdr:cNvPr id="308" name="テキスト ボックス 307"/>
        <xdr:cNvSpPr txBox="1"/>
      </xdr:nvSpPr>
      <xdr:spPr>
        <a:xfrm>
          <a:off x="6737427" y="63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42201</xdr:rowOff>
    </xdr:from>
    <xdr:to>
      <xdr:col>15</xdr:col>
      <xdr:colOff>231775</xdr:colOff>
      <xdr:row>39</xdr:row>
      <xdr:rowOff>143801</xdr:rowOff>
    </xdr:to>
    <xdr:sp macro="" textlink="">
      <xdr:nvSpPr>
        <xdr:cNvPr id="314" name="円/楕円 313"/>
        <xdr:cNvSpPr/>
      </xdr:nvSpPr>
      <xdr:spPr>
        <a:xfrm>
          <a:off x="104267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128578</xdr:rowOff>
    </xdr:from>
    <xdr:ext cx="313932" cy="259045"/>
    <xdr:sp macro="" textlink="">
      <xdr:nvSpPr>
        <xdr:cNvPr id="315" name="労働費該当値テキスト"/>
        <xdr:cNvSpPr txBox="1"/>
      </xdr:nvSpPr>
      <xdr:spPr>
        <a:xfrm>
          <a:off x="10528300" y="6643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88410</xdr:rowOff>
    </xdr:from>
    <xdr:to>
      <xdr:col>14</xdr:col>
      <xdr:colOff>79375</xdr:colOff>
      <xdr:row>39</xdr:row>
      <xdr:rowOff>18560</xdr:rowOff>
    </xdr:to>
    <xdr:sp macro="" textlink="">
      <xdr:nvSpPr>
        <xdr:cNvPr id="316" name="円/楕円 315"/>
        <xdr:cNvSpPr/>
      </xdr:nvSpPr>
      <xdr:spPr>
        <a:xfrm>
          <a:off x="9588500" y="66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9687</xdr:rowOff>
    </xdr:from>
    <xdr:ext cx="378565" cy="259045"/>
    <xdr:sp macro="" textlink="">
      <xdr:nvSpPr>
        <xdr:cNvPr id="317" name="テキスト ボックス 316"/>
        <xdr:cNvSpPr txBox="1"/>
      </xdr:nvSpPr>
      <xdr:spPr>
        <a:xfrm>
          <a:off x="9450017" y="669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165481</xdr:rowOff>
    </xdr:from>
    <xdr:to>
      <xdr:col>12</xdr:col>
      <xdr:colOff>561975</xdr:colOff>
      <xdr:row>38</xdr:row>
      <xdr:rowOff>95631</xdr:rowOff>
    </xdr:to>
    <xdr:sp macro="" textlink="">
      <xdr:nvSpPr>
        <xdr:cNvPr id="318" name="円/楕円 317"/>
        <xdr:cNvSpPr/>
      </xdr:nvSpPr>
      <xdr:spPr>
        <a:xfrm>
          <a:off x="8699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86758</xdr:rowOff>
    </xdr:from>
    <xdr:ext cx="469744" cy="259045"/>
    <xdr:sp macro="" textlink="">
      <xdr:nvSpPr>
        <xdr:cNvPr id="319" name="テキスト ボックス 318"/>
        <xdr:cNvSpPr txBox="1"/>
      </xdr:nvSpPr>
      <xdr:spPr>
        <a:xfrm>
          <a:off x="8515427" y="660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61468</xdr:rowOff>
    </xdr:from>
    <xdr:to>
      <xdr:col>11</xdr:col>
      <xdr:colOff>358775</xdr:colOff>
      <xdr:row>36</xdr:row>
      <xdr:rowOff>163068</xdr:rowOff>
    </xdr:to>
    <xdr:sp macro="" textlink="">
      <xdr:nvSpPr>
        <xdr:cNvPr id="320" name="円/楕円 319"/>
        <xdr:cNvSpPr/>
      </xdr:nvSpPr>
      <xdr:spPr>
        <a:xfrm>
          <a:off x="7810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8145</xdr:rowOff>
    </xdr:from>
    <xdr:ext cx="469744" cy="259045"/>
    <xdr:sp macro="" textlink="">
      <xdr:nvSpPr>
        <xdr:cNvPr id="321" name="テキスト ボックス 320"/>
        <xdr:cNvSpPr txBox="1"/>
      </xdr:nvSpPr>
      <xdr:spPr>
        <a:xfrm>
          <a:off x="7626427" y="60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47915</xdr:rowOff>
    </xdr:from>
    <xdr:to>
      <xdr:col>10</xdr:col>
      <xdr:colOff>155575</xdr:colOff>
      <xdr:row>36</xdr:row>
      <xdr:rowOff>149515</xdr:rowOff>
    </xdr:to>
    <xdr:sp macro="" textlink="">
      <xdr:nvSpPr>
        <xdr:cNvPr id="322" name="円/楕円 321"/>
        <xdr:cNvSpPr/>
      </xdr:nvSpPr>
      <xdr:spPr>
        <a:xfrm>
          <a:off x="6921500" y="62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166042</xdr:rowOff>
    </xdr:from>
    <xdr:ext cx="469744" cy="259045"/>
    <xdr:sp macro="" textlink="">
      <xdr:nvSpPr>
        <xdr:cNvPr id="323" name="テキスト ボックス 322"/>
        <xdr:cNvSpPr txBox="1"/>
      </xdr:nvSpPr>
      <xdr:spPr>
        <a:xfrm>
          <a:off x="6737427" y="59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79135</xdr:rowOff>
    </xdr:from>
    <xdr:to>
      <xdr:col>15</xdr:col>
      <xdr:colOff>180975</xdr:colOff>
      <xdr:row>58</xdr:row>
      <xdr:rowOff>79656</xdr:rowOff>
    </xdr:to>
    <xdr:cxnSp macro="">
      <xdr:nvCxnSpPr>
        <xdr:cNvPr id="350" name="直線コネクタ 349"/>
        <xdr:cNvCxnSpPr/>
      </xdr:nvCxnSpPr>
      <xdr:spPr>
        <a:xfrm>
          <a:off x="9639300" y="10023235"/>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1"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65816</xdr:rowOff>
    </xdr:from>
    <xdr:to>
      <xdr:col>14</xdr:col>
      <xdr:colOff>28575</xdr:colOff>
      <xdr:row>58</xdr:row>
      <xdr:rowOff>79135</xdr:rowOff>
    </xdr:to>
    <xdr:cxnSp macro="">
      <xdr:nvCxnSpPr>
        <xdr:cNvPr id="353" name="直線コネクタ 352"/>
        <xdr:cNvCxnSpPr/>
      </xdr:nvCxnSpPr>
      <xdr:spPr>
        <a:xfrm>
          <a:off x="8750300" y="10009916"/>
          <a:ext cx="889000" cy="1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10335</xdr:rowOff>
    </xdr:from>
    <xdr:to>
      <xdr:col>14</xdr:col>
      <xdr:colOff>79375</xdr:colOff>
      <xdr:row>58</xdr:row>
      <xdr:rowOff>111935</xdr:rowOff>
    </xdr:to>
    <xdr:sp macro="" textlink="">
      <xdr:nvSpPr>
        <xdr:cNvPr id="354" name="フローチャート : 判断 353"/>
        <xdr:cNvSpPr/>
      </xdr:nvSpPr>
      <xdr:spPr>
        <a:xfrm>
          <a:off x="9588500" y="99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128462</xdr:rowOff>
    </xdr:from>
    <xdr:ext cx="534377" cy="259045"/>
    <xdr:sp macro="" textlink="">
      <xdr:nvSpPr>
        <xdr:cNvPr id="355" name="テキスト ボックス 354"/>
        <xdr:cNvSpPr txBox="1"/>
      </xdr:nvSpPr>
      <xdr:spPr>
        <a:xfrm>
          <a:off x="9372111" y="972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65816</xdr:rowOff>
    </xdr:from>
    <xdr:to>
      <xdr:col>12</xdr:col>
      <xdr:colOff>511175</xdr:colOff>
      <xdr:row>58</xdr:row>
      <xdr:rowOff>78622</xdr:rowOff>
    </xdr:to>
    <xdr:cxnSp macro="">
      <xdr:nvCxnSpPr>
        <xdr:cNvPr id="356" name="直線コネクタ 355"/>
        <xdr:cNvCxnSpPr/>
      </xdr:nvCxnSpPr>
      <xdr:spPr>
        <a:xfrm flipV="1">
          <a:off x="7861300" y="10009916"/>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9498</xdr:rowOff>
    </xdr:from>
    <xdr:to>
      <xdr:col>12</xdr:col>
      <xdr:colOff>561975</xdr:colOff>
      <xdr:row>58</xdr:row>
      <xdr:rowOff>111098</xdr:rowOff>
    </xdr:to>
    <xdr:sp macro="" textlink="">
      <xdr:nvSpPr>
        <xdr:cNvPr id="357" name="フローチャート : 判断 356"/>
        <xdr:cNvSpPr/>
      </xdr:nvSpPr>
      <xdr:spPr>
        <a:xfrm>
          <a:off x="8699500" y="995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127625</xdr:rowOff>
    </xdr:from>
    <xdr:ext cx="534377" cy="259045"/>
    <xdr:sp macro="" textlink="">
      <xdr:nvSpPr>
        <xdr:cNvPr id="358" name="テキスト ボックス 357"/>
        <xdr:cNvSpPr txBox="1"/>
      </xdr:nvSpPr>
      <xdr:spPr>
        <a:xfrm>
          <a:off x="8483111" y="97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78622</xdr:rowOff>
    </xdr:from>
    <xdr:to>
      <xdr:col>11</xdr:col>
      <xdr:colOff>307975</xdr:colOff>
      <xdr:row>58</xdr:row>
      <xdr:rowOff>83702</xdr:rowOff>
    </xdr:to>
    <xdr:cxnSp macro="">
      <xdr:nvCxnSpPr>
        <xdr:cNvPr id="359" name="直線コネクタ 358"/>
        <xdr:cNvCxnSpPr/>
      </xdr:nvCxnSpPr>
      <xdr:spPr>
        <a:xfrm flipV="1">
          <a:off x="6972300" y="10022722"/>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18491</xdr:rowOff>
    </xdr:from>
    <xdr:to>
      <xdr:col>11</xdr:col>
      <xdr:colOff>358775</xdr:colOff>
      <xdr:row>58</xdr:row>
      <xdr:rowOff>120091</xdr:rowOff>
    </xdr:to>
    <xdr:sp macro="" textlink="">
      <xdr:nvSpPr>
        <xdr:cNvPr id="360" name="フローチャート : 判断 359"/>
        <xdr:cNvSpPr/>
      </xdr:nvSpPr>
      <xdr:spPr>
        <a:xfrm>
          <a:off x="7810500" y="996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136618</xdr:rowOff>
    </xdr:from>
    <xdr:ext cx="534377" cy="259045"/>
    <xdr:sp macro="" textlink="">
      <xdr:nvSpPr>
        <xdr:cNvPr id="361" name="テキスト ボックス 360"/>
        <xdr:cNvSpPr txBox="1"/>
      </xdr:nvSpPr>
      <xdr:spPr>
        <a:xfrm>
          <a:off x="7594111" y="97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21088</xdr:rowOff>
    </xdr:from>
    <xdr:to>
      <xdr:col>10</xdr:col>
      <xdr:colOff>155575</xdr:colOff>
      <xdr:row>58</xdr:row>
      <xdr:rowOff>122688</xdr:rowOff>
    </xdr:to>
    <xdr:sp macro="" textlink="">
      <xdr:nvSpPr>
        <xdr:cNvPr id="362" name="フローチャート : 判断 361"/>
        <xdr:cNvSpPr/>
      </xdr:nvSpPr>
      <xdr:spPr>
        <a:xfrm>
          <a:off x="6921500" y="99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139215</xdr:rowOff>
    </xdr:from>
    <xdr:ext cx="534377" cy="259045"/>
    <xdr:sp macro="" textlink="">
      <xdr:nvSpPr>
        <xdr:cNvPr id="363" name="テキスト ボックス 362"/>
        <xdr:cNvSpPr txBox="1"/>
      </xdr:nvSpPr>
      <xdr:spPr>
        <a:xfrm>
          <a:off x="6705111" y="97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28856</xdr:rowOff>
    </xdr:from>
    <xdr:to>
      <xdr:col>15</xdr:col>
      <xdr:colOff>231775</xdr:colOff>
      <xdr:row>58</xdr:row>
      <xdr:rowOff>130456</xdr:rowOff>
    </xdr:to>
    <xdr:sp macro="" textlink="">
      <xdr:nvSpPr>
        <xdr:cNvPr id="369" name="円/楕円 368"/>
        <xdr:cNvSpPr/>
      </xdr:nvSpPr>
      <xdr:spPr>
        <a:xfrm>
          <a:off x="10426700" y="99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115233</xdr:rowOff>
    </xdr:from>
    <xdr:ext cx="534377" cy="259045"/>
    <xdr:sp macro="" textlink="">
      <xdr:nvSpPr>
        <xdr:cNvPr id="370" name="農林水産業費該当値テキスト"/>
        <xdr:cNvSpPr txBox="1"/>
      </xdr:nvSpPr>
      <xdr:spPr>
        <a:xfrm>
          <a:off x="10528300" y="98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28335</xdr:rowOff>
    </xdr:from>
    <xdr:to>
      <xdr:col>14</xdr:col>
      <xdr:colOff>79375</xdr:colOff>
      <xdr:row>58</xdr:row>
      <xdr:rowOff>129935</xdr:rowOff>
    </xdr:to>
    <xdr:sp macro="" textlink="">
      <xdr:nvSpPr>
        <xdr:cNvPr id="371" name="円/楕円 370"/>
        <xdr:cNvSpPr/>
      </xdr:nvSpPr>
      <xdr:spPr>
        <a:xfrm>
          <a:off x="9588500" y="99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121062</xdr:rowOff>
    </xdr:from>
    <xdr:ext cx="534377" cy="259045"/>
    <xdr:sp macro="" textlink="">
      <xdr:nvSpPr>
        <xdr:cNvPr id="372" name="テキスト ボックス 371"/>
        <xdr:cNvSpPr txBox="1"/>
      </xdr:nvSpPr>
      <xdr:spPr>
        <a:xfrm>
          <a:off x="9372111" y="1006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15016</xdr:rowOff>
    </xdr:from>
    <xdr:to>
      <xdr:col>12</xdr:col>
      <xdr:colOff>561975</xdr:colOff>
      <xdr:row>58</xdr:row>
      <xdr:rowOff>116616</xdr:rowOff>
    </xdr:to>
    <xdr:sp macro="" textlink="">
      <xdr:nvSpPr>
        <xdr:cNvPr id="373" name="円/楕円 372"/>
        <xdr:cNvSpPr/>
      </xdr:nvSpPr>
      <xdr:spPr>
        <a:xfrm>
          <a:off x="8699500" y="99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107743</xdr:rowOff>
    </xdr:from>
    <xdr:ext cx="534377" cy="259045"/>
    <xdr:sp macro="" textlink="">
      <xdr:nvSpPr>
        <xdr:cNvPr id="374" name="テキスト ボックス 373"/>
        <xdr:cNvSpPr txBox="1"/>
      </xdr:nvSpPr>
      <xdr:spPr>
        <a:xfrm>
          <a:off x="8483111" y="1005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27822</xdr:rowOff>
    </xdr:from>
    <xdr:to>
      <xdr:col>11</xdr:col>
      <xdr:colOff>358775</xdr:colOff>
      <xdr:row>58</xdr:row>
      <xdr:rowOff>129422</xdr:rowOff>
    </xdr:to>
    <xdr:sp macro="" textlink="">
      <xdr:nvSpPr>
        <xdr:cNvPr id="375" name="円/楕円 374"/>
        <xdr:cNvSpPr/>
      </xdr:nvSpPr>
      <xdr:spPr>
        <a:xfrm>
          <a:off x="7810500" y="99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120549</xdr:rowOff>
    </xdr:from>
    <xdr:ext cx="534377" cy="259045"/>
    <xdr:sp macro="" textlink="">
      <xdr:nvSpPr>
        <xdr:cNvPr id="376" name="テキスト ボックス 375"/>
        <xdr:cNvSpPr txBox="1"/>
      </xdr:nvSpPr>
      <xdr:spPr>
        <a:xfrm>
          <a:off x="7594111" y="1006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32902</xdr:rowOff>
    </xdr:from>
    <xdr:to>
      <xdr:col>10</xdr:col>
      <xdr:colOff>155575</xdr:colOff>
      <xdr:row>58</xdr:row>
      <xdr:rowOff>134502</xdr:rowOff>
    </xdr:to>
    <xdr:sp macro="" textlink="">
      <xdr:nvSpPr>
        <xdr:cNvPr id="377" name="円/楕円 376"/>
        <xdr:cNvSpPr/>
      </xdr:nvSpPr>
      <xdr:spPr>
        <a:xfrm>
          <a:off x="6921500" y="99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125629</xdr:rowOff>
    </xdr:from>
    <xdr:ext cx="534377" cy="259045"/>
    <xdr:sp macro="" textlink="">
      <xdr:nvSpPr>
        <xdr:cNvPr id="378" name="テキスト ボックス 377"/>
        <xdr:cNvSpPr txBox="1"/>
      </xdr:nvSpPr>
      <xdr:spPr>
        <a:xfrm>
          <a:off x="6705111" y="100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58579</xdr:rowOff>
    </xdr:from>
    <xdr:to>
      <xdr:col>15</xdr:col>
      <xdr:colOff>180975</xdr:colOff>
      <xdr:row>75</xdr:row>
      <xdr:rowOff>159164</xdr:rowOff>
    </xdr:to>
    <xdr:cxnSp macro="">
      <xdr:nvCxnSpPr>
        <xdr:cNvPr id="409" name="直線コネクタ 408"/>
        <xdr:cNvCxnSpPr/>
      </xdr:nvCxnSpPr>
      <xdr:spPr>
        <a:xfrm>
          <a:off x="9639300" y="12917329"/>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10"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58579</xdr:rowOff>
    </xdr:from>
    <xdr:to>
      <xdr:col>14</xdr:col>
      <xdr:colOff>28575</xdr:colOff>
      <xdr:row>75</xdr:row>
      <xdr:rowOff>136369</xdr:rowOff>
    </xdr:to>
    <xdr:cxnSp macro="">
      <xdr:nvCxnSpPr>
        <xdr:cNvPr id="412" name="直線コネクタ 411"/>
        <xdr:cNvCxnSpPr/>
      </xdr:nvCxnSpPr>
      <xdr:spPr>
        <a:xfrm flipV="1">
          <a:off x="8750300" y="12917329"/>
          <a:ext cx="889000" cy="7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136527</xdr:rowOff>
    </xdr:from>
    <xdr:ext cx="534377" cy="259045"/>
    <xdr:sp macro="" textlink="">
      <xdr:nvSpPr>
        <xdr:cNvPr id="414" name="テキスト ボックス 413"/>
        <xdr:cNvSpPr txBox="1"/>
      </xdr:nvSpPr>
      <xdr:spPr>
        <a:xfrm>
          <a:off x="9372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136369</xdr:rowOff>
    </xdr:from>
    <xdr:to>
      <xdr:col>12</xdr:col>
      <xdr:colOff>511175</xdr:colOff>
      <xdr:row>78</xdr:row>
      <xdr:rowOff>97572</xdr:rowOff>
    </xdr:to>
    <xdr:cxnSp macro="">
      <xdr:nvCxnSpPr>
        <xdr:cNvPr id="415" name="直線コネクタ 414"/>
        <xdr:cNvCxnSpPr/>
      </xdr:nvCxnSpPr>
      <xdr:spPr>
        <a:xfrm flipV="1">
          <a:off x="7861300" y="12995119"/>
          <a:ext cx="889000" cy="4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140316</xdr:rowOff>
    </xdr:from>
    <xdr:ext cx="534377" cy="259045"/>
    <xdr:sp macro="" textlink="">
      <xdr:nvSpPr>
        <xdr:cNvPr id="417" name="テキスト ボックス 416"/>
        <xdr:cNvSpPr txBox="1"/>
      </xdr:nvSpPr>
      <xdr:spPr>
        <a:xfrm>
          <a:off x="8483111" y="13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35851</xdr:rowOff>
    </xdr:from>
    <xdr:to>
      <xdr:col>11</xdr:col>
      <xdr:colOff>307975</xdr:colOff>
      <xdr:row>78</xdr:row>
      <xdr:rowOff>97572</xdr:rowOff>
    </xdr:to>
    <xdr:cxnSp macro="">
      <xdr:nvCxnSpPr>
        <xdr:cNvPr id="418" name="直線コネクタ 417"/>
        <xdr:cNvCxnSpPr/>
      </xdr:nvCxnSpPr>
      <xdr:spPr>
        <a:xfrm>
          <a:off x="6972300" y="1340895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69508</xdr:rowOff>
    </xdr:from>
    <xdr:ext cx="469744" cy="259045"/>
    <xdr:sp macro="" textlink="">
      <xdr:nvSpPr>
        <xdr:cNvPr id="420" name="テキスト ボックス 419"/>
        <xdr:cNvSpPr txBox="1"/>
      </xdr:nvSpPr>
      <xdr:spPr>
        <a:xfrm>
          <a:off x="7626427" y="13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66339</xdr:rowOff>
    </xdr:from>
    <xdr:ext cx="469744" cy="259045"/>
    <xdr:sp macro="" textlink="">
      <xdr:nvSpPr>
        <xdr:cNvPr id="422" name="テキスト ボックス 421"/>
        <xdr:cNvSpPr txBox="1"/>
      </xdr:nvSpPr>
      <xdr:spPr>
        <a:xfrm>
          <a:off x="6737427" y="130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108364</xdr:rowOff>
    </xdr:from>
    <xdr:to>
      <xdr:col>15</xdr:col>
      <xdr:colOff>231775</xdr:colOff>
      <xdr:row>76</xdr:row>
      <xdr:rowOff>38514</xdr:rowOff>
    </xdr:to>
    <xdr:sp macro="" textlink="">
      <xdr:nvSpPr>
        <xdr:cNvPr id="428" name="円/楕円 427"/>
        <xdr:cNvSpPr/>
      </xdr:nvSpPr>
      <xdr:spPr>
        <a:xfrm>
          <a:off x="10426700" y="129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131241</xdr:rowOff>
    </xdr:from>
    <xdr:ext cx="534377" cy="259045"/>
    <xdr:sp macro="" textlink="">
      <xdr:nvSpPr>
        <xdr:cNvPr id="429" name="商工費該当値テキスト"/>
        <xdr:cNvSpPr txBox="1"/>
      </xdr:nvSpPr>
      <xdr:spPr>
        <a:xfrm>
          <a:off x="10528300" y="128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7779</xdr:rowOff>
    </xdr:from>
    <xdr:to>
      <xdr:col>14</xdr:col>
      <xdr:colOff>79375</xdr:colOff>
      <xdr:row>75</xdr:row>
      <xdr:rowOff>109379</xdr:rowOff>
    </xdr:to>
    <xdr:sp macro="" textlink="">
      <xdr:nvSpPr>
        <xdr:cNvPr id="430" name="円/楕円 429"/>
        <xdr:cNvSpPr/>
      </xdr:nvSpPr>
      <xdr:spPr>
        <a:xfrm>
          <a:off x="9588500" y="128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125906</xdr:rowOff>
    </xdr:from>
    <xdr:ext cx="534377" cy="259045"/>
    <xdr:sp macro="" textlink="">
      <xdr:nvSpPr>
        <xdr:cNvPr id="431" name="テキスト ボックス 430"/>
        <xdr:cNvSpPr txBox="1"/>
      </xdr:nvSpPr>
      <xdr:spPr>
        <a:xfrm>
          <a:off x="9372111" y="1264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85569</xdr:rowOff>
    </xdr:from>
    <xdr:to>
      <xdr:col>12</xdr:col>
      <xdr:colOff>561975</xdr:colOff>
      <xdr:row>76</xdr:row>
      <xdr:rowOff>15720</xdr:rowOff>
    </xdr:to>
    <xdr:sp macro="" textlink="">
      <xdr:nvSpPr>
        <xdr:cNvPr id="432" name="円/楕円 431"/>
        <xdr:cNvSpPr/>
      </xdr:nvSpPr>
      <xdr:spPr>
        <a:xfrm>
          <a:off x="8699500" y="129443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32246</xdr:rowOff>
    </xdr:from>
    <xdr:ext cx="534377" cy="259045"/>
    <xdr:sp macro="" textlink="">
      <xdr:nvSpPr>
        <xdr:cNvPr id="433" name="テキスト ボックス 432"/>
        <xdr:cNvSpPr txBox="1"/>
      </xdr:nvSpPr>
      <xdr:spPr>
        <a:xfrm>
          <a:off x="8483111" y="127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46772</xdr:rowOff>
    </xdr:from>
    <xdr:to>
      <xdr:col>11</xdr:col>
      <xdr:colOff>358775</xdr:colOff>
      <xdr:row>78</xdr:row>
      <xdr:rowOff>148372</xdr:rowOff>
    </xdr:to>
    <xdr:sp macro="" textlink="">
      <xdr:nvSpPr>
        <xdr:cNvPr id="434" name="円/楕円 433"/>
        <xdr:cNvSpPr/>
      </xdr:nvSpPr>
      <xdr:spPr>
        <a:xfrm>
          <a:off x="7810500" y="134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139499</xdr:rowOff>
    </xdr:from>
    <xdr:ext cx="469744" cy="259045"/>
    <xdr:sp macro="" textlink="">
      <xdr:nvSpPr>
        <xdr:cNvPr id="435" name="テキスト ボックス 434"/>
        <xdr:cNvSpPr txBox="1"/>
      </xdr:nvSpPr>
      <xdr:spPr>
        <a:xfrm>
          <a:off x="7626427" y="1351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156501</xdr:rowOff>
    </xdr:from>
    <xdr:to>
      <xdr:col>10</xdr:col>
      <xdr:colOff>155575</xdr:colOff>
      <xdr:row>78</xdr:row>
      <xdr:rowOff>86651</xdr:rowOff>
    </xdr:to>
    <xdr:sp macro="" textlink="">
      <xdr:nvSpPr>
        <xdr:cNvPr id="436" name="円/楕円 435"/>
        <xdr:cNvSpPr/>
      </xdr:nvSpPr>
      <xdr:spPr>
        <a:xfrm>
          <a:off x="6921500" y="133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77778</xdr:rowOff>
    </xdr:from>
    <xdr:ext cx="469744" cy="259045"/>
    <xdr:sp macro="" textlink="">
      <xdr:nvSpPr>
        <xdr:cNvPr id="437" name="テキスト ボックス 436"/>
        <xdr:cNvSpPr txBox="1"/>
      </xdr:nvSpPr>
      <xdr:spPr>
        <a:xfrm>
          <a:off x="6737427" y="1345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146233</xdr:rowOff>
    </xdr:from>
    <xdr:to>
      <xdr:col>15</xdr:col>
      <xdr:colOff>180975</xdr:colOff>
      <xdr:row>98</xdr:row>
      <xdr:rowOff>149135</xdr:rowOff>
    </xdr:to>
    <xdr:cxnSp macro="">
      <xdr:nvCxnSpPr>
        <xdr:cNvPr id="466" name="直線コネクタ 465"/>
        <xdr:cNvCxnSpPr/>
      </xdr:nvCxnSpPr>
      <xdr:spPr>
        <a:xfrm flipV="1">
          <a:off x="9639300" y="16948333"/>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7"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149135</xdr:rowOff>
    </xdr:from>
    <xdr:to>
      <xdr:col>14</xdr:col>
      <xdr:colOff>28575</xdr:colOff>
      <xdr:row>98</xdr:row>
      <xdr:rowOff>156510</xdr:rowOff>
    </xdr:to>
    <xdr:cxnSp macro="">
      <xdr:nvCxnSpPr>
        <xdr:cNvPr id="469" name="直線コネクタ 468"/>
        <xdr:cNvCxnSpPr/>
      </xdr:nvCxnSpPr>
      <xdr:spPr>
        <a:xfrm flipV="1">
          <a:off x="8750300" y="16951235"/>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116236</xdr:rowOff>
    </xdr:from>
    <xdr:to>
      <xdr:col>14</xdr:col>
      <xdr:colOff>79375</xdr:colOff>
      <xdr:row>99</xdr:row>
      <xdr:rowOff>46386</xdr:rowOff>
    </xdr:to>
    <xdr:sp macro="" textlink="">
      <xdr:nvSpPr>
        <xdr:cNvPr id="470" name="フローチャート : 判断 469"/>
        <xdr:cNvSpPr/>
      </xdr:nvSpPr>
      <xdr:spPr>
        <a:xfrm>
          <a:off x="9588500" y="169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37513</xdr:rowOff>
    </xdr:from>
    <xdr:ext cx="534377" cy="259045"/>
    <xdr:sp macro="" textlink="">
      <xdr:nvSpPr>
        <xdr:cNvPr id="471" name="テキスト ボックス 470"/>
        <xdr:cNvSpPr txBox="1"/>
      </xdr:nvSpPr>
      <xdr:spPr>
        <a:xfrm>
          <a:off x="9372111" y="170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156510</xdr:rowOff>
    </xdr:from>
    <xdr:to>
      <xdr:col>12</xdr:col>
      <xdr:colOff>511175</xdr:colOff>
      <xdr:row>98</xdr:row>
      <xdr:rowOff>166695</xdr:rowOff>
    </xdr:to>
    <xdr:cxnSp macro="">
      <xdr:nvCxnSpPr>
        <xdr:cNvPr id="472" name="直線コネクタ 471"/>
        <xdr:cNvCxnSpPr/>
      </xdr:nvCxnSpPr>
      <xdr:spPr>
        <a:xfrm flipV="1">
          <a:off x="7861300" y="16958610"/>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112751</xdr:rowOff>
    </xdr:from>
    <xdr:to>
      <xdr:col>12</xdr:col>
      <xdr:colOff>561975</xdr:colOff>
      <xdr:row>99</xdr:row>
      <xdr:rowOff>42901</xdr:rowOff>
    </xdr:to>
    <xdr:sp macro="" textlink="">
      <xdr:nvSpPr>
        <xdr:cNvPr id="473" name="フローチャート : 判断 472"/>
        <xdr:cNvSpPr/>
      </xdr:nvSpPr>
      <xdr:spPr>
        <a:xfrm>
          <a:off x="8699500" y="1691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34028</xdr:rowOff>
    </xdr:from>
    <xdr:ext cx="534377" cy="259045"/>
    <xdr:sp macro="" textlink="">
      <xdr:nvSpPr>
        <xdr:cNvPr id="474" name="テキスト ボックス 473"/>
        <xdr:cNvSpPr txBox="1"/>
      </xdr:nvSpPr>
      <xdr:spPr>
        <a:xfrm>
          <a:off x="8483111" y="170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166695</xdr:rowOff>
    </xdr:from>
    <xdr:to>
      <xdr:col>11</xdr:col>
      <xdr:colOff>307975</xdr:colOff>
      <xdr:row>98</xdr:row>
      <xdr:rowOff>168126</xdr:rowOff>
    </xdr:to>
    <xdr:cxnSp macro="">
      <xdr:nvCxnSpPr>
        <xdr:cNvPr id="475" name="直線コネクタ 474"/>
        <xdr:cNvCxnSpPr/>
      </xdr:nvCxnSpPr>
      <xdr:spPr>
        <a:xfrm flipV="1">
          <a:off x="6972300" y="16968795"/>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118239</xdr:rowOff>
    </xdr:from>
    <xdr:to>
      <xdr:col>11</xdr:col>
      <xdr:colOff>358775</xdr:colOff>
      <xdr:row>99</xdr:row>
      <xdr:rowOff>48389</xdr:rowOff>
    </xdr:to>
    <xdr:sp macro="" textlink="">
      <xdr:nvSpPr>
        <xdr:cNvPr id="476" name="フローチャート : 判断 475"/>
        <xdr:cNvSpPr/>
      </xdr:nvSpPr>
      <xdr:spPr>
        <a:xfrm>
          <a:off x="7810500" y="169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39516</xdr:rowOff>
    </xdr:from>
    <xdr:ext cx="534377" cy="259045"/>
    <xdr:sp macro="" textlink="">
      <xdr:nvSpPr>
        <xdr:cNvPr id="477" name="テキスト ボックス 476"/>
        <xdr:cNvSpPr txBox="1"/>
      </xdr:nvSpPr>
      <xdr:spPr>
        <a:xfrm>
          <a:off x="7594111" y="1701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117918</xdr:rowOff>
    </xdr:from>
    <xdr:to>
      <xdr:col>10</xdr:col>
      <xdr:colOff>155575</xdr:colOff>
      <xdr:row>99</xdr:row>
      <xdr:rowOff>48068</xdr:rowOff>
    </xdr:to>
    <xdr:sp macro="" textlink="">
      <xdr:nvSpPr>
        <xdr:cNvPr id="478" name="フローチャート : 判断 477"/>
        <xdr:cNvSpPr/>
      </xdr:nvSpPr>
      <xdr:spPr>
        <a:xfrm>
          <a:off x="6921500" y="1692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39195</xdr:rowOff>
    </xdr:from>
    <xdr:ext cx="534377" cy="259045"/>
    <xdr:sp macro="" textlink="">
      <xdr:nvSpPr>
        <xdr:cNvPr id="479" name="テキスト ボックス 478"/>
        <xdr:cNvSpPr txBox="1"/>
      </xdr:nvSpPr>
      <xdr:spPr>
        <a:xfrm>
          <a:off x="6705111" y="1701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95433</xdr:rowOff>
    </xdr:from>
    <xdr:to>
      <xdr:col>15</xdr:col>
      <xdr:colOff>231775</xdr:colOff>
      <xdr:row>99</xdr:row>
      <xdr:rowOff>25583</xdr:rowOff>
    </xdr:to>
    <xdr:sp macro="" textlink="">
      <xdr:nvSpPr>
        <xdr:cNvPr id="485" name="円/楕円 484"/>
        <xdr:cNvSpPr/>
      </xdr:nvSpPr>
      <xdr:spPr>
        <a:xfrm>
          <a:off x="10426700" y="168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54810</xdr:rowOff>
    </xdr:from>
    <xdr:ext cx="534377" cy="259045"/>
    <xdr:sp macro="" textlink="">
      <xdr:nvSpPr>
        <xdr:cNvPr id="486" name="土木費該当値テキスト"/>
        <xdr:cNvSpPr txBox="1"/>
      </xdr:nvSpPr>
      <xdr:spPr>
        <a:xfrm>
          <a:off x="10528300" y="166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98335</xdr:rowOff>
    </xdr:from>
    <xdr:to>
      <xdr:col>14</xdr:col>
      <xdr:colOff>79375</xdr:colOff>
      <xdr:row>99</xdr:row>
      <xdr:rowOff>28485</xdr:rowOff>
    </xdr:to>
    <xdr:sp macro="" textlink="">
      <xdr:nvSpPr>
        <xdr:cNvPr id="487" name="円/楕円 486"/>
        <xdr:cNvSpPr/>
      </xdr:nvSpPr>
      <xdr:spPr>
        <a:xfrm>
          <a:off x="9588500" y="169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45012</xdr:rowOff>
    </xdr:from>
    <xdr:ext cx="534377" cy="259045"/>
    <xdr:sp macro="" textlink="">
      <xdr:nvSpPr>
        <xdr:cNvPr id="488" name="テキスト ボックス 487"/>
        <xdr:cNvSpPr txBox="1"/>
      </xdr:nvSpPr>
      <xdr:spPr>
        <a:xfrm>
          <a:off x="9372111" y="166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105710</xdr:rowOff>
    </xdr:from>
    <xdr:to>
      <xdr:col>12</xdr:col>
      <xdr:colOff>561975</xdr:colOff>
      <xdr:row>99</xdr:row>
      <xdr:rowOff>35860</xdr:rowOff>
    </xdr:to>
    <xdr:sp macro="" textlink="">
      <xdr:nvSpPr>
        <xdr:cNvPr id="489" name="円/楕円 488"/>
        <xdr:cNvSpPr/>
      </xdr:nvSpPr>
      <xdr:spPr>
        <a:xfrm>
          <a:off x="8699500" y="169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52387</xdr:rowOff>
    </xdr:from>
    <xdr:ext cx="534377" cy="259045"/>
    <xdr:sp macro="" textlink="">
      <xdr:nvSpPr>
        <xdr:cNvPr id="490" name="テキスト ボックス 489"/>
        <xdr:cNvSpPr txBox="1"/>
      </xdr:nvSpPr>
      <xdr:spPr>
        <a:xfrm>
          <a:off x="8483111" y="166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115895</xdr:rowOff>
    </xdr:from>
    <xdr:to>
      <xdr:col>11</xdr:col>
      <xdr:colOff>358775</xdr:colOff>
      <xdr:row>99</xdr:row>
      <xdr:rowOff>46045</xdr:rowOff>
    </xdr:to>
    <xdr:sp macro="" textlink="">
      <xdr:nvSpPr>
        <xdr:cNvPr id="491" name="円/楕円 490"/>
        <xdr:cNvSpPr/>
      </xdr:nvSpPr>
      <xdr:spPr>
        <a:xfrm>
          <a:off x="7810500" y="169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62572</xdr:rowOff>
    </xdr:from>
    <xdr:ext cx="534377" cy="259045"/>
    <xdr:sp macro="" textlink="">
      <xdr:nvSpPr>
        <xdr:cNvPr id="492" name="テキスト ボックス 491"/>
        <xdr:cNvSpPr txBox="1"/>
      </xdr:nvSpPr>
      <xdr:spPr>
        <a:xfrm>
          <a:off x="7594111" y="166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117326</xdr:rowOff>
    </xdr:from>
    <xdr:to>
      <xdr:col>10</xdr:col>
      <xdr:colOff>155575</xdr:colOff>
      <xdr:row>99</xdr:row>
      <xdr:rowOff>47476</xdr:rowOff>
    </xdr:to>
    <xdr:sp macro="" textlink="">
      <xdr:nvSpPr>
        <xdr:cNvPr id="493" name="円/楕円 492"/>
        <xdr:cNvSpPr/>
      </xdr:nvSpPr>
      <xdr:spPr>
        <a:xfrm>
          <a:off x="6921500" y="16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64003</xdr:rowOff>
    </xdr:from>
    <xdr:ext cx="534377" cy="259045"/>
    <xdr:sp macro="" textlink="">
      <xdr:nvSpPr>
        <xdr:cNvPr id="494" name="テキスト ボックス 493"/>
        <xdr:cNvSpPr txBox="1"/>
      </xdr:nvSpPr>
      <xdr:spPr>
        <a:xfrm>
          <a:off x="6705111" y="166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35774</xdr:rowOff>
    </xdr:from>
    <xdr:to>
      <xdr:col>23</xdr:col>
      <xdr:colOff>517525</xdr:colOff>
      <xdr:row>38</xdr:row>
      <xdr:rowOff>130687</xdr:rowOff>
    </xdr:to>
    <xdr:cxnSp macro="">
      <xdr:nvCxnSpPr>
        <xdr:cNvPr id="525" name="直線コネクタ 524"/>
        <xdr:cNvCxnSpPr/>
      </xdr:nvCxnSpPr>
      <xdr:spPr>
        <a:xfrm>
          <a:off x="15481300" y="6550874"/>
          <a:ext cx="838200" cy="9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35774</xdr:rowOff>
    </xdr:from>
    <xdr:to>
      <xdr:col>22</xdr:col>
      <xdr:colOff>365125</xdr:colOff>
      <xdr:row>38</xdr:row>
      <xdr:rowOff>86534</xdr:rowOff>
    </xdr:to>
    <xdr:cxnSp macro="">
      <xdr:nvCxnSpPr>
        <xdr:cNvPr id="528" name="直線コネクタ 527"/>
        <xdr:cNvCxnSpPr/>
      </xdr:nvCxnSpPr>
      <xdr:spPr>
        <a:xfrm flipV="1">
          <a:off x="14592300" y="6550874"/>
          <a:ext cx="889000" cy="5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6604</xdr:rowOff>
    </xdr:from>
    <xdr:to>
      <xdr:col>22</xdr:col>
      <xdr:colOff>415925</xdr:colOff>
      <xdr:row>38</xdr:row>
      <xdr:rowOff>108204</xdr:rowOff>
    </xdr:to>
    <xdr:sp macro="" textlink="">
      <xdr:nvSpPr>
        <xdr:cNvPr id="529" name="フローチャート : 判断 528"/>
        <xdr:cNvSpPr/>
      </xdr:nvSpPr>
      <xdr:spPr>
        <a:xfrm>
          <a:off x="15430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99331</xdr:rowOff>
    </xdr:from>
    <xdr:ext cx="534377" cy="259045"/>
    <xdr:sp macro="" textlink="">
      <xdr:nvSpPr>
        <xdr:cNvPr id="530" name="テキスト ボックス 529"/>
        <xdr:cNvSpPr txBox="1"/>
      </xdr:nvSpPr>
      <xdr:spPr>
        <a:xfrm>
          <a:off x="15214111" y="66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74037</xdr:rowOff>
    </xdr:from>
    <xdr:to>
      <xdr:col>21</xdr:col>
      <xdr:colOff>161925</xdr:colOff>
      <xdr:row>38</xdr:row>
      <xdr:rowOff>86534</xdr:rowOff>
    </xdr:to>
    <xdr:cxnSp macro="">
      <xdr:nvCxnSpPr>
        <xdr:cNvPr id="531" name="直線コネクタ 530"/>
        <xdr:cNvCxnSpPr/>
      </xdr:nvCxnSpPr>
      <xdr:spPr>
        <a:xfrm>
          <a:off x="13703300" y="6589137"/>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99611</xdr:rowOff>
    </xdr:from>
    <xdr:to>
      <xdr:col>21</xdr:col>
      <xdr:colOff>212725</xdr:colOff>
      <xdr:row>38</xdr:row>
      <xdr:rowOff>29761</xdr:rowOff>
    </xdr:to>
    <xdr:sp macro="" textlink="">
      <xdr:nvSpPr>
        <xdr:cNvPr id="532" name="フローチャート : 判断 531"/>
        <xdr:cNvSpPr/>
      </xdr:nvSpPr>
      <xdr:spPr>
        <a:xfrm>
          <a:off x="14541500" y="644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46288</xdr:rowOff>
    </xdr:from>
    <xdr:ext cx="534377" cy="259045"/>
    <xdr:sp macro="" textlink="">
      <xdr:nvSpPr>
        <xdr:cNvPr id="533" name="テキスト ボックス 532"/>
        <xdr:cNvSpPr txBox="1"/>
      </xdr:nvSpPr>
      <xdr:spPr>
        <a:xfrm>
          <a:off x="14325111" y="62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74037</xdr:rowOff>
    </xdr:from>
    <xdr:to>
      <xdr:col>19</xdr:col>
      <xdr:colOff>644525</xdr:colOff>
      <xdr:row>38</xdr:row>
      <xdr:rowOff>100000</xdr:rowOff>
    </xdr:to>
    <xdr:cxnSp macro="">
      <xdr:nvCxnSpPr>
        <xdr:cNvPr id="534" name="直線コネクタ 533"/>
        <xdr:cNvCxnSpPr/>
      </xdr:nvCxnSpPr>
      <xdr:spPr>
        <a:xfrm flipV="1">
          <a:off x="12814300" y="6589137"/>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38118</xdr:rowOff>
    </xdr:from>
    <xdr:to>
      <xdr:col>20</xdr:col>
      <xdr:colOff>9525</xdr:colOff>
      <xdr:row>38</xdr:row>
      <xdr:rowOff>139718</xdr:rowOff>
    </xdr:to>
    <xdr:sp macro="" textlink="">
      <xdr:nvSpPr>
        <xdr:cNvPr id="535" name="フローチャート : 判断 534"/>
        <xdr:cNvSpPr/>
      </xdr:nvSpPr>
      <xdr:spPr>
        <a:xfrm>
          <a:off x="13652500" y="655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130845</xdr:rowOff>
    </xdr:from>
    <xdr:ext cx="534377" cy="259045"/>
    <xdr:sp macro="" textlink="">
      <xdr:nvSpPr>
        <xdr:cNvPr id="536" name="テキスト ボックス 535"/>
        <xdr:cNvSpPr txBox="1"/>
      </xdr:nvSpPr>
      <xdr:spPr>
        <a:xfrm>
          <a:off x="13436111" y="66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45423</xdr:rowOff>
    </xdr:from>
    <xdr:to>
      <xdr:col>18</xdr:col>
      <xdr:colOff>492125</xdr:colOff>
      <xdr:row>38</xdr:row>
      <xdr:rowOff>147023</xdr:rowOff>
    </xdr:to>
    <xdr:sp macro="" textlink="">
      <xdr:nvSpPr>
        <xdr:cNvPr id="537" name="フローチャート : 判断 536"/>
        <xdr:cNvSpPr/>
      </xdr:nvSpPr>
      <xdr:spPr>
        <a:xfrm>
          <a:off x="12763500" y="65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163549</xdr:rowOff>
    </xdr:from>
    <xdr:ext cx="534377" cy="259045"/>
    <xdr:sp macro="" textlink="">
      <xdr:nvSpPr>
        <xdr:cNvPr id="538" name="テキスト ボックス 537"/>
        <xdr:cNvSpPr txBox="1"/>
      </xdr:nvSpPr>
      <xdr:spPr>
        <a:xfrm>
          <a:off x="12547111" y="633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79887</xdr:rowOff>
    </xdr:from>
    <xdr:to>
      <xdr:col>23</xdr:col>
      <xdr:colOff>568325</xdr:colOff>
      <xdr:row>39</xdr:row>
      <xdr:rowOff>10037</xdr:rowOff>
    </xdr:to>
    <xdr:sp macro="" textlink="">
      <xdr:nvSpPr>
        <xdr:cNvPr id="544" name="円/楕円 543"/>
        <xdr:cNvSpPr/>
      </xdr:nvSpPr>
      <xdr:spPr>
        <a:xfrm>
          <a:off x="16268700" y="65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166264</xdr:rowOff>
    </xdr:from>
    <xdr:ext cx="534377" cy="259045"/>
    <xdr:sp macro="" textlink="">
      <xdr:nvSpPr>
        <xdr:cNvPr id="545" name="消防費該当値テキスト"/>
        <xdr:cNvSpPr txBox="1"/>
      </xdr:nvSpPr>
      <xdr:spPr>
        <a:xfrm>
          <a:off x="16370300" y="65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156424</xdr:rowOff>
    </xdr:from>
    <xdr:to>
      <xdr:col>22</xdr:col>
      <xdr:colOff>415925</xdr:colOff>
      <xdr:row>38</xdr:row>
      <xdr:rowOff>86575</xdr:rowOff>
    </xdr:to>
    <xdr:sp macro="" textlink="">
      <xdr:nvSpPr>
        <xdr:cNvPr id="546" name="円/楕円 545"/>
        <xdr:cNvSpPr/>
      </xdr:nvSpPr>
      <xdr:spPr>
        <a:xfrm>
          <a:off x="15430500" y="65000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103101</xdr:rowOff>
    </xdr:from>
    <xdr:ext cx="534377" cy="259045"/>
    <xdr:sp macro="" textlink="">
      <xdr:nvSpPr>
        <xdr:cNvPr id="547" name="テキスト ボックス 546"/>
        <xdr:cNvSpPr txBox="1"/>
      </xdr:nvSpPr>
      <xdr:spPr>
        <a:xfrm>
          <a:off x="15214111" y="62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35734</xdr:rowOff>
    </xdr:from>
    <xdr:to>
      <xdr:col>21</xdr:col>
      <xdr:colOff>212725</xdr:colOff>
      <xdr:row>38</xdr:row>
      <xdr:rowOff>137334</xdr:rowOff>
    </xdr:to>
    <xdr:sp macro="" textlink="">
      <xdr:nvSpPr>
        <xdr:cNvPr id="548" name="円/楕円 547"/>
        <xdr:cNvSpPr/>
      </xdr:nvSpPr>
      <xdr:spPr>
        <a:xfrm>
          <a:off x="14541500" y="65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128461</xdr:rowOff>
    </xdr:from>
    <xdr:ext cx="534377" cy="259045"/>
    <xdr:sp macro="" textlink="">
      <xdr:nvSpPr>
        <xdr:cNvPr id="549" name="テキスト ボックス 548"/>
        <xdr:cNvSpPr txBox="1"/>
      </xdr:nvSpPr>
      <xdr:spPr>
        <a:xfrm>
          <a:off x="14325111" y="66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23237</xdr:rowOff>
    </xdr:from>
    <xdr:to>
      <xdr:col>20</xdr:col>
      <xdr:colOff>9525</xdr:colOff>
      <xdr:row>38</xdr:row>
      <xdr:rowOff>124837</xdr:rowOff>
    </xdr:to>
    <xdr:sp macro="" textlink="">
      <xdr:nvSpPr>
        <xdr:cNvPr id="550" name="円/楕円 549"/>
        <xdr:cNvSpPr/>
      </xdr:nvSpPr>
      <xdr:spPr>
        <a:xfrm>
          <a:off x="13652500" y="65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141364</xdr:rowOff>
    </xdr:from>
    <xdr:ext cx="534377" cy="259045"/>
    <xdr:sp macro="" textlink="">
      <xdr:nvSpPr>
        <xdr:cNvPr id="551" name="テキスト ボックス 550"/>
        <xdr:cNvSpPr txBox="1"/>
      </xdr:nvSpPr>
      <xdr:spPr>
        <a:xfrm>
          <a:off x="13436111" y="631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49200</xdr:rowOff>
    </xdr:from>
    <xdr:to>
      <xdr:col>18</xdr:col>
      <xdr:colOff>492125</xdr:colOff>
      <xdr:row>38</xdr:row>
      <xdr:rowOff>150800</xdr:rowOff>
    </xdr:to>
    <xdr:sp macro="" textlink="">
      <xdr:nvSpPr>
        <xdr:cNvPr id="552" name="円/楕円 551"/>
        <xdr:cNvSpPr/>
      </xdr:nvSpPr>
      <xdr:spPr>
        <a:xfrm>
          <a:off x="12763500" y="65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141927</xdr:rowOff>
    </xdr:from>
    <xdr:ext cx="534377" cy="259045"/>
    <xdr:sp macro="" textlink="">
      <xdr:nvSpPr>
        <xdr:cNvPr id="553" name="テキスト ボックス 552"/>
        <xdr:cNvSpPr txBox="1"/>
      </xdr:nvSpPr>
      <xdr:spPr>
        <a:xfrm>
          <a:off x="12547111" y="66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58123</xdr:rowOff>
    </xdr:from>
    <xdr:to>
      <xdr:col>23</xdr:col>
      <xdr:colOff>517525</xdr:colOff>
      <xdr:row>58</xdr:row>
      <xdr:rowOff>63718</xdr:rowOff>
    </xdr:to>
    <xdr:cxnSp macro="">
      <xdr:nvCxnSpPr>
        <xdr:cNvPr id="585" name="直線コネクタ 584"/>
        <xdr:cNvCxnSpPr/>
      </xdr:nvCxnSpPr>
      <xdr:spPr>
        <a:xfrm flipV="1">
          <a:off x="15481300" y="10002223"/>
          <a:ext cx="8382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63718</xdr:rowOff>
    </xdr:from>
    <xdr:to>
      <xdr:col>22</xdr:col>
      <xdr:colOff>365125</xdr:colOff>
      <xdr:row>58</xdr:row>
      <xdr:rowOff>125113</xdr:rowOff>
    </xdr:to>
    <xdr:cxnSp macro="">
      <xdr:nvCxnSpPr>
        <xdr:cNvPr id="588" name="直線コネクタ 587"/>
        <xdr:cNvCxnSpPr/>
      </xdr:nvCxnSpPr>
      <xdr:spPr>
        <a:xfrm flipV="1">
          <a:off x="14592300" y="10007818"/>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134207</xdr:rowOff>
    </xdr:from>
    <xdr:to>
      <xdr:col>22</xdr:col>
      <xdr:colOff>415925</xdr:colOff>
      <xdr:row>58</xdr:row>
      <xdr:rowOff>64357</xdr:rowOff>
    </xdr:to>
    <xdr:sp macro="" textlink="">
      <xdr:nvSpPr>
        <xdr:cNvPr id="589" name="フローチャート : 判断 588"/>
        <xdr:cNvSpPr/>
      </xdr:nvSpPr>
      <xdr:spPr>
        <a:xfrm>
          <a:off x="15430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80884</xdr:rowOff>
    </xdr:from>
    <xdr:ext cx="534377" cy="259045"/>
    <xdr:sp macro="" textlink="">
      <xdr:nvSpPr>
        <xdr:cNvPr id="590" name="テキスト ボックス 589"/>
        <xdr:cNvSpPr txBox="1"/>
      </xdr:nvSpPr>
      <xdr:spPr>
        <a:xfrm>
          <a:off x="15214111" y="96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125113</xdr:rowOff>
    </xdr:from>
    <xdr:to>
      <xdr:col>21</xdr:col>
      <xdr:colOff>161925</xdr:colOff>
      <xdr:row>58</xdr:row>
      <xdr:rowOff>125375</xdr:rowOff>
    </xdr:to>
    <xdr:cxnSp macro="">
      <xdr:nvCxnSpPr>
        <xdr:cNvPr id="591" name="直線コネクタ 590"/>
        <xdr:cNvCxnSpPr/>
      </xdr:nvCxnSpPr>
      <xdr:spPr>
        <a:xfrm flipV="1">
          <a:off x="13703300" y="10069213"/>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134250</xdr:rowOff>
    </xdr:from>
    <xdr:to>
      <xdr:col>21</xdr:col>
      <xdr:colOff>212725</xdr:colOff>
      <xdr:row>58</xdr:row>
      <xdr:rowOff>64400</xdr:rowOff>
    </xdr:to>
    <xdr:sp macro="" textlink="">
      <xdr:nvSpPr>
        <xdr:cNvPr id="592" name="フローチャート : 判断 591"/>
        <xdr:cNvSpPr/>
      </xdr:nvSpPr>
      <xdr:spPr>
        <a:xfrm>
          <a:off x="14541500" y="990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80927</xdr:rowOff>
    </xdr:from>
    <xdr:ext cx="534377" cy="259045"/>
    <xdr:sp macro="" textlink="">
      <xdr:nvSpPr>
        <xdr:cNvPr id="593" name="テキスト ボックス 592"/>
        <xdr:cNvSpPr txBox="1"/>
      </xdr:nvSpPr>
      <xdr:spPr>
        <a:xfrm>
          <a:off x="14325111" y="96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63761</xdr:rowOff>
    </xdr:from>
    <xdr:to>
      <xdr:col>19</xdr:col>
      <xdr:colOff>644525</xdr:colOff>
      <xdr:row>58</xdr:row>
      <xdr:rowOff>125375</xdr:rowOff>
    </xdr:to>
    <xdr:cxnSp macro="">
      <xdr:nvCxnSpPr>
        <xdr:cNvPr id="594" name="直線コネクタ 593"/>
        <xdr:cNvCxnSpPr/>
      </xdr:nvCxnSpPr>
      <xdr:spPr>
        <a:xfrm>
          <a:off x="12814300" y="10007861"/>
          <a:ext cx="889000" cy="6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10589</xdr:rowOff>
    </xdr:from>
    <xdr:to>
      <xdr:col>20</xdr:col>
      <xdr:colOff>9525</xdr:colOff>
      <xdr:row>58</xdr:row>
      <xdr:rowOff>112189</xdr:rowOff>
    </xdr:to>
    <xdr:sp macro="" textlink="">
      <xdr:nvSpPr>
        <xdr:cNvPr id="595" name="フローチャート : 判断 594"/>
        <xdr:cNvSpPr/>
      </xdr:nvSpPr>
      <xdr:spPr>
        <a:xfrm>
          <a:off x="13652500" y="995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128716</xdr:rowOff>
    </xdr:from>
    <xdr:ext cx="534377" cy="259045"/>
    <xdr:sp macro="" textlink="">
      <xdr:nvSpPr>
        <xdr:cNvPr id="596" name="テキスト ボックス 595"/>
        <xdr:cNvSpPr txBox="1"/>
      </xdr:nvSpPr>
      <xdr:spPr>
        <a:xfrm>
          <a:off x="13436111" y="97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170706</xdr:rowOff>
    </xdr:from>
    <xdr:to>
      <xdr:col>18</xdr:col>
      <xdr:colOff>492125</xdr:colOff>
      <xdr:row>58</xdr:row>
      <xdr:rowOff>100856</xdr:rowOff>
    </xdr:to>
    <xdr:sp macro="" textlink="">
      <xdr:nvSpPr>
        <xdr:cNvPr id="597" name="フローチャート : 判断 596"/>
        <xdr:cNvSpPr/>
      </xdr:nvSpPr>
      <xdr:spPr>
        <a:xfrm>
          <a:off x="12763500" y="994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117383</xdr:rowOff>
    </xdr:from>
    <xdr:ext cx="534377" cy="259045"/>
    <xdr:sp macro="" textlink="">
      <xdr:nvSpPr>
        <xdr:cNvPr id="598" name="テキスト ボックス 597"/>
        <xdr:cNvSpPr txBox="1"/>
      </xdr:nvSpPr>
      <xdr:spPr>
        <a:xfrm>
          <a:off x="12547111" y="97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7323</xdr:rowOff>
    </xdr:from>
    <xdr:to>
      <xdr:col>23</xdr:col>
      <xdr:colOff>568325</xdr:colOff>
      <xdr:row>58</xdr:row>
      <xdr:rowOff>108923</xdr:rowOff>
    </xdr:to>
    <xdr:sp macro="" textlink="">
      <xdr:nvSpPr>
        <xdr:cNvPr id="604" name="円/楕円 603"/>
        <xdr:cNvSpPr/>
      </xdr:nvSpPr>
      <xdr:spPr>
        <a:xfrm>
          <a:off x="16268700" y="99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157200</xdr:rowOff>
    </xdr:from>
    <xdr:ext cx="534377" cy="259045"/>
    <xdr:sp macro="" textlink="">
      <xdr:nvSpPr>
        <xdr:cNvPr id="605" name="教育費該当値テキスト"/>
        <xdr:cNvSpPr txBox="1"/>
      </xdr:nvSpPr>
      <xdr:spPr>
        <a:xfrm>
          <a:off x="16370300" y="99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49,494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12918</xdr:rowOff>
    </xdr:from>
    <xdr:to>
      <xdr:col>22</xdr:col>
      <xdr:colOff>415925</xdr:colOff>
      <xdr:row>58</xdr:row>
      <xdr:rowOff>114518</xdr:rowOff>
    </xdr:to>
    <xdr:sp macro="" textlink="">
      <xdr:nvSpPr>
        <xdr:cNvPr id="606" name="円/楕円 605"/>
        <xdr:cNvSpPr/>
      </xdr:nvSpPr>
      <xdr:spPr>
        <a:xfrm>
          <a:off x="15430500" y="99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105645</xdr:rowOff>
    </xdr:from>
    <xdr:ext cx="534377" cy="259045"/>
    <xdr:sp macro="" textlink="">
      <xdr:nvSpPr>
        <xdr:cNvPr id="607" name="テキスト ボックス 606"/>
        <xdr:cNvSpPr txBox="1"/>
      </xdr:nvSpPr>
      <xdr:spPr>
        <a:xfrm>
          <a:off x="15214111" y="100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74313</xdr:rowOff>
    </xdr:from>
    <xdr:to>
      <xdr:col>21</xdr:col>
      <xdr:colOff>212725</xdr:colOff>
      <xdr:row>59</xdr:row>
      <xdr:rowOff>4463</xdr:rowOff>
    </xdr:to>
    <xdr:sp macro="" textlink="">
      <xdr:nvSpPr>
        <xdr:cNvPr id="608" name="円/楕円 607"/>
        <xdr:cNvSpPr/>
      </xdr:nvSpPr>
      <xdr:spPr>
        <a:xfrm>
          <a:off x="14541500" y="100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167040</xdr:rowOff>
    </xdr:from>
    <xdr:ext cx="534377" cy="259045"/>
    <xdr:sp macro="" textlink="">
      <xdr:nvSpPr>
        <xdr:cNvPr id="609" name="テキスト ボックス 608"/>
        <xdr:cNvSpPr txBox="1"/>
      </xdr:nvSpPr>
      <xdr:spPr>
        <a:xfrm>
          <a:off x="14325111" y="101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74575</xdr:rowOff>
    </xdr:from>
    <xdr:to>
      <xdr:col>20</xdr:col>
      <xdr:colOff>9525</xdr:colOff>
      <xdr:row>59</xdr:row>
      <xdr:rowOff>4725</xdr:rowOff>
    </xdr:to>
    <xdr:sp macro="" textlink="">
      <xdr:nvSpPr>
        <xdr:cNvPr id="610" name="円/楕円 609"/>
        <xdr:cNvSpPr/>
      </xdr:nvSpPr>
      <xdr:spPr>
        <a:xfrm>
          <a:off x="13652500" y="100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167302</xdr:rowOff>
    </xdr:from>
    <xdr:ext cx="534377" cy="259045"/>
    <xdr:sp macro="" textlink="">
      <xdr:nvSpPr>
        <xdr:cNvPr id="611" name="テキスト ボックス 610"/>
        <xdr:cNvSpPr txBox="1"/>
      </xdr:nvSpPr>
      <xdr:spPr>
        <a:xfrm>
          <a:off x="13436111" y="101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12961</xdr:rowOff>
    </xdr:from>
    <xdr:to>
      <xdr:col>18</xdr:col>
      <xdr:colOff>492125</xdr:colOff>
      <xdr:row>58</xdr:row>
      <xdr:rowOff>114561</xdr:rowOff>
    </xdr:to>
    <xdr:sp macro="" textlink="">
      <xdr:nvSpPr>
        <xdr:cNvPr id="612" name="円/楕円 611"/>
        <xdr:cNvSpPr/>
      </xdr:nvSpPr>
      <xdr:spPr>
        <a:xfrm>
          <a:off x="12763500" y="99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105688</xdr:rowOff>
    </xdr:from>
    <xdr:ext cx="534377" cy="259045"/>
    <xdr:sp macro="" textlink="">
      <xdr:nvSpPr>
        <xdr:cNvPr id="613" name="テキスト ボックス 612"/>
        <xdr:cNvSpPr txBox="1"/>
      </xdr:nvSpPr>
      <xdr:spPr>
        <a:xfrm>
          <a:off x="12547111" y="1004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13901</xdr:rowOff>
    </xdr:from>
    <xdr:to>
      <xdr:col>23</xdr:col>
      <xdr:colOff>517525</xdr:colOff>
      <xdr:row>78</xdr:row>
      <xdr:rowOff>24377</xdr:rowOff>
    </xdr:to>
    <xdr:cxnSp macro="">
      <xdr:nvCxnSpPr>
        <xdr:cNvPr id="638" name="直線コネクタ 637"/>
        <xdr:cNvCxnSpPr/>
      </xdr:nvCxnSpPr>
      <xdr:spPr>
        <a:xfrm>
          <a:off x="15481300" y="13387001"/>
          <a:ext cx="838200" cy="1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13901</xdr:rowOff>
    </xdr:from>
    <xdr:to>
      <xdr:col>22</xdr:col>
      <xdr:colOff>365125</xdr:colOff>
      <xdr:row>78</xdr:row>
      <xdr:rowOff>18148</xdr:rowOff>
    </xdr:to>
    <xdr:cxnSp macro="">
      <xdr:nvCxnSpPr>
        <xdr:cNvPr id="641" name="直線コネクタ 640"/>
        <xdr:cNvCxnSpPr/>
      </xdr:nvCxnSpPr>
      <xdr:spPr>
        <a:xfrm flipV="1">
          <a:off x="14592300" y="13387001"/>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142142</xdr:rowOff>
    </xdr:from>
    <xdr:to>
      <xdr:col>22</xdr:col>
      <xdr:colOff>415925</xdr:colOff>
      <xdr:row>78</xdr:row>
      <xdr:rowOff>72292</xdr:rowOff>
    </xdr:to>
    <xdr:sp macro="" textlink="">
      <xdr:nvSpPr>
        <xdr:cNvPr id="642" name="フローチャート : 判断 641"/>
        <xdr:cNvSpPr/>
      </xdr:nvSpPr>
      <xdr:spPr>
        <a:xfrm>
          <a:off x="15430500" y="1334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63419</xdr:rowOff>
    </xdr:from>
    <xdr:ext cx="378565" cy="259045"/>
    <xdr:sp macro="" textlink="">
      <xdr:nvSpPr>
        <xdr:cNvPr id="643" name="テキスト ボックス 642"/>
        <xdr:cNvSpPr txBox="1"/>
      </xdr:nvSpPr>
      <xdr:spPr>
        <a:xfrm>
          <a:off x="15292017" y="1343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14416</xdr:rowOff>
    </xdr:from>
    <xdr:to>
      <xdr:col>21</xdr:col>
      <xdr:colOff>161925</xdr:colOff>
      <xdr:row>78</xdr:row>
      <xdr:rowOff>18148</xdr:rowOff>
    </xdr:to>
    <xdr:cxnSp macro="">
      <xdr:nvCxnSpPr>
        <xdr:cNvPr id="644" name="直線コネクタ 643"/>
        <xdr:cNvCxnSpPr/>
      </xdr:nvCxnSpPr>
      <xdr:spPr>
        <a:xfrm>
          <a:off x="13703300" y="13387516"/>
          <a:ext cx="8890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140855</xdr:rowOff>
    </xdr:from>
    <xdr:to>
      <xdr:col>21</xdr:col>
      <xdr:colOff>212725</xdr:colOff>
      <xdr:row>78</xdr:row>
      <xdr:rowOff>71005</xdr:rowOff>
    </xdr:to>
    <xdr:sp macro="" textlink="">
      <xdr:nvSpPr>
        <xdr:cNvPr id="645" name="フローチャート : 判断 644"/>
        <xdr:cNvSpPr/>
      </xdr:nvSpPr>
      <xdr:spPr>
        <a:xfrm>
          <a:off x="14541500" y="1334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62132</xdr:rowOff>
    </xdr:from>
    <xdr:ext cx="378565" cy="259045"/>
    <xdr:sp macro="" textlink="">
      <xdr:nvSpPr>
        <xdr:cNvPr id="646" name="テキスト ボックス 645"/>
        <xdr:cNvSpPr txBox="1"/>
      </xdr:nvSpPr>
      <xdr:spPr>
        <a:xfrm>
          <a:off x="14403017" y="13435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4558</xdr:rowOff>
    </xdr:from>
    <xdr:to>
      <xdr:col>19</xdr:col>
      <xdr:colOff>644525</xdr:colOff>
      <xdr:row>78</xdr:row>
      <xdr:rowOff>14416</xdr:rowOff>
    </xdr:to>
    <xdr:cxnSp macro="">
      <xdr:nvCxnSpPr>
        <xdr:cNvPr id="647" name="直線コネクタ 646"/>
        <xdr:cNvCxnSpPr/>
      </xdr:nvCxnSpPr>
      <xdr:spPr>
        <a:xfrm>
          <a:off x="12814300" y="13377658"/>
          <a:ext cx="8890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134666</xdr:rowOff>
    </xdr:from>
    <xdr:to>
      <xdr:col>20</xdr:col>
      <xdr:colOff>9525</xdr:colOff>
      <xdr:row>78</xdr:row>
      <xdr:rowOff>64816</xdr:rowOff>
    </xdr:to>
    <xdr:sp macro="" textlink="">
      <xdr:nvSpPr>
        <xdr:cNvPr id="648" name="フローチャート : 判断 647"/>
        <xdr:cNvSpPr/>
      </xdr:nvSpPr>
      <xdr:spPr>
        <a:xfrm>
          <a:off x="13652500" y="133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81343</xdr:rowOff>
    </xdr:from>
    <xdr:ext cx="469744" cy="259045"/>
    <xdr:sp macro="" textlink="">
      <xdr:nvSpPr>
        <xdr:cNvPr id="649" name="テキスト ボックス 648"/>
        <xdr:cNvSpPr txBox="1"/>
      </xdr:nvSpPr>
      <xdr:spPr>
        <a:xfrm>
          <a:off x="13468427" y="1311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130894</xdr:rowOff>
    </xdr:from>
    <xdr:to>
      <xdr:col>18</xdr:col>
      <xdr:colOff>492125</xdr:colOff>
      <xdr:row>78</xdr:row>
      <xdr:rowOff>61044</xdr:rowOff>
    </xdr:to>
    <xdr:sp macro="" textlink="">
      <xdr:nvSpPr>
        <xdr:cNvPr id="650" name="フローチャート : 判断 649"/>
        <xdr:cNvSpPr/>
      </xdr:nvSpPr>
      <xdr:spPr>
        <a:xfrm>
          <a:off x="12763500" y="1333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52171</xdr:rowOff>
    </xdr:from>
    <xdr:ext cx="469744" cy="259045"/>
    <xdr:sp macro="" textlink="">
      <xdr:nvSpPr>
        <xdr:cNvPr id="651" name="テキスト ボックス 650"/>
        <xdr:cNvSpPr txBox="1"/>
      </xdr:nvSpPr>
      <xdr:spPr>
        <a:xfrm>
          <a:off x="12579427" y="1342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145027</xdr:rowOff>
    </xdr:from>
    <xdr:to>
      <xdr:col>23</xdr:col>
      <xdr:colOff>568325</xdr:colOff>
      <xdr:row>78</xdr:row>
      <xdr:rowOff>75177</xdr:rowOff>
    </xdr:to>
    <xdr:sp macro="" textlink="">
      <xdr:nvSpPr>
        <xdr:cNvPr id="657" name="円/楕円 656"/>
        <xdr:cNvSpPr/>
      </xdr:nvSpPr>
      <xdr:spPr>
        <a:xfrm>
          <a:off x="16268700" y="133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378565" cy="259045"/>
    <xdr:sp macro="" textlink="">
      <xdr:nvSpPr>
        <xdr:cNvPr id="658" name="災害復旧費該当値テキスト"/>
        <xdr:cNvSpPr txBox="1"/>
      </xdr:nvSpPr>
      <xdr:spPr>
        <a:xfrm>
          <a:off x="16370300" y="13307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134551</xdr:rowOff>
    </xdr:from>
    <xdr:to>
      <xdr:col>22</xdr:col>
      <xdr:colOff>415925</xdr:colOff>
      <xdr:row>78</xdr:row>
      <xdr:rowOff>64701</xdr:rowOff>
    </xdr:to>
    <xdr:sp macro="" textlink="">
      <xdr:nvSpPr>
        <xdr:cNvPr id="659" name="円/楕円 658"/>
        <xdr:cNvSpPr/>
      </xdr:nvSpPr>
      <xdr:spPr>
        <a:xfrm>
          <a:off x="15430500" y="133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81228</xdr:rowOff>
    </xdr:from>
    <xdr:ext cx="469744" cy="259045"/>
    <xdr:sp macro="" textlink="">
      <xdr:nvSpPr>
        <xdr:cNvPr id="660" name="テキスト ボックス 659"/>
        <xdr:cNvSpPr txBox="1"/>
      </xdr:nvSpPr>
      <xdr:spPr>
        <a:xfrm>
          <a:off x="15246427" y="131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138798</xdr:rowOff>
    </xdr:from>
    <xdr:to>
      <xdr:col>21</xdr:col>
      <xdr:colOff>212725</xdr:colOff>
      <xdr:row>78</xdr:row>
      <xdr:rowOff>68948</xdr:rowOff>
    </xdr:to>
    <xdr:sp macro="" textlink="">
      <xdr:nvSpPr>
        <xdr:cNvPr id="661" name="円/楕円 660"/>
        <xdr:cNvSpPr/>
      </xdr:nvSpPr>
      <xdr:spPr>
        <a:xfrm>
          <a:off x="14541500" y="133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85475</xdr:rowOff>
    </xdr:from>
    <xdr:ext cx="469744" cy="259045"/>
    <xdr:sp macro="" textlink="">
      <xdr:nvSpPr>
        <xdr:cNvPr id="662" name="テキスト ボックス 661"/>
        <xdr:cNvSpPr txBox="1"/>
      </xdr:nvSpPr>
      <xdr:spPr>
        <a:xfrm>
          <a:off x="14357427" y="1311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135066</xdr:rowOff>
    </xdr:from>
    <xdr:to>
      <xdr:col>20</xdr:col>
      <xdr:colOff>9525</xdr:colOff>
      <xdr:row>78</xdr:row>
      <xdr:rowOff>65216</xdr:rowOff>
    </xdr:to>
    <xdr:sp macro="" textlink="">
      <xdr:nvSpPr>
        <xdr:cNvPr id="663" name="円/楕円 662"/>
        <xdr:cNvSpPr/>
      </xdr:nvSpPr>
      <xdr:spPr>
        <a:xfrm>
          <a:off x="13652500" y="133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56343</xdr:rowOff>
    </xdr:from>
    <xdr:ext cx="469744" cy="259045"/>
    <xdr:sp macro="" textlink="">
      <xdr:nvSpPr>
        <xdr:cNvPr id="664" name="テキスト ボックス 663"/>
        <xdr:cNvSpPr txBox="1"/>
      </xdr:nvSpPr>
      <xdr:spPr>
        <a:xfrm>
          <a:off x="13468427" y="134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125208</xdr:rowOff>
    </xdr:from>
    <xdr:to>
      <xdr:col>18</xdr:col>
      <xdr:colOff>492125</xdr:colOff>
      <xdr:row>78</xdr:row>
      <xdr:rowOff>55358</xdr:rowOff>
    </xdr:to>
    <xdr:sp macro="" textlink="">
      <xdr:nvSpPr>
        <xdr:cNvPr id="665" name="円/楕円 664"/>
        <xdr:cNvSpPr/>
      </xdr:nvSpPr>
      <xdr:spPr>
        <a:xfrm>
          <a:off x="12763500" y="133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71885</xdr:rowOff>
    </xdr:from>
    <xdr:ext cx="469744" cy="259045"/>
    <xdr:sp macro="" textlink="">
      <xdr:nvSpPr>
        <xdr:cNvPr id="666" name="テキスト ボックス 665"/>
        <xdr:cNvSpPr txBox="1"/>
      </xdr:nvSpPr>
      <xdr:spPr>
        <a:xfrm>
          <a:off x="12579427" y="131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84336</xdr:rowOff>
    </xdr:from>
    <xdr:to>
      <xdr:col>23</xdr:col>
      <xdr:colOff>517525</xdr:colOff>
      <xdr:row>97</xdr:row>
      <xdr:rowOff>88776</xdr:rowOff>
    </xdr:to>
    <xdr:cxnSp macro="">
      <xdr:nvCxnSpPr>
        <xdr:cNvPr id="697" name="直線コネクタ 696"/>
        <xdr:cNvCxnSpPr/>
      </xdr:nvCxnSpPr>
      <xdr:spPr>
        <a:xfrm flipV="1">
          <a:off x="15481300" y="16714986"/>
          <a:ext cx="8382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88776</xdr:rowOff>
    </xdr:from>
    <xdr:to>
      <xdr:col>22</xdr:col>
      <xdr:colOff>365125</xdr:colOff>
      <xdr:row>97</xdr:row>
      <xdr:rowOff>109274</xdr:rowOff>
    </xdr:to>
    <xdr:cxnSp macro="">
      <xdr:nvCxnSpPr>
        <xdr:cNvPr id="700" name="直線コネクタ 699"/>
        <xdr:cNvCxnSpPr/>
      </xdr:nvCxnSpPr>
      <xdr:spPr>
        <a:xfrm flipV="1">
          <a:off x="14592300" y="1671942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6158</xdr:rowOff>
    </xdr:from>
    <xdr:to>
      <xdr:col>22</xdr:col>
      <xdr:colOff>415925</xdr:colOff>
      <xdr:row>97</xdr:row>
      <xdr:rowOff>107758</xdr:rowOff>
    </xdr:to>
    <xdr:sp macro="" textlink="">
      <xdr:nvSpPr>
        <xdr:cNvPr id="701" name="フローチャート : 判断 700"/>
        <xdr:cNvSpPr/>
      </xdr:nvSpPr>
      <xdr:spPr>
        <a:xfrm>
          <a:off x="15430500" y="166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124285</xdr:rowOff>
    </xdr:from>
    <xdr:ext cx="534377" cy="259045"/>
    <xdr:sp macro="" textlink="">
      <xdr:nvSpPr>
        <xdr:cNvPr id="702" name="テキスト ボックス 701"/>
        <xdr:cNvSpPr txBox="1"/>
      </xdr:nvSpPr>
      <xdr:spPr>
        <a:xfrm>
          <a:off x="15214111" y="164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72078</xdr:rowOff>
    </xdr:from>
    <xdr:to>
      <xdr:col>21</xdr:col>
      <xdr:colOff>161925</xdr:colOff>
      <xdr:row>97</xdr:row>
      <xdr:rowOff>109274</xdr:rowOff>
    </xdr:to>
    <xdr:cxnSp macro="">
      <xdr:nvCxnSpPr>
        <xdr:cNvPr id="703" name="直線コネクタ 702"/>
        <xdr:cNvCxnSpPr/>
      </xdr:nvCxnSpPr>
      <xdr:spPr>
        <a:xfrm>
          <a:off x="13703300" y="16702728"/>
          <a:ext cx="8890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157578</xdr:rowOff>
    </xdr:from>
    <xdr:to>
      <xdr:col>21</xdr:col>
      <xdr:colOff>212725</xdr:colOff>
      <xdr:row>97</xdr:row>
      <xdr:rowOff>87728</xdr:rowOff>
    </xdr:to>
    <xdr:sp macro="" textlink="">
      <xdr:nvSpPr>
        <xdr:cNvPr id="704" name="フローチャート : 判断 703"/>
        <xdr:cNvSpPr/>
      </xdr:nvSpPr>
      <xdr:spPr>
        <a:xfrm>
          <a:off x="14541500" y="1661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104255</xdr:rowOff>
    </xdr:from>
    <xdr:ext cx="534377" cy="259045"/>
    <xdr:sp macro="" textlink="">
      <xdr:nvSpPr>
        <xdr:cNvPr id="705" name="テキスト ボックス 704"/>
        <xdr:cNvSpPr txBox="1"/>
      </xdr:nvSpPr>
      <xdr:spPr>
        <a:xfrm>
          <a:off x="14325111" y="1639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38179</xdr:rowOff>
    </xdr:from>
    <xdr:to>
      <xdr:col>19</xdr:col>
      <xdr:colOff>644525</xdr:colOff>
      <xdr:row>97</xdr:row>
      <xdr:rowOff>72078</xdr:rowOff>
    </xdr:to>
    <xdr:cxnSp macro="">
      <xdr:nvCxnSpPr>
        <xdr:cNvPr id="706" name="直線コネクタ 705"/>
        <xdr:cNvCxnSpPr/>
      </xdr:nvCxnSpPr>
      <xdr:spPr>
        <a:xfrm>
          <a:off x="12814300" y="16668829"/>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150589</xdr:rowOff>
    </xdr:from>
    <xdr:to>
      <xdr:col>20</xdr:col>
      <xdr:colOff>9525</xdr:colOff>
      <xdr:row>97</xdr:row>
      <xdr:rowOff>80739</xdr:rowOff>
    </xdr:to>
    <xdr:sp macro="" textlink="">
      <xdr:nvSpPr>
        <xdr:cNvPr id="707" name="フローチャート : 判断 706"/>
        <xdr:cNvSpPr/>
      </xdr:nvSpPr>
      <xdr:spPr>
        <a:xfrm>
          <a:off x="13652500" y="1660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97266</xdr:rowOff>
    </xdr:from>
    <xdr:ext cx="534377" cy="259045"/>
    <xdr:sp macro="" textlink="">
      <xdr:nvSpPr>
        <xdr:cNvPr id="708" name="テキスト ボックス 707"/>
        <xdr:cNvSpPr txBox="1"/>
      </xdr:nvSpPr>
      <xdr:spPr>
        <a:xfrm>
          <a:off x="13436111" y="163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117094</xdr:rowOff>
    </xdr:from>
    <xdr:to>
      <xdr:col>18</xdr:col>
      <xdr:colOff>492125</xdr:colOff>
      <xdr:row>97</xdr:row>
      <xdr:rowOff>47244</xdr:rowOff>
    </xdr:to>
    <xdr:sp macro="" textlink="">
      <xdr:nvSpPr>
        <xdr:cNvPr id="709" name="フローチャート : 判断 708"/>
        <xdr:cNvSpPr/>
      </xdr:nvSpPr>
      <xdr:spPr>
        <a:xfrm>
          <a:off x="12763500" y="1657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63771</xdr:rowOff>
    </xdr:from>
    <xdr:ext cx="534377" cy="259045"/>
    <xdr:sp macro="" textlink="">
      <xdr:nvSpPr>
        <xdr:cNvPr id="710" name="テキスト ボックス 709"/>
        <xdr:cNvSpPr txBox="1"/>
      </xdr:nvSpPr>
      <xdr:spPr>
        <a:xfrm>
          <a:off x="12547111" y="163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33536</xdr:rowOff>
    </xdr:from>
    <xdr:to>
      <xdr:col>23</xdr:col>
      <xdr:colOff>568325</xdr:colOff>
      <xdr:row>97</xdr:row>
      <xdr:rowOff>135136</xdr:rowOff>
    </xdr:to>
    <xdr:sp macro="" textlink="">
      <xdr:nvSpPr>
        <xdr:cNvPr id="716" name="円/楕円 715"/>
        <xdr:cNvSpPr/>
      </xdr:nvSpPr>
      <xdr:spPr>
        <a:xfrm>
          <a:off x="16268700" y="166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119913</xdr:rowOff>
    </xdr:from>
    <xdr:ext cx="534377" cy="259045"/>
    <xdr:sp macro="" textlink="">
      <xdr:nvSpPr>
        <xdr:cNvPr id="717" name="公債費該当値テキスト"/>
        <xdr:cNvSpPr txBox="1"/>
      </xdr:nvSpPr>
      <xdr:spPr>
        <a:xfrm>
          <a:off x="16370300" y="165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37976</xdr:rowOff>
    </xdr:from>
    <xdr:to>
      <xdr:col>22</xdr:col>
      <xdr:colOff>415925</xdr:colOff>
      <xdr:row>97</xdr:row>
      <xdr:rowOff>139576</xdr:rowOff>
    </xdr:to>
    <xdr:sp macro="" textlink="">
      <xdr:nvSpPr>
        <xdr:cNvPr id="718" name="円/楕円 717"/>
        <xdr:cNvSpPr/>
      </xdr:nvSpPr>
      <xdr:spPr>
        <a:xfrm>
          <a:off x="15430500" y="166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130703</xdr:rowOff>
    </xdr:from>
    <xdr:ext cx="534377" cy="259045"/>
    <xdr:sp macro="" textlink="">
      <xdr:nvSpPr>
        <xdr:cNvPr id="719" name="テキスト ボックス 718"/>
        <xdr:cNvSpPr txBox="1"/>
      </xdr:nvSpPr>
      <xdr:spPr>
        <a:xfrm>
          <a:off x="15214111" y="1676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58474</xdr:rowOff>
    </xdr:from>
    <xdr:to>
      <xdr:col>21</xdr:col>
      <xdr:colOff>212725</xdr:colOff>
      <xdr:row>97</xdr:row>
      <xdr:rowOff>160074</xdr:rowOff>
    </xdr:to>
    <xdr:sp macro="" textlink="">
      <xdr:nvSpPr>
        <xdr:cNvPr id="720" name="円/楕円 719"/>
        <xdr:cNvSpPr/>
      </xdr:nvSpPr>
      <xdr:spPr>
        <a:xfrm>
          <a:off x="14541500" y="166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151201</xdr:rowOff>
    </xdr:from>
    <xdr:ext cx="534377" cy="259045"/>
    <xdr:sp macro="" textlink="">
      <xdr:nvSpPr>
        <xdr:cNvPr id="721" name="テキスト ボックス 720"/>
        <xdr:cNvSpPr txBox="1"/>
      </xdr:nvSpPr>
      <xdr:spPr>
        <a:xfrm>
          <a:off x="14325111" y="1678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21278</xdr:rowOff>
    </xdr:from>
    <xdr:to>
      <xdr:col>20</xdr:col>
      <xdr:colOff>9525</xdr:colOff>
      <xdr:row>97</xdr:row>
      <xdr:rowOff>122878</xdr:rowOff>
    </xdr:to>
    <xdr:sp macro="" textlink="">
      <xdr:nvSpPr>
        <xdr:cNvPr id="722" name="円/楕円 721"/>
        <xdr:cNvSpPr/>
      </xdr:nvSpPr>
      <xdr:spPr>
        <a:xfrm>
          <a:off x="13652500" y="166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114005</xdr:rowOff>
    </xdr:from>
    <xdr:ext cx="534377" cy="259045"/>
    <xdr:sp macro="" textlink="">
      <xdr:nvSpPr>
        <xdr:cNvPr id="723" name="テキスト ボックス 722"/>
        <xdr:cNvSpPr txBox="1"/>
      </xdr:nvSpPr>
      <xdr:spPr>
        <a:xfrm>
          <a:off x="13436111" y="1674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158829</xdr:rowOff>
    </xdr:from>
    <xdr:to>
      <xdr:col>18</xdr:col>
      <xdr:colOff>492125</xdr:colOff>
      <xdr:row>97</xdr:row>
      <xdr:rowOff>88979</xdr:rowOff>
    </xdr:to>
    <xdr:sp macro="" textlink="">
      <xdr:nvSpPr>
        <xdr:cNvPr id="724" name="円/楕円 723"/>
        <xdr:cNvSpPr/>
      </xdr:nvSpPr>
      <xdr:spPr>
        <a:xfrm>
          <a:off x="12763500" y="166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80106</xdr:rowOff>
    </xdr:from>
    <xdr:ext cx="534377" cy="259045"/>
    <xdr:sp macro="" textlink="">
      <xdr:nvSpPr>
        <xdr:cNvPr id="725" name="テキスト ボックス 724"/>
        <xdr:cNvSpPr txBox="1"/>
      </xdr:nvSpPr>
      <xdr:spPr>
        <a:xfrm>
          <a:off x="12547111" y="167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162560</xdr:rowOff>
    </xdr:from>
    <xdr:to>
      <xdr:col>31</xdr:col>
      <xdr:colOff>85725</xdr:colOff>
      <xdr:row>39</xdr:row>
      <xdr:rowOff>92710</xdr:rowOff>
    </xdr:to>
    <xdr:sp macro="" textlink="">
      <xdr:nvSpPr>
        <xdr:cNvPr id="758" name="フローチャート : 判断 757"/>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109237</xdr:rowOff>
    </xdr:from>
    <xdr:ext cx="313932" cy="259045"/>
    <xdr:sp macro="" textlink="">
      <xdr:nvSpPr>
        <xdr:cNvPr id="759" name="テキスト ボックス 758"/>
        <xdr:cNvSpPr txBox="1"/>
      </xdr:nvSpPr>
      <xdr:spPr>
        <a:xfrm>
          <a:off x="21166333" y="6452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164719</xdr:rowOff>
    </xdr:from>
    <xdr:to>
      <xdr:col>29</xdr:col>
      <xdr:colOff>568325</xdr:colOff>
      <xdr:row>39</xdr:row>
      <xdr:rowOff>94869</xdr:rowOff>
    </xdr:to>
    <xdr:sp macro="" textlink="">
      <xdr:nvSpPr>
        <xdr:cNvPr id="761" name="フローチャート : 判断 760"/>
        <xdr:cNvSpPr/>
      </xdr:nvSpPr>
      <xdr:spPr>
        <a:xfrm>
          <a:off x="20383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111396</xdr:rowOff>
    </xdr:from>
    <xdr:ext cx="249299" cy="259045"/>
    <xdr:sp macro="" textlink="">
      <xdr:nvSpPr>
        <xdr:cNvPr id="762" name="テキスト ボックス 761"/>
        <xdr:cNvSpPr txBox="1"/>
      </xdr:nvSpPr>
      <xdr:spPr>
        <a:xfrm>
          <a:off x="20309649"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153543</xdr:rowOff>
    </xdr:from>
    <xdr:to>
      <xdr:col>28</xdr:col>
      <xdr:colOff>365125</xdr:colOff>
      <xdr:row>39</xdr:row>
      <xdr:rowOff>83693</xdr:rowOff>
    </xdr:to>
    <xdr:sp macro="" textlink="">
      <xdr:nvSpPr>
        <xdr:cNvPr id="764" name="フローチャート : 判断 763"/>
        <xdr:cNvSpPr/>
      </xdr:nvSpPr>
      <xdr:spPr>
        <a:xfrm>
          <a:off x="19494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100220</xdr:rowOff>
    </xdr:from>
    <xdr:ext cx="313932" cy="259045"/>
    <xdr:sp macro="" textlink="">
      <xdr:nvSpPr>
        <xdr:cNvPr id="765" name="テキスト ボックス 764"/>
        <xdr:cNvSpPr txBox="1"/>
      </xdr:nvSpPr>
      <xdr:spPr>
        <a:xfrm>
          <a:off x="19388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6" name="フローチャート : 判断 765"/>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7" name="テキスト ボックス 76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2" name="テキスト ボックス 781"/>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概ね類似団体の平均レベルで推移している。</a:t>
          </a:r>
          <a:endParaRPr lang="ja-JP" altLang="ja-JP" sz="1200">
            <a:effectLst/>
          </a:endParaRPr>
        </a:p>
        <a:p>
          <a:r>
            <a:rPr kumimoji="1" lang="ja-JP" altLang="ja-JP" sz="1200">
              <a:solidFill>
                <a:schemeClr val="dk1"/>
              </a:solidFill>
              <a:effectLst/>
              <a:latin typeface="+mn-lt"/>
              <a:ea typeface="+mn-ea"/>
              <a:cs typeface="+mn-cs"/>
            </a:rPr>
            <a:t>商工費は、平成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年度より商工業振興資金預託金（Ｈ</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313,000</a:t>
          </a:r>
          <a:r>
            <a:rPr kumimoji="1" lang="ja-JP" altLang="ja-JP" sz="1200">
              <a:solidFill>
                <a:schemeClr val="dk1"/>
              </a:solidFill>
              <a:effectLst/>
              <a:latin typeface="+mn-lt"/>
              <a:ea typeface="+mn-ea"/>
              <a:cs typeface="+mn-cs"/>
            </a:rPr>
            <a:t>千円）を予算化したため、この年度以降、類似団体平均より大きく上回ることとなっている。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衛生費は、町</a:t>
          </a:r>
          <a:r>
            <a:rPr kumimoji="1" lang="ja-JP" altLang="en-US" sz="1200">
              <a:solidFill>
                <a:schemeClr val="dk1"/>
              </a:solidFill>
              <a:effectLst/>
              <a:latin typeface="+mn-lt"/>
              <a:ea typeface="+mn-ea"/>
              <a:cs typeface="+mn-cs"/>
            </a:rPr>
            <a:t>立</a:t>
          </a:r>
          <a:r>
            <a:rPr kumimoji="1" lang="ja-JP" altLang="ja-JP" sz="1200">
              <a:solidFill>
                <a:schemeClr val="dk1"/>
              </a:solidFill>
              <a:effectLst/>
              <a:latin typeface="+mn-lt"/>
              <a:ea typeface="+mn-ea"/>
              <a:cs typeface="+mn-cs"/>
            </a:rPr>
            <a:t>辰野病院特別会計への繰出金などにより全国平均を大きく上回っている。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公債費については、償還額の</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割以内で原則として財政措置のあるものを利用する等の基準を設け、計画的な運用に努めている結果、類似団体平均が大幅に増とな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年度についても急激な増加の抑制を図ることができた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地方の景気の低迷による個人・法人住民税の減、地価の下落や企業の設備投資の減少による固定資産税の減等から歳入の確保は依然厳しい状況にある。また、</a:t>
          </a:r>
          <a:r>
            <a:rPr kumimoji="1" lang="ja-JP" altLang="ja-JP" sz="1200">
              <a:solidFill>
                <a:schemeClr val="dk1"/>
              </a:solidFill>
              <a:effectLst/>
              <a:latin typeface="+mn-lt"/>
              <a:ea typeface="+mn-ea"/>
              <a:cs typeface="+mn-cs"/>
            </a:rPr>
            <a:t>国民健康保険会計や介護保険特別会計への繰出金</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したものの</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年度に実施した旧病院の繰上げ償還に係る負担金や解体工事などに係る経費の減少により</a:t>
          </a:r>
          <a:r>
            <a:rPr lang="ja-JP" altLang="ja-JP" sz="1200" b="0" i="0" baseline="0">
              <a:solidFill>
                <a:schemeClr val="dk1"/>
              </a:solidFill>
              <a:effectLst/>
              <a:latin typeface="+mn-lt"/>
              <a:ea typeface="+mn-ea"/>
              <a:cs typeface="+mn-cs"/>
            </a:rPr>
            <a:t>実質単年度収支</a:t>
          </a:r>
          <a:r>
            <a:rPr lang="ja-JP" altLang="en-US" sz="1200" b="0" i="0" baseline="0">
              <a:solidFill>
                <a:schemeClr val="dk1"/>
              </a:solidFill>
              <a:effectLst/>
              <a:latin typeface="+mn-lt"/>
              <a:ea typeface="+mn-ea"/>
              <a:cs typeface="+mn-cs"/>
            </a:rPr>
            <a:t>は増となった</a:t>
          </a:r>
          <a:r>
            <a:rPr lang="ja-JP" altLang="ja-JP"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rtl="0"/>
          <a:r>
            <a:rPr lang="ja-JP" altLang="ja-JP" sz="1200" b="0" i="0" baseline="0">
              <a:solidFill>
                <a:schemeClr val="dk1"/>
              </a:solidFill>
              <a:effectLst/>
              <a:latin typeface="+mn-lt"/>
              <a:ea typeface="+mn-ea"/>
              <a:cs typeface="+mn-cs"/>
            </a:rPr>
            <a:t>今後の取り組みとしては、選択と集中による予算編成を行</a:t>
          </a:r>
          <a:r>
            <a:rPr lang="ja-JP" altLang="en-US" sz="1200" b="0" i="0" baseline="0">
              <a:solidFill>
                <a:schemeClr val="dk1"/>
              </a:solidFill>
              <a:effectLst/>
              <a:latin typeface="+mn-lt"/>
              <a:ea typeface="+mn-ea"/>
              <a:cs typeface="+mn-cs"/>
            </a:rPr>
            <a:t>いつつ、耐震改修工事や老朽化に伴う改修工事などの計画的な実施や適切な財源の選択</a:t>
          </a:r>
          <a:r>
            <a:rPr lang="ja-JP" altLang="ja-JP" sz="1200" b="0" i="0" baseline="0">
              <a:solidFill>
                <a:schemeClr val="dk1"/>
              </a:solidFill>
              <a:effectLst/>
              <a:latin typeface="+mn-lt"/>
              <a:ea typeface="+mn-ea"/>
              <a:cs typeface="+mn-cs"/>
            </a:rPr>
            <a:t>と人件費等経常経費の削減により、財政の効率化に努める。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辰野病院事業会計は</a:t>
          </a:r>
          <a:r>
            <a:rPr lang="ja-JP" altLang="ja-JP" sz="1200">
              <a:solidFill>
                <a:schemeClr val="dk1"/>
              </a:solidFill>
              <a:effectLst/>
              <a:latin typeface="+mn-lt"/>
              <a:ea typeface="+mn-ea"/>
              <a:cs typeface="+mn-cs"/>
            </a:rPr>
            <a:t>亜急性期病床（急性期治療を経過した患者や、在宅・介護施設等からの患者で症状の急性増悪した患者に対して、在宅復帰支援のため、効率的でかつ密度の高い医療を一定の期間提供する病床）と地域医療連携支援室の活動などにより近隣病院との連携が促進され、在宅復帰支援のためのリハビリ、医療相談員の働き等経営改善の取り組みをしているが、財政状況が依然として厳しい状況である。繰出金に依存しており、将来的に新病院建設による起債の元利償還金の増加が見込まれ、今後はさらに厳しい経営状況となっていく。今後の取り組みとしては、県の地域医療構想</a:t>
          </a:r>
          <a:r>
            <a:rPr lang="ja-JP" altLang="en-US" sz="1200">
              <a:solidFill>
                <a:schemeClr val="dk1"/>
              </a:solidFill>
              <a:effectLst/>
              <a:latin typeface="+mn-lt"/>
              <a:ea typeface="+mn-ea"/>
              <a:cs typeface="+mn-cs"/>
            </a:rPr>
            <a:t>を踏まえた</a:t>
          </a:r>
          <a:r>
            <a:rPr lang="ja-JP" altLang="ja-JP" sz="1200">
              <a:solidFill>
                <a:schemeClr val="dk1"/>
              </a:solidFill>
              <a:effectLst/>
              <a:latin typeface="+mn-lt"/>
              <a:ea typeface="+mn-ea"/>
              <a:cs typeface="+mn-cs"/>
            </a:rPr>
            <a:t>新公立病院改革プラン</a:t>
          </a:r>
          <a:r>
            <a:rPr lang="ja-JP" altLang="en-US" sz="1200">
              <a:solidFill>
                <a:schemeClr val="dk1"/>
              </a:solidFill>
              <a:effectLst/>
              <a:latin typeface="+mn-lt"/>
              <a:ea typeface="+mn-ea"/>
              <a:cs typeface="+mn-cs"/>
            </a:rPr>
            <a:t>に基づき</a:t>
          </a:r>
          <a:r>
            <a:rPr lang="ja-JP" altLang="ja-JP" sz="1200">
              <a:solidFill>
                <a:schemeClr val="dk1"/>
              </a:solidFill>
              <a:effectLst/>
              <a:latin typeface="+mn-lt"/>
              <a:ea typeface="+mn-ea"/>
              <a:cs typeface="+mn-cs"/>
            </a:rPr>
            <a:t>地域医療の要として、医師の確保、経営の効率化、収納率の向上、人員の適正配置等を実施し、経営の健全化を図ります。</a:t>
          </a:r>
          <a:endParaRPr lang="en-US" altLang="ja-JP" sz="1200">
            <a:solidFill>
              <a:schemeClr val="dk1"/>
            </a:solidFill>
            <a:effectLst/>
            <a:latin typeface="+mn-lt"/>
            <a:ea typeface="+mn-ea"/>
            <a:cs typeface="+mn-cs"/>
          </a:endParaRPr>
        </a:p>
        <a:p>
          <a:pPr rtl="0"/>
          <a:r>
            <a:rPr lang="ja-JP" altLang="ja-JP" sz="1200" b="0" i="0" baseline="0">
              <a:solidFill>
                <a:schemeClr val="dk1"/>
              </a:solidFill>
              <a:effectLst/>
              <a:latin typeface="+mn-lt"/>
              <a:ea typeface="+mn-ea"/>
              <a:cs typeface="+mn-cs"/>
            </a:rPr>
            <a:t>その他会計も繰出金に依存することなく独立採算に向けて料金、使用料の見直し等を検討していく。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8856390</v>
      </c>
      <c r="BO4" s="409"/>
      <c r="BP4" s="409"/>
      <c r="BQ4" s="409"/>
      <c r="BR4" s="409"/>
      <c r="BS4" s="409"/>
      <c r="BT4" s="409"/>
      <c r="BU4" s="410"/>
      <c r="BV4" s="408">
        <v>9302073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9.1</v>
      </c>
      <c r="CU4" s="586"/>
      <c r="CV4" s="586"/>
      <c r="CW4" s="586"/>
      <c r="CX4" s="586"/>
      <c r="CY4" s="586"/>
      <c r="CZ4" s="586"/>
      <c r="DA4" s="587"/>
      <c r="DB4" s="585">
        <v>5.0999999999999996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8307920</v>
      </c>
      <c r="BO5" s="414"/>
      <c r="BP5" s="414"/>
      <c r="BQ5" s="414"/>
      <c r="BR5" s="414"/>
      <c r="BS5" s="414"/>
      <c r="BT5" s="414"/>
      <c r="BU5" s="415"/>
      <c r="BV5" s="413">
        <v>9005269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80.2</v>
      </c>
      <c r="CU5" s="384"/>
      <c r="CV5" s="384"/>
      <c r="CW5" s="384"/>
      <c r="CX5" s="384"/>
      <c r="CY5" s="384"/>
      <c r="CZ5" s="384"/>
      <c r="DA5" s="385"/>
      <c r="DB5" s="383">
        <v>84.2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548470</v>
      </c>
      <c r="BO6" s="414"/>
      <c r="BP6" s="414"/>
      <c r="BQ6" s="414"/>
      <c r="BR6" s="414"/>
      <c r="BS6" s="414"/>
      <c r="BT6" s="414"/>
      <c r="BU6" s="415"/>
      <c r="BV6" s="413">
        <v>296804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86.2</v>
      </c>
      <c r="CU6" s="560"/>
      <c r="CV6" s="560"/>
      <c r="CW6" s="560"/>
      <c r="CX6" s="560"/>
      <c r="CY6" s="560"/>
      <c r="CZ6" s="560"/>
      <c r="DA6" s="561"/>
      <c r="DB6" s="559">
        <v>91.5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21566</v>
      </c>
      <c r="BO7" s="414"/>
      <c r="BP7" s="414"/>
      <c r="BQ7" s="414"/>
      <c r="BR7" s="414"/>
      <c r="BS7" s="414"/>
      <c r="BT7" s="414"/>
      <c r="BU7" s="415"/>
      <c r="BV7" s="413">
        <v>5996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5808010</v>
      </c>
      <c r="CU7" s="414"/>
      <c r="CV7" s="414"/>
      <c r="CW7" s="414"/>
      <c r="CX7" s="414"/>
      <c r="CY7" s="414"/>
      <c r="CZ7" s="414"/>
      <c r="DA7" s="415"/>
      <c r="DB7" s="413">
        <v>5699113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526904</v>
      </c>
      <c r="BO8" s="414"/>
      <c r="BP8" s="414"/>
      <c r="BQ8" s="414"/>
      <c r="BR8" s="414"/>
      <c r="BS8" s="414"/>
      <c r="BT8" s="414"/>
      <c r="BU8" s="415"/>
      <c r="BV8" s="413">
        <v>290808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0.47</v>
      </c>
      <c r="CU8" s="523"/>
      <c r="CV8" s="523"/>
      <c r="CW8" s="523"/>
      <c r="CX8" s="523"/>
      <c r="CY8" s="523"/>
      <c r="CZ8" s="523"/>
      <c r="DA8" s="524"/>
      <c r="DB8" s="522">
        <v>0.47</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19770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236096</v>
      </c>
      <c r="BO9" s="414"/>
      <c r="BP9" s="414"/>
      <c r="BQ9" s="414"/>
      <c r="BR9" s="414"/>
      <c r="BS9" s="414"/>
      <c r="BT9" s="414"/>
      <c r="BU9" s="415"/>
      <c r="BV9" s="413">
        <v>-124214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9.8000000000000007</v>
      </c>
      <c r="CU9" s="384"/>
      <c r="CV9" s="384"/>
      <c r="CW9" s="384"/>
      <c r="CX9" s="384"/>
      <c r="CY9" s="384"/>
      <c r="CZ9" s="384"/>
      <c r="DA9" s="385"/>
      <c r="DB9" s="383">
        <v>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20909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2750</v>
      </c>
      <c r="BO10" s="414"/>
      <c r="BP10" s="414"/>
      <c r="BQ10" s="414"/>
      <c r="BR10" s="414"/>
      <c r="BS10" s="414"/>
      <c r="BT10" s="414"/>
      <c r="BU10" s="415"/>
      <c r="BV10" s="413">
        <v>2514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20321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162909</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19962</v>
      </c>
      <c r="S13" s="515"/>
      <c r="T13" s="515"/>
      <c r="U13" s="515"/>
      <c r="V13" s="516"/>
      <c r="W13" s="502" t="s">
        <v>120</v>
      </c>
      <c r="X13" s="426"/>
      <c r="Y13" s="426"/>
      <c r="Z13" s="426"/>
      <c r="AA13" s="426"/>
      <c r="AB13" s="427"/>
      <c r="AC13" s="389">
        <v>504</v>
      </c>
      <c r="AD13" s="390"/>
      <c r="AE13" s="390"/>
      <c r="AF13" s="390"/>
      <c r="AG13" s="391"/>
      <c r="AH13" s="389">
        <v>858</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238846</v>
      </c>
      <c r="BO13" s="414"/>
      <c r="BP13" s="414"/>
      <c r="BQ13" s="414"/>
      <c r="BR13" s="414"/>
      <c r="BS13" s="414"/>
      <c r="BT13" s="414"/>
      <c r="BU13" s="415"/>
      <c r="BV13" s="413">
        <v>-284609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8.1</v>
      </c>
      <c r="CU13" s="384"/>
      <c r="CV13" s="384"/>
      <c r="CW13" s="384"/>
      <c r="CX13" s="384"/>
      <c r="CY13" s="384"/>
      <c r="CZ13" s="384"/>
      <c r="DA13" s="385"/>
      <c r="DB13" s="383">
        <v>8.4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20569</v>
      </c>
      <c r="S14" s="515"/>
      <c r="T14" s="515"/>
      <c r="U14" s="515"/>
      <c r="V14" s="516"/>
      <c r="W14" s="517"/>
      <c r="X14" s="429"/>
      <c r="Y14" s="429"/>
      <c r="Z14" s="429"/>
      <c r="AA14" s="429"/>
      <c r="AB14" s="430"/>
      <c r="AC14" s="507">
        <v>5.0999999999999996</v>
      </c>
      <c r="AD14" s="508"/>
      <c r="AE14" s="508"/>
      <c r="AF14" s="508"/>
      <c r="AG14" s="509"/>
      <c r="AH14" s="507">
        <v>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41.6</v>
      </c>
      <c r="CU14" s="486"/>
      <c r="CV14" s="486"/>
      <c r="CW14" s="486"/>
      <c r="CX14" s="486"/>
      <c r="CY14" s="486"/>
      <c r="CZ14" s="486"/>
      <c r="DA14" s="487"/>
      <c r="DB14" s="518">
        <v>39.1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20229</v>
      </c>
      <c r="S15" s="515"/>
      <c r="T15" s="515"/>
      <c r="U15" s="515"/>
      <c r="V15" s="516"/>
      <c r="W15" s="502" t="s">
        <v>126</v>
      </c>
      <c r="X15" s="426"/>
      <c r="Y15" s="426"/>
      <c r="Z15" s="426"/>
      <c r="AA15" s="426"/>
      <c r="AB15" s="427"/>
      <c r="AC15" s="389">
        <v>4627</v>
      </c>
      <c r="AD15" s="390"/>
      <c r="AE15" s="390"/>
      <c r="AF15" s="390"/>
      <c r="AG15" s="391"/>
      <c r="AH15" s="389">
        <v>5294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2191212</v>
      </c>
      <c r="BO15" s="409"/>
      <c r="BP15" s="409"/>
      <c r="BQ15" s="409"/>
      <c r="BR15" s="409"/>
      <c r="BS15" s="409"/>
      <c r="BT15" s="409"/>
      <c r="BU15" s="410"/>
      <c r="BV15" s="408">
        <v>2201780</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46.4</v>
      </c>
      <c r="AD16" s="508"/>
      <c r="AE16" s="508"/>
      <c r="AF16" s="508"/>
      <c r="AG16" s="509"/>
      <c r="AH16" s="507">
        <v>47.1</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4858353</v>
      </c>
      <c r="BO16" s="414"/>
      <c r="BP16" s="414"/>
      <c r="BQ16" s="414"/>
      <c r="BR16" s="414"/>
      <c r="BS16" s="414"/>
      <c r="BT16" s="414"/>
      <c r="BU16" s="415"/>
      <c r="BV16" s="413">
        <v>4641073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4846</v>
      </c>
      <c r="AD17" s="390"/>
      <c r="AE17" s="390"/>
      <c r="AF17" s="390"/>
      <c r="AG17" s="391"/>
      <c r="AH17" s="389">
        <v>5064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2756131</v>
      </c>
      <c r="BO17" s="414"/>
      <c r="BP17" s="414"/>
      <c r="BQ17" s="414"/>
      <c r="BR17" s="414"/>
      <c r="BS17" s="414"/>
      <c r="BT17" s="414"/>
      <c r="BU17" s="415"/>
      <c r="BV17" s="413">
        <v>2799657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169.2</v>
      </c>
      <c r="M18" s="478"/>
      <c r="N18" s="478"/>
      <c r="O18" s="478"/>
      <c r="P18" s="478"/>
      <c r="Q18" s="478"/>
      <c r="R18" s="479"/>
      <c r="S18" s="479"/>
      <c r="T18" s="479"/>
      <c r="U18" s="479"/>
      <c r="V18" s="480"/>
      <c r="W18" s="494"/>
      <c r="X18" s="495"/>
      <c r="Y18" s="495"/>
      <c r="Z18" s="495"/>
      <c r="AA18" s="495"/>
      <c r="AB18" s="503"/>
      <c r="AC18" s="377">
        <v>48.6</v>
      </c>
      <c r="AD18" s="378"/>
      <c r="AE18" s="378"/>
      <c r="AF18" s="378"/>
      <c r="AG18" s="481"/>
      <c r="AH18" s="377">
        <v>45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4796234</v>
      </c>
      <c r="BO18" s="414"/>
      <c r="BP18" s="414"/>
      <c r="BQ18" s="414"/>
      <c r="BR18" s="414"/>
      <c r="BS18" s="414"/>
      <c r="BT18" s="414"/>
      <c r="BU18" s="415"/>
      <c r="BV18" s="413">
        <v>4787149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117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6756664</v>
      </c>
      <c r="BO19" s="414"/>
      <c r="BP19" s="414"/>
      <c r="BQ19" s="414"/>
      <c r="BR19" s="414"/>
      <c r="BS19" s="414"/>
      <c r="BT19" s="414"/>
      <c r="BU19" s="415"/>
      <c r="BV19" s="413">
        <v>6678227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7343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7492027</v>
      </c>
      <c r="BO23" s="414"/>
      <c r="BP23" s="414"/>
      <c r="BQ23" s="414"/>
      <c r="BR23" s="414"/>
      <c r="BS23" s="414"/>
      <c r="BT23" s="414"/>
      <c r="BU23" s="415"/>
      <c r="BV23" s="413">
        <v>7430034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7719</v>
      </c>
      <c r="R24" s="390"/>
      <c r="S24" s="390"/>
      <c r="T24" s="390"/>
      <c r="U24" s="390"/>
      <c r="V24" s="391"/>
      <c r="W24" s="455"/>
      <c r="X24" s="446"/>
      <c r="Y24" s="447"/>
      <c r="Z24" s="386" t="s">
        <v>150</v>
      </c>
      <c r="AA24" s="387"/>
      <c r="AB24" s="387"/>
      <c r="AC24" s="387"/>
      <c r="AD24" s="387"/>
      <c r="AE24" s="387"/>
      <c r="AF24" s="387"/>
      <c r="AG24" s="388"/>
      <c r="AH24" s="389">
        <v>171</v>
      </c>
      <c r="AI24" s="390"/>
      <c r="AJ24" s="390"/>
      <c r="AK24" s="390"/>
      <c r="AL24" s="391"/>
      <c r="AM24" s="389">
        <v>485298</v>
      </c>
      <c r="AN24" s="390"/>
      <c r="AO24" s="390"/>
      <c r="AP24" s="390"/>
      <c r="AQ24" s="390"/>
      <c r="AR24" s="391"/>
      <c r="AS24" s="389">
        <v>2838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6676378</v>
      </c>
      <c r="BO24" s="414"/>
      <c r="BP24" s="414"/>
      <c r="BQ24" s="414"/>
      <c r="BR24" s="414"/>
      <c r="BS24" s="414"/>
      <c r="BT24" s="414"/>
      <c r="BU24" s="415"/>
      <c r="BV24" s="413">
        <v>6471853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6231</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79570</v>
      </c>
      <c r="BO25" s="409"/>
      <c r="BP25" s="409"/>
      <c r="BQ25" s="409"/>
      <c r="BR25" s="409"/>
      <c r="BS25" s="409"/>
      <c r="BT25" s="409"/>
      <c r="BU25" s="410"/>
      <c r="BV25" s="408">
        <v>125553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5022</v>
      </c>
      <c r="R26" s="390"/>
      <c r="S26" s="390"/>
      <c r="T26" s="390"/>
      <c r="U26" s="390"/>
      <c r="V26" s="391"/>
      <c r="W26" s="455"/>
      <c r="X26" s="446"/>
      <c r="Y26" s="447"/>
      <c r="Z26" s="386" t="s">
        <v>156</v>
      </c>
      <c r="AA26" s="468"/>
      <c r="AB26" s="468"/>
      <c r="AC26" s="468"/>
      <c r="AD26" s="468"/>
      <c r="AE26" s="468"/>
      <c r="AF26" s="468"/>
      <c r="AG26" s="469"/>
      <c r="AH26" s="389">
        <v>8</v>
      </c>
      <c r="AI26" s="390"/>
      <c r="AJ26" s="390"/>
      <c r="AK26" s="390"/>
      <c r="AL26" s="391"/>
      <c r="AM26" s="389">
        <v>24744</v>
      </c>
      <c r="AN26" s="390"/>
      <c r="AO26" s="390"/>
      <c r="AP26" s="390"/>
      <c r="AQ26" s="390"/>
      <c r="AR26" s="391"/>
      <c r="AS26" s="389">
        <v>3093</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3090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55455</v>
      </c>
      <c r="BO27" s="417"/>
      <c r="BP27" s="417"/>
      <c r="BQ27" s="417"/>
      <c r="BR27" s="417"/>
      <c r="BS27" s="417"/>
      <c r="BT27" s="417"/>
      <c r="BU27" s="418"/>
      <c r="BV27" s="416">
        <v>65416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2480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1849605</v>
      </c>
      <c r="BO28" s="409"/>
      <c r="BP28" s="409"/>
      <c r="BQ28" s="409"/>
      <c r="BR28" s="409"/>
      <c r="BS28" s="409"/>
      <c r="BT28" s="409"/>
      <c r="BU28" s="410"/>
      <c r="BV28" s="408">
        <v>1846855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12</v>
      </c>
      <c r="M29" s="390"/>
      <c r="N29" s="390"/>
      <c r="O29" s="390"/>
      <c r="P29" s="391"/>
      <c r="Q29" s="389">
        <v>2270</v>
      </c>
      <c r="R29" s="390"/>
      <c r="S29" s="390"/>
      <c r="T29" s="390"/>
      <c r="U29" s="390"/>
      <c r="V29" s="391"/>
      <c r="W29" s="456"/>
      <c r="X29" s="457"/>
      <c r="Y29" s="458"/>
      <c r="Z29" s="386" t="s">
        <v>166</v>
      </c>
      <c r="AA29" s="387"/>
      <c r="AB29" s="387"/>
      <c r="AC29" s="387"/>
      <c r="AD29" s="387"/>
      <c r="AE29" s="387"/>
      <c r="AF29" s="387"/>
      <c r="AG29" s="388"/>
      <c r="AH29" s="389">
        <v>171</v>
      </c>
      <c r="AI29" s="390"/>
      <c r="AJ29" s="390"/>
      <c r="AK29" s="390"/>
      <c r="AL29" s="391"/>
      <c r="AM29" s="389">
        <v>485298</v>
      </c>
      <c r="AN29" s="390"/>
      <c r="AO29" s="390"/>
      <c r="AP29" s="390"/>
      <c r="AQ29" s="390"/>
      <c r="AR29" s="391"/>
      <c r="AS29" s="389">
        <v>2838</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174143</v>
      </c>
      <c r="BO29" s="414"/>
      <c r="BP29" s="414"/>
      <c r="BQ29" s="414"/>
      <c r="BR29" s="414"/>
      <c r="BS29" s="414"/>
      <c r="BT29" s="414"/>
      <c r="BU29" s="415"/>
      <c r="BV29" s="413">
        <v>174012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94.5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1035816</v>
      </c>
      <c r="BO30" s="417"/>
      <c r="BP30" s="417"/>
      <c r="BQ30" s="417"/>
      <c r="BR30" s="417"/>
      <c r="BS30" s="417"/>
      <c r="BT30" s="417"/>
      <c r="BU30" s="418"/>
      <c r="BV30" s="416">
        <v>921272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辰野町国民健康保険診療所特別会計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辰野町上水道特別会計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辰野町簡易水道特別会計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上伊那広域連合（一般会計）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辰野町土地開発公社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辰野町地域情報告知システム特別会計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辰野町国民健康保険特別会計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町立辰野病院特別会計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IF('各会計、関係団体の財政状況及び健全化判断比率'!B35="","",'各会計、関係団体の財政状況及び健全化判断比率'!B35)</f>
        <v>辰野町公共下水道特別会計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上伊那広域連合（消防事業特別会計）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辰野町介護保険特別会計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IF('各会計、関係団体の財政状況及び健全化判断比率'!B36="","",'各会計、関係団体の財政状況及び健全化判断比率'!B36)</f>
        <v>辰野町特定環境保全公共下水道特別会計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伊北環境行政組合（一般会計）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辰野町後期高齢者医療特別会計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IF('各会計、関係団体の財政状況及び健全化判断比率'!B37="","",'各会計、関係団体の財政状況及び健全化判断比率'!B37)</f>
        <v>辰野町農業集落排水処理施設特別会計</v>
      </c>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湖北行政事務組合（衛生センター特別）</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辰野町塩尻市小学校組合（一般会計）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塩尻市辰野町中学校組合（一般会計）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南信地域町村交通災害共済事務組合（一般会計）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長野県市町村自治振興組合（一般会計）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長野県市町村総合事務組合（一般会計）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22</v>
      </c>
      <c r="BX43" s="373"/>
      <c r="BY43" s="372" t="str">
        <f>IF('各会計、関係団体の財政状況及び健全化判断比率'!B77="","",'各会計、関係団体の財政状況及び健全化判断比率'!B77)</f>
        <v>長野県市町村総合事務組合（非常勤職員公務災害）</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5" zoomScaleNormal="11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522</v>
      </c>
      <c r="D34" s="1181"/>
      <c r="E34" s="1182"/>
      <c r="F34" s="32" t="s">
        <v>477</v>
      </c>
      <c r="G34" s="33">
        <v>0</v>
      </c>
      <c r="H34" s="33">
        <v>0</v>
      </c>
      <c r="I34" s="33">
        <v>0</v>
      </c>
      <c r="J34" s="34" t="s">
        <v>523</v>
      </c>
      <c r="K34" s="22"/>
      <c r="L34" s="22"/>
      <c r="M34" s="22"/>
      <c r="N34" s="22"/>
      <c r="O34" s="22"/>
      <c r="P34" s="22"/>
    </row>
    <row r="35" spans="1:16" ht="39" customHeight="1" x14ac:dyDescent="0.15">
      <c r="A35" s="22"/>
      <c r="B35" s="35"/>
      <c r="C35" s="1175" t="s">
        <v>524</v>
      </c>
      <c r="D35" s="1176"/>
      <c r="E35" s="1177"/>
      <c r="F35" s="36">
        <v>7.24</v>
      </c>
      <c r="G35" s="37">
        <v>9.08</v>
      </c>
      <c r="H35" s="37">
        <v>7.2</v>
      </c>
      <c r="I35" s="37">
        <v>5.09</v>
      </c>
      <c r="J35" s="38">
        <v>9.58</v>
      </c>
      <c r="K35" s="22"/>
      <c r="L35" s="22"/>
      <c r="M35" s="22"/>
      <c r="N35" s="22"/>
      <c r="O35" s="22"/>
      <c r="P35" s="22"/>
    </row>
    <row r="36" spans="1:16" ht="39" customHeight="1" x14ac:dyDescent="0.15">
      <c r="A36" s="22"/>
      <c r="B36" s="35"/>
      <c r="C36" s="1175" t="s">
        <v>525</v>
      </c>
      <c r="D36" s="1176"/>
      <c r="E36" s="1177"/>
      <c r="F36" s="36">
        <v>9.49</v>
      </c>
      <c r="G36" s="37">
        <v>8.7899999999999991</v>
      </c>
      <c r="H36" s="37">
        <v>7.69</v>
      </c>
      <c r="I36" s="37">
        <v>7.83</v>
      </c>
      <c r="J36" s="38">
        <v>7.94</v>
      </c>
      <c r="K36" s="22"/>
      <c r="L36" s="22"/>
      <c r="M36" s="22"/>
      <c r="N36" s="22"/>
      <c r="O36" s="22"/>
      <c r="P36" s="22"/>
    </row>
    <row r="37" spans="1:16" ht="39" customHeight="1" x14ac:dyDescent="0.15">
      <c r="A37" s="22"/>
      <c r="B37" s="35"/>
      <c r="C37" s="1175" t="s">
        <v>526</v>
      </c>
      <c r="D37" s="1176"/>
      <c r="E37" s="1177"/>
      <c r="F37" s="36" t="s">
        <v>477</v>
      </c>
      <c r="G37" s="37" t="s">
        <v>477</v>
      </c>
      <c r="H37" s="37">
        <v>5.0199999999999996</v>
      </c>
      <c r="I37" s="37">
        <v>2.68</v>
      </c>
      <c r="J37" s="38">
        <v>1.99</v>
      </c>
      <c r="K37" s="22"/>
      <c r="L37" s="22"/>
      <c r="M37" s="22"/>
      <c r="N37" s="22"/>
      <c r="O37" s="22"/>
      <c r="P37" s="22"/>
    </row>
    <row r="38" spans="1:16" ht="39" customHeight="1" x14ac:dyDescent="0.15">
      <c r="A38" s="22"/>
      <c r="B38" s="35"/>
      <c r="C38" s="1175" t="s">
        <v>527</v>
      </c>
      <c r="D38" s="1176"/>
      <c r="E38" s="1177"/>
      <c r="F38" s="36">
        <v>0.03</v>
      </c>
      <c r="G38" s="37">
        <v>0.03</v>
      </c>
      <c r="H38" s="37">
        <v>0.12</v>
      </c>
      <c r="I38" s="37">
        <v>0.02</v>
      </c>
      <c r="J38" s="38">
        <v>1.3</v>
      </c>
      <c r="K38" s="22"/>
      <c r="L38" s="22"/>
      <c r="M38" s="22"/>
      <c r="N38" s="22"/>
      <c r="O38" s="22"/>
      <c r="P38" s="22"/>
    </row>
    <row r="39" spans="1:16" ht="39" customHeight="1" x14ac:dyDescent="0.15">
      <c r="A39" s="22"/>
      <c r="B39" s="35"/>
      <c r="C39" s="1175" t="s">
        <v>528</v>
      </c>
      <c r="D39" s="1176"/>
      <c r="E39" s="1177"/>
      <c r="F39" s="36">
        <v>0.61</v>
      </c>
      <c r="G39" s="37">
        <v>0.59</v>
      </c>
      <c r="H39" s="37">
        <v>0.94</v>
      </c>
      <c r="I39" s="37">
        <v>1.06</v>
      </c>
      <c r="J39" s="38">
        <v>0.95</v>
      </c>
      <c r="K39" s="22"/>
      <c r="L39" s="22"/>
      <c r="M39" s="22"/>
      <c r="N39" s="22"/>
      <c r="O39" s="22"/>
      <c r="P39" s="22"/>
    </row>
    <row r="40" spans="1:16" ht="39" customHeight="1" x14ac:dyDescent="0.15">
      <c r="A40" s="22"/>
      <c r="B40" s="35"/>
      <c r="C40" s="1175" t="s">
        <v>529</v>
      </c>
      <c r="D40" s="1176"/>
      <c r="E40" s="1177"/>
      <c r="F40" s="36">
        <v>0.21</v>
      </c>
      <c r="G40" s="37">
        <v>0.24</v>
      </c>
      <c r="H40" s="37">
        <v>0.85</v>
      </c>
      <c r="I40" s="37">
        <v>1.05</v>
      </c>
      <c r="J40" s="38">
        <v>0.28999999999999998</v>
      </c>
      <c r="K40" s="22"/>
      <c r="L40" s="22"/>
      <c r="M40" s="22"/>
      <c r="N40" s="22"/>
      <c r="O40" s="22"/>
      <c r="P40" s="22"/>
    </row>
    <row r="41" spans="1:16" ht="39" customHeight="1" x14ac:dyDescent="0.15">
      <c r="A41" s="22"/>
      <c r="B41" s="35"/>
      <c r="C41" s="1175" t="s">
        <v>530</v>
      </c>
      <c r="D41" s="1176"/>
      <c r="E41" s="1177"/>
      <c r="F41" s="36">
        <v>0.15</v>
      </c>
      <c r="G41" s="37">
        <v>0.15</v>
      </c>
      <c r="H41" s="37">
        <v>0.12</v>
      </c>
      <c r="I41" s="37">
        <v>0.11</v>
      </c>
      <c r="J41" s="38">
        <v>0.17</v>
      </c>
      <c r="K41" s="22"/>
      <c r="L41" s="22"/>
      <c r="M41" s="22"/>
      <c r="N41" s="22"/>
      <c r="O41" s="22"/>
      <c r="P41" s="22"/>
    </row>
    <row r="42" spans="1:16" ht="39" customHeight="1" x14ac:dyDescent="0.15">
      <c r="A42" s="22"/>
      <c r="B42" s="39"/>
      <c r="C42" s="1175" t="s">
        <v>531</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532</v>
      </c>
      <c r="D43" s="1179"/>
      <c r="E43" s="1180"/>
      <c r="F43" s="41">
        <v>5.31</v>
      </c>
      <c r="G43" s="42">
        <v>4.7699999999999996</v>
      </c>
      <c r="H43" s="42">
        <v>0.32</v>
      </c>
      <c r="I43" s="42">
        <v>0.22</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25" zoomScaleNormal="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778</v>
      </c>
      <c r="L45" s="60">
        <v>714</v>
      </c>
      <c r="M45" s="60">
        <v>637</v>
      </c>
      <c r="N45" s="60">
        <v>667</v>
      </c>
      <c r="O45" s="61">
        <v>667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15</v>
      </c>
      <c r="F48" s="1185"/>
      <c r="G48" s="1185"/>
      <c r="H48" s="1185"/>
      <c r="I48" s="1185"/>
      <c r="J48" s="1186"/>
      <c r="K48" s="63">
        <v>644</v>
      </c>
      <c r="L48" s="64">
        <v>648</v>
      </c>
      <c r="M48" s="64">
        <v>696</v>
      </c>
      <c r="N48" s="64">
        <v>683</v>
      </c>
      <c r="O48" s="65">
        <v>679</v>
      </c>
      <c r="P48" s="48"/>
      <c r="Q48" s="48"/>
      <c r="R48" s="48"/>
      <c r="S48" s="48"/>
      <c r="T48" s="48"/>
      <c r="U48" s="48"/>
    </row>
    <row r="49" spans="1:21" ht="30.75" customHeight="1" x14ac:dyDescent="0.15">
      <c r="A49" s="48"/>
      <c r="B49" s="1193"/>
      <c r="C49" s="1194"/>
      <c r="D49" s="62"/>
      <c r="E49" s="1185" t="s">
        <v>16</v>
      </c>
      <c r="F49" s="1185"/>
      <c r="G49" s="1185"/>
      <c r="H49" s="1185"/>
      <c r="I49" s="1185"/>
      <c r="J49" s="1186"/>
      <c r="K49" s="63">
        <v>43</v>
      </c>
      <c r="L49" s="64">
        <v>35</v>
      </c>
      <c r="M49" s="64">
        <v>36</v>
      </c>
      <c r="N49" s="64">
        <v>40</v>
      </c>
      <c r="O49" s="65">
        <v>49</v>
      </c>
      <c r="P49" s="48"/>
      <c r="Q49" s="48"/>
      <c r="R49" s="48"/>
      <c r="S49" s="48"/>
      <c r="T49" s="48"/>
      <c r="U49" s="48"/>
    </row>
    <row r="50" spans="1:21" ht="30.75" customHeight="1" x14ac:dyDescent="0.15">
      <c r="A50" s="48"/>
      <c r="B50" s="1193"/>
      <c r="C50" s="1194"/>
      <c r="D50" s="62"/>
      <c r="E50" s="1185" t="s">
        <v>17</v>
      </c>
      <c r="F50" s="1185"/>
      <c r="G50" s="1185"/>
      <c r="H50" s="1185"/>
      <c r="I50" s="1185"/>
      <c r="J50" s="1186"/>
      <c r="K50" s="63">
        <v>21</v>
      </c>
      <c r="L50" s="64">
        <v>29</v>
      </c>
      <c r="M50" s="64">
        <v>17</v>
      </c>
      <c r="N50" s="64">
        <v>19</v>
      </c>
      <c r="O50" s="65">
        <v>13</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965</v>
      </c>
      <c r="L52" s="64">
        <v>991</v>
      </c>
      <c r="M52" s="64">
        <v>993</v>
      </c>
      <c r="N52" s="64">
        <v>1018</v>
      </c>
      <c r="O52" s="65">
        <v>1012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521</v>
      </c>
      <c r="L53" s="69">
        <v>435</v>
      </c>
      <c r="M53" s="69">
        <v>393</v>
      </c>
      <c r="N53" s="69">
        <v>391</v>
      </c>
      <c r="O53" s="70">
        <v>396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1" t="s">
        <v>24</v>
      </c>
      <c r="C41" s="1212"/>
      <c r="D41" s="81"/>
      <c r="E41" s="1213" t="s">
        <v>25</v>
      </c>
      <c r="F41" s="1213"/>
      <c r="G41" s="1213"/>
      <c r="H41" s="1214"/>
      <c r="I41" s="82">
        <v>6280</v>
      </c>
      <c r="J41" s="83">
        <v>6577</v>
      </c>
      <c r="K41" s="83">
        <v>6857</v>
      </c>
      <c r="L41" s="83">
        <v>7204</v>
      </c>
      <c r="M41" s="84">
        <v>7492</v>
      </c>
    </row>
    <row r="42" spans="2:13" ht="27.75" customHeight="1" x14ac:dyDescent="0.15">
      <c r="B42" s="1201"/>
      <c r="C42" s="1202"/>
      <c r="D42" s="85"/>
      <c r="E42" s="1205" t="s">
        <v>26</v>
      </c>
      <c r="F42" s="1205"/>
      <c r="G42" s="1205"/>
      <c r="H42" s="1206"/>
      <c r="I42" s="86">
        <v>153</v>
      </c>
      <c r="J42" s="87">
        <v>120</v>
      </c>
      <c r="K42" s="87">
        <v>120</v>
      </c>
      <c r="L42" s="87">
        <v>92</v>
      </c>
      <c r="M42" s="88">
        <v>76</v>
      </c>
    </row>
    <row r="43" spans="2:13" ht="27.75" customHeight="1" x14ac:dyDescent="0.15">
      <c r="B43" s="1201"/>
      <c r="C43" s="1202"/>
      <c r="D43" s="85"/>
      <c r="E43" s="1205" t="s">
        <v>27</v>
      </c>
      <c r="F43" s="1205"/>
      <c r="G43" s="1205"/>
      <c r="H43" s="1206"/>
      <c r="I43" s="86">
        <v>9130</v>
      </c>
      <c r="J43" s="87">
        <v>9262</v>
      </c>
      <c r="K43" s="87">
        <v>8931</v>
      </c>
      <c r="L43" s="87">
        <v>8288</v>
      </c>
      <c r="M43" s="88">
        <v>8039</v>
      </c>
    </row>
    <row r="44" spans="2:13" ht="27.75" customHeight="1" x14ac:dyDescent="0.15">
      <c r="B44" s="1201"/>
      <c r="C44" s="1202"/>
      <c r="D44" s="85"/>
      <c r="E44" s="1205" t="s">
        <v>28</v>
      </c>
      <c r="F44" s="1205"/>
      <c r="G44" s="1205"/>
      <c r="H44" s="1206"/>
      <c r="I44" s="86">
        <v>283</v>
      </c>
      <c r="J44" s="87">
        <v>332</v>
      </c>
      <c r="K44" s="87">
        <v>299</v>
      </c>
      <c r="L44" s="87">
        <v>248</v>
      </c>
      <c r="M44" s="88">
        <v>238</v>
      </c>
    </row>
    <row r="45" spans="2:13" ht="27.75" customHeight="1" x14ac:dyDescent="0.15">
      <c r="B45" s="1201"/>
      <c r="C45" s="1202"/>
      <c r="D45" s="85"/>
      <c r="E45" s="1205" t="s">
        <v>29</v>
      </c>
      <c r="F45" s="1205"/>
      <c r="G45" s="1205"/>
      <c r="H45" s="1206"/>
      <c r="I45" s="86">
        <v>1604</v>
      </c>
      <c r="J45" s="87">
        <v>1531</v>
      </c>
      <c r="K45" s="87">
        <v>1501</v>
      </c>
      <c r="L45" s="87">
        <v>1696</v>
      </c>
      <c r="M45" s="88">
        <v>1600</v>
      </c>
    </row>
    <row r="46" spans="2:13" ht="27.75" customHeight="1" x14ac:dyDescent="0.15">
      <c r="B46" s="1201"/>
      <c r="C46" s="1202"/>
      <c r="D46" s="85"/>
      <c r="E46" s="1205" t="s">
        <v>30</v>
      </c>
      <c r="F46" s="1205"/>
      <c r="G46" s="1205"/>
      <c r="H46" s="1206"/>
      <c r="I46" s="86">
        <v>665</v>
      </c>
      <c r="J46" s="87">
        <v>640</v>
      </c>
      <c r="K46" s="87">
        <v>481</v>
      </c>
      <c r="L46" s="87">
        <v>365</v>
      </c>
      <c r="M46" s="88">
        <v>206</v>
      </c>
    </row>
    <row r="47" spans="2:13" ht="27.75" customHeight="1" x14ac:dyDescent="0.15">
      <c r="B47" s="1201"/>
      <c r="C47" s="1202"/>
      <c r="D47" s="85"/>
      <c r="E47" s="1205" t="s">
        <v>31</v>
      </c>
      <c r="F47" s="1205"/>
      <c r="G47" s="1205"/>
      <c r="H47" s="1206"/>
      <c r="I47" s="86" t="s">
        <v>477</v>
      </c>
      <c r="J47" s="87" t="s">
        <v>477</v>
      </c>
      <c r="K47" s="87" t="s">
        <v>477</v>
      </c>
      <c r="L47" s="87" t="s">
        <v>477</v>
      </c>
      <c r="M47" s="88" t="s">
        <v>477</v>
      </c>
    </row>
    <row r="48" spans="2:13" ht="27.75" customHeight="1" x14ac:dyDescent="0.15">
      <c r="B48" s="1203"/>
      <c r="C48" s="1204"/>
      <c r="D48" s="85"/>
      <c r="E48" s="1205" t="s">
        <v>32</v>
      </c>
      <c r="F48" s="1205"/>
      <c r="G48" s="1205"/>
      <c r="H48" s="1206"/>
      <c r="I48" s="86" t="s">
        <v>477</v>
      </c>
      <c r="J48" s="87" t="s">
        <v>477</v>
      </c>
      <c r="K48" s="87" t="s">
        <v>477</v>
      </c>
      <c r="L48" s="87" t="s">
        <v>477</v>
      </c>
      <c r="M48" s="88" t="s">
        <v>477</v>
      </c>
    </row>
    <row r="49" spans="2:13" ht="27.75" customHeight="1" x14ac:dyDescent="0.15">
      <c r="B49" s="1199" t="s">
        <v>33</v>
      </c>
      <c r="C49" s="1200"/>
      <c r="D49" s="89"/>
      <c r="E49" s="1205" t="s">
        <v>34</v>
      </c>
      <c r="F49" s="1205"/>
      <c r="G49" s="1205"/>
      <c r="H49" s="1206"/>
      <c r="I49" s="86">
        <v>3151</v>
      </c>
      <c r="J49" s="87">
        <v>3198</v>
      </c>
      <c r="K49" s="87">
        <v>3453</v>
      </c>
      <c r="L49" s="87">
        <v>3214</v>
      </c>
      <c r="M49" s="88">
        <v>3340</v>
      </c>
    </row>
    <row r="50" spans="2:13" ht="27.75" customHeight="1" x14ac:dyDescent="0.15">
      <c r="B50" s="1201"/>
      <c r="C50" s="1202"/>
      <c r="D50" s="85"/>
      <c r="E50" s="1205" t="s">
        <v>35</v>
      </c>
      <c r="F50" s="1205"/>
      <c r="G50" s="1205"/>
      <c r="H50" s="1206"/>
      <c r="I50" s="86">
        <v>1284</v>
      </c>
      <c r="J50" s="87">
        <v>1274</v>
      </c>
      <c r="K50" s="87">
        <v>1172</v>
      </c>
      <c r="L50" s="87">
        <v>1070</v>
      </c>
      <c r="M50" s="88">
        <v>1043</v>
      </c>
    </row>
    <row r="51" spans="2:13" ht="27.75" customHeight="1" x14ac:dyDescent="0.15">
      <c r="B51" s="1203"/>
      <c r="C51" s="1204"/>
      <c r="D51" s="85"/>
      <c r="E51" s="1205" t="s">
        <v>36</v>
      </c>
      <c r="F51" s="1205"/>
      <c r="G51" s="1205"/>
      <c r="H51" s="1206"/>
      <c r="I51" s="86">
        <v>11459</v>
      </c>
      <c r="J51" s="87">
        <v>11628</v>
      </c>
      <c r="K51" s="87">
        <v>11706</v>
      </c>
      <c r="L51" s="87">
        <v>11756</v>
      </c>
      <c r="M51" s="88">
        <v>11242</v>
      </c>
    </row>
    <row r="52" spans="2:13" ht="27.75" customHeight="1" thickBot="1" x14ac:dyDescent="0.2">
      <c r="B52" s="1207" t="s">
        <v>37</v>
      </c>
      <c r="C52" s="1208"/>
      <c r="D52" s="90"/>
      <c r="E52" s="1209" t="s">
        <v>38</v>
      </c>
      <c r="F52" s="1209"/>
      <c r="G52" s="1209"/>
      <c r="H52" s="1210"/>
      <c r="I52" s="91">
        <v>2220</v>
      </c>
      <c r="J52" s="92">
        <v>2362</v>
      </c>
      <c r="K52" s="92">
        <v>1858</v>
      </c>
      <c r="L52" s="92">
        <v>1854</v>
      </c>
      <c r="M52" s="93">
        <v>2026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t="s">
        <v>566</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558</v>
      </c>
      <c r="H51" s="1228"/>
      <c r="I51" s="1233" t="s">
        <v>559</v>
      </c>
      <c r="J51" s="1233"/>
      <c r="K51" s="1235"/>
      <c r="L51" s="1235"/>
      <c r="M51" s="1235"/>
      <c r="N51" s="1235"/>
      <c r="O51" s="1236">
        <v>41.6</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38"/>
      <c r="L53" s="1238"/>
      <c r="M53" s="1238"/>
      <c r="N53" s="1238"/>
      <c r="O53" s="1240">
        <v>73.900000000000006</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561</v>
      </c>
      <c r="H55" s="1242"/>
      <c r="I55" s="1237" t="s">
        <v>559</v>
      </c>
      <c r="J55" s="1237"/>
      <c r="K55" s="1235"/>
      <c r="L55" s="1235"/>
      <c r="M55" s="1235"/>
      <c r="N55" s="1235"/>
      <c r="O55" s="1236">
        <v>44.9</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562</v>
      </c>
      <c r="J57" s="1247"/>
      <c r="K57" s="1238"/>
      <c r="L57" s="1238"/>
      <c r="M57" s="1238"/>
      <c r="N57" s="1238"/>
      <c r="O57" s="1240">
        <v>69.900000000000006</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15" t="s">
        <v>567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558</v>
      </c>
      <c r="H73" s="1228"/>
      <c r="I73" s="1233" t="s">
        <v>559</v>
      </c>
      <c r="J73" s="1233"/>
      <c r="K73" s="1248">
        <v>45.9</v>
      </c>
      <c r="L73" s="1248">
        <v>49.1</v>
      </c>
      <c r="M73" s="1236">
        <v>38.4</v>
      </c>
      <c r="N73" s="1236">
        <v>39.1</v>
      </c>
      <c r="O73" s="1236">
        <v>41.6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565</v>
      </c>
      <c r="J75" s="1237"/>
      <c r="K75" s="1240">
        <v>11.9</v>
      </c>
      <c r="L75" s="1240">
        <v>10.3</v>
      </c>
      <c r="M75" s="1240">
        <v>9.3000000000000007</v>
      </c>
      <c r="N75" s="1240">
        <v>8.4</v>
      </c>
      <c r="O75" s="1240">
        <v>8.1</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561</v>
      </c>
      <c r="H77" s="1242"/>
      <c r="I77" s="1237" t="s">
        <v>559</v>
      </c>
      <c r="J77" s="1237"/>
      <c r="K77" s="1248">
        <v>44.4</v>
      </c>
      <c r="L77" s="1248">
        <v>43</v>
      </c>
      <c r="M77" s="1236">
        <v>37</v>
      </c>
      <c r="N77" s="1236">
        <v>27.8</v>
      </c>
      <c r="O77" s="1236">
        <v>44.9</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565</v>
      </c>
      <c r="J79" s="1247"/>
      <c r="K79" s="1250">
        <v>11.1</v>
      </c>
      <c r="L79" s="1250">
        <v>10.3</v>
      </c>
      <c r="M79" s="1250">
        <v>9.4</v>
      </c>
      <c r="N79" s="1250">
        <v>8.1</v>
      </c>
      <c r="O79" s="1250">
        <v>8.5</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58938</v>
      </c>
      <c r="E3" s="116"/>
      <c r="F3" s="117">
        <v>51262</v>
      </c>
      <c r="G3" s="118"/>
      <c r="H3" s="119"/>
    </row>
    <row r="4" spans="1:8" x14ac:dyDescent="0.15">
      <c r="A4" s="120"/>
      <c r="B4" s="121"/>
      <c r="C4" s="122"/>
      <c r="D4" s="123">
        <v>34467</v>
      </c>
      <c r="E4" s="124"/>
      <c r="F4" s="125">
        <v>25630</v>
      </c>
      <c r="G4" s="126"/>
      <c r="H4" s="127"/>
    </row>
    <row r="5" spans="1:8" x14ac:dyDescent="0.15">
      <c r="A5" s="108" t="s">
        <v>510</v>
      </c>
      <c r="B5" s="113"/>
      <c r="C5" s="114"/>
      <c r="D5" s="115">
        <v>59233</v>
      </c>
      <c r="E5" s="116"/>
      <c r="F5" s="117">
        <v>48407</v>
      </c>
      <c r="G5" s="118"/>
      <c r="H5" s="119"/>
    </row>
    <row r="6" spans="1:8" x14ac:dyDescent="0.15">
      <c r="A6" s="120"/>
      <c r="B6" s="121"/>
      <c r="C6" s="122"/>
      <c r="D6" s="123">
        <v>33861</v>
      </c>
      <c r="E6" s="124"/>
      <c r="F6" s="125">
        <v>23914</v>
      </c>
      <c r="G6" s="126"/>
      <c r="H6" s="127"/>
    </row>
    <row r="7" spans="1:8" x14ac:dyDescent="0.15">
      <c r="A7" s="108" t="s">
        <v>511</v>
      </c>
      <c r="B7" s="113"/>
      <c r="C7" s="114"/>
      <c r="D7" s="115">
        <v>53226</v>
      </c>
      <c r="E7" s="116"/>
      <c r="F7" s="117">
        <v>69477</v>
      </c>
      <c r="G7" s="118"/>
      <c r="H7" s="119"/>
    </row>
    <row r="8" spans="1:8" x14ac:dyDescent="0.15">
      <c r="A8" s="120"/>
      <c r="B8" s="121"/>
      <c r="C8" s="122"/>
      <c r="D8" s="123">
        <v>29828</v>
      </c>
      <c r="E8" s="124"/>
      <c r="F8" s="125">
        <v>31528</v>
      </c>
      <c r="G8" s="126"/>
      <c r="H8" s="127"/>
    </row>
    <row r="9" spans="1:8" x14ac:dyDescent="0.15">
      <c r="A9" s="108" t="s">
        <v>512</v>
      </c>
      <c r="B9" s="113"/>
      <c r="C9" s="114"/>
      <c r="D9" s="115">
        <v>62396</v>
      </c>
      <c r="E9" s="116"/>
      <c r="F9" s="117">
        <v>59668</v>
      </c>
      <c r="G9" s="118"/>
      <c r="H9" s="119"/>
    </row>
    <row r="10" spans="1:8" x14ac:dyDescent="0.15">
      <c r="A10" s="120"/>
      <c r="B10" s="121"/>
      <c r="C10" s="122"/>
      <c r="D10" s="123">
        <v>25852</v>
      </c>
      <c r="E10" s="124"/>
      <c r="F10" s="125">
        <v>31515</v>
      </c>
      <c r="G10" s="126"/>
      <c r="H10" s="127"/>
    </row>
    <row r="11" spans="1:8" x14ac:dyDescent="0.15">
      <c r="A11" s="108" t="s">
        <v>513</v>
      </c>
      <c r="B11" s="113"/>
      <c r="C11" s="114"/>
      <c r="D11" s="115">
        <v>39782</v>
      </c>
      <c r="E11" s="116"/>
      <c r="F11" s="117">
        <v>77577</v>
      </c>
      <c r="G11" s="118"/>
      <c r="H11" s="119"/>
    </row>
    <row r="12" spans="1:8" x14ac:dyDescent="0.15">
      <c r="A12" s="120"/>
      <c r="B12" s="121"/>
      <c r="C12" s="128"/>
      <c r="D12" s="123">
        <v>13737</v>
      </c>
      <c r="E12" s="124"/>
      <c r="F12" s="125">
        <v>40870</v>
      </c>
      <c r="G12" s="126"/>
      <c r="H12" s="127"/>
    </row>
    <row r="13" spans="1:8" x14ac:dyDescent="0.15">
      <c r="A13" s="108"/>
      <c r="B13" s="113"/>
      <c r="C13" s="129"/>
      <c r="D13" s="130">
        <v>54715</v>
      </c>
      <c r="E13" s="131"/>
      <c r="F13" s="132">
        <v>61278</v>
      </c>
      <c r="G13" s="133"/>
      <c r="H13" s="119"/>
    </row>
    <row r="14" spans="1:8" x14ac:dyDescent="0.15">
      <c r="A14" s="120"/>
      <c r="B14" s="121"/>
      <c r="C14" s="122"/>
      <c r="D14" s="123">
        <v>27549</v>
      </c>
      <c r="E14" s="124"/>
      <c r="F14" s="125">
        <v>30691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7.25</v>
      </c>
      <c r="C19" s="134">
        <f>ROUND(VALUE(SUBSTITUTE(実質収支比率等に係る経年分析!G$48,"▲","-")),2)</f>
        <v>9.09</v>
      </c>
      <c r="D19" s="134">
        <f>ROUND(VALUE(SUBSTITUTE(実質収支比率等に係る経年分析!H$48,"▲","-")),2)</f>
        <v>7.21</v>
      </c>
      <c r="E19" s="134">
        <f>ROUND(VALUE(SUBSTITUTE(実質収支比率等に係る経年分析!I$48,"▲","-")),2)</f>
        <v>5.0999999999999996</v>
      </c>
      <c r="F19" s="134">
        <f>ROUND(VALUE(SUBSTITUTE(実質収支比率等に係る経年分析!J$48,"▲","-")),2)</f>
        <v>9.07</v>
      </c>
    </row>
    <row r="20" spans="1:11" x14ac:dyDescent="0.15">
      <c r="A20" s="134" t="s">
        <v>43</v>
      </c>
      <c r="B20" s="134">
        <f>ROUND(VALUE(SUBSTITUTE(実質収支比率等に係る経年分析!F$47,"▲","-")),2)</f>
        <v>27.82</v>
      </c>
      <c r="C20" s="134">
        <f>ROUND(VALUE(SUBSTITUTE(実質収支比率等に係る経年分析!G$47,"▲","-")),2)</f>
        <v>30.94</v>
      </c>
      <c r="D20" s="134">
        <f>ROUND(VALUE(SUBSTITUTE(実質収支比率等に係る経年分析!H$47,"▲","-")),2)</f>
        <v>34.880000000000003</v>
      </c>
      <c r="E20" s="134">
        <f>ROUND(VALUE(SUBSTITUTE(実質収支比率等に係る経年分析!I$47,"▲","-")),2)</f>
        <v>32.409999999999997</v>
      </c>
      <c r="F20" s="134">
        <f>ROUND(VALUE(SUBSTITUTE(実質収支比率等に係る経年分析!J$47,"▲","-")),2)</f>
        <v>31.85</v>
      </c>
    </row>
    <row r="21" spans="1:11" x14ac:dyDescent="0.15">
      <c r="A21" s="134" t="s">
        <v>44</v>
      </c>
      <c r="B21" s="134">
        <f>IF(ISNUMBER(VALUE(SUBSTITUTE(実質収支比率等に係る経年分析!F$49,"▲","-"))),ROUND(VALUE(SUBSTITUTE(実質収支比率等に係る経年分析!F$49,"▲","-")),2),NA())</f>
        <v>2.11</v>
      </c>
      <c r="C21" s="134">
        <f>IF(ISNUMBER(VALUE(SUBSTITUTE(実質収支比率等に係る経年分析!G$49,"▲","-"))),ROUND(VALUE(SUBSTITUTE(実質収支比率等に係る経年分析!G$49,"▲","-")),2),NA())</f>
        <v>4.9400000000000004</v>
      </c>
      <c r="D21" s="134">
        <f>IF(ISNUMBER(VALUE(SUBSTITUTE(実質収支比率等に係る経年分析!H$49,"▲","-"))),ROUND(VALUE(SUBSTITUTE(実質収支比率等に係る経年分析!H$49,"▲","-")),2),NA())</f>
        <v>2.2999999999999998</v>
      </c>
      <c r="E21" s="134">
        <f>IF(ISNUMBER(VALUE(SUBSTITUTE(実質収支比率等に係る経年分析!I$49,"▲","-"))),ROUND(VALUE(SUBSTITUTE(実質収支比率等に係る経年分析!I$49,"▲","-")),2),NA())</f>
        <v>-4.99</v>
      </c>
      <c r="F21" s="134">
        <f>IF(ISNUMBER(VALUE(SUBSTITUTE(実質収支比率等に係る経年分析!J$49,"▲","-"))),ROUND(VALUE(SUBSTITUTE(実質収支比率等に係る経年分析!J$49,"▲","-")),2),NA())</f>
        <v>4.1100000000000003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5.31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4.7699999999999996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辰野町農業集落排水処理施設特別会計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x14ac:dyDescent="0.15">
      <c r="A30" s="135" t="str">
        <f>IF(連結実質赤字比率に係る赤字・黒字の構成分析!C$40="",NA(),連結実質赤字比率に係る赤字・黒字の構成分析!C$40)</f>
        <v>辰野町国民健康保険特別会計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0.85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x14ac:dyDescent="0.15">
      <c r="A31" s="135" t="str">
        <f>IF(連結実質赤字比率に係る赤字・黒字の構成分析!C$39="",NA(),連結実質赤字比率に係る赤字・黒字の構成分析!C$39)</f>
        <v>辰野町公共下水道特別会計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0.95</v>
      </c>
    </row>
    <row r="32" spans="1:11" x14ac:dyDescent="0.15">
      <c r="A32" s="135" t="str">
        <f>IF(連結実質赤字比率に係る赤字・黒字の構成分析!C$38="",NA(),連結実質赤字比率に係る赤字・黒字の構成分析!C$38)</f>
        <v>辰野町介護保険特別会計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v>
      </c>
    </row>
    <row r="33" spans="1:16" x14ac:dyDescent="0.15">
      <c r="A33" s="135" t="str">
        <f>IF(連結実質赤字比率に係る赤字・黒字の構成分析!C$37="",NA(),連結実質赤字比率に係る赤字・黒字の構成分析!C$37)</f>
        <v>町立辰野病院特別会計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5.0199999999999996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1.99</v>
      </c>
    </row>
    <row r="34" spans="1:16" x14ac:dyDescent="0.15">
      <c r="A34" s="135" t="str">
        <f>IF(連結実質赤字比率に係る赤字・黒字の構成分析!C$36="",NA(),連結実質赤字比率に係る赤字・黒字の構成分析!C$36)</f>
        <v>辰野町上水道特別会計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8.7899999999999991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7.94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9.58</v>
      </c>
    </row>
    <row r="36" spans="1:16" x14ac:dyDescent="0.15">
      <c r="A36" s="135" t="str">
        <f>IF(連結実質赤字比率に係る赤字・黒字の構成分析!C$34="",NA(),連結実質赤字比率に係る赤字・黒字の構成分析!C$34)</f>
        <v>辰野町地域情報告知システム特別会計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0.51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965</v>
      </c>
      <c r="E42" s="136"/>
      <c r="F42" s="136"/>
      <c r="G42" s="136">
        <f>'実質公債費比率（分子）の構造'!L$52</f>
        <v>991</v>
      </c>
      <c r="H42" s="136"/>
      <c r="I42" s="136"/>
      <c r="J42" s="136">
        <f>'実質公債費比率（分子）の構造'!M$52</f>
        <v>993</v>
      </c>
      <c r="K42" s="136"/>
      <c r="L42" s="136"/>
      <c r="M42" s="136">
        <f>'実質公債費比率（分子）の構造'!N$52</f>
        <v>1018</v>
      </c>
      <c r="N42" s="136"/>
      <c r="O42" s="136"/>
      <c r="P42" s="136">
        <f>'実質公債費比率（分子）の構造'!O$52</f>
        <v>1012</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21</v>
      </c>
      <c r="C44" s="136"/>
      <c r="D44" s="136"/>
      <c r="E44" s="136">
        <f>'実質公債費比率（分子）の構造'!L$50</f>
        <v>29</v>
      </c>
      <c r="F44" s="136"/>
      <c r="G44" s="136"/>
      <c r="H44" s="136">
        <f>'実質公債費比率（分子）の構造'!M$50</f>
        <v>17</v>
      </c>
      <c r="I44" s="136"/>
      <c r="J44" s="136"/>
      <c r="K44" s="136">
        <f>'実質公債費比率（分子）の構造'!N$50</f>
        <v>19</v>
      </c>
      <c r="L44" s="136"/>
      <c r="M44" s="136"/>
      <c r="N44" s="136">
        <f>'実質公債費比率（分子）の構造'!O$50</f>
        <v>13</v>
      </c>
      <c r="O44" s="136"/>
      <c r="P44" s="136"/>
    </row>
    <row r="45" spans="1:16" x14ac:dyDescent="0.15">
      <c r="A45" s="136" t="s">
        <v>53</v>
      </c>
      <c r="B45" s="136">
        <f>'実質公債費比率（分子）の構造'!K$49</f>
        <v>43</v>
      </c>
      <c r="C45" s="136"/>
      <c r="D45" s="136"/>
      <c r="E45" s="136">
        <f>'実質公債費比率（分子）の構造'!L$49</f>
        <v>35</v>
      </c>
      <c r="F45" s="136"/>
      <c r="G45" s="136"/>
      <c r="H45" s="136">
        <f>'実質公債費比率（分子）の構造'!M$49</f>
        <v>36</v>
      </c>
      <c r="I45" s="136"/>
      <c r="J45" s="136"/>
      <c r="K45" s="136">
        <f>'実質公債費比率（分子）の構造'!N$49</f>
        <v>40</v>
      </c>
      <c r="L45" s="136"/>
      <c r="M45" s="136"/>
      <c r="N45" s="136">
        <f>'実質公債費比率（分子）の構造'!O$49</f>
        <v>49</v>
      </c>
      <c r="O45" s="136"/>
      <c r="P45" s="136"/>
    </row>
    <row r="46" spans="1:16" x14ac:dyDescent="0.15">
      <c r="A46" s="136" t="s">
        <v>54</v>
      </c>
      <c r="B46" s="136">
        <f>'実質公債費比率（分子）の構造'!K$48</f>
        <v>644</v>
      </c>
      <c r="C46" s="136"/>
      <c r="D46" s="136"/>
      <c r="E46" s="136">
        <f>'実質公債費比率（分子）の構造'!L$48</f>
        <v>648</v>
      </c>
      <c r="F46" s="136"/>
      <c r="G46" s="136"/>
      <c r="H46" s="136">
        <f>'実質公債費比率（分子）の構造'!M$48</f>
        <v>696</v>
      </c>
      <c r="I46" s="136"/>
      <c r="J46" s="136"/>
      <c r="K46" s="136">
        <f>'実質公債費比率（分子）の構造'!N$48</f>
        <v>683</v>
      </c>
      <c r="L46" s="136"/>
      <c r="M46" s="136"/>
      <c r="N46" s="136">
        <f>'実質公債費比率（分子）の構造'!O$48</f>
        <v>679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778</v>
      </c>
      <c r="C49" s="136"/>
      <c r="D49" s="136"/>
      <c r="E49" s="136">
        <f>'実質公債費比率（分子）の構造'!L$45</f>
        <v>714</v>
      </c>
      <c r="F49" s="136"/>
      <c r="G49" s="136"/>
      <c r="H49" s="136">
        <f>'実質公債費比率（分子）の構造'!M$45</f>
        <v>637</v>
      </c>
      <c r="I49" s="136"/>
      <c r="J49" s="136"/>
      <c r="K49" s="136">
        <f>'実質公債費比率（分子）の構造'!N$45</f>
        <v>667</v>
      </c>
      <c r="L49" s="136"/>
      <c r="M49" s="136"/>
      <c r="N49" s="136">
        <f>'実質公債費比率（分子）の構造'!O$45</f>
        <v>667</v>
      </c>
      <c r="O49" s="136"/>
      <c r="P49" s="136"/>
    </row>
    <row r="50" spans="1:16" x14ac:dyDescent="0.15">
      <c r="A50" s="136" t="s">
        <v>58</v>
      </c>
      <c r="B50" s="136" t="e">
        <f>NA()</f>
        <v>#N/A</v>
      </c>
      <c r="C50" s="136">
        <f>IF(ISNUMBER('実質公債費比率（分子）の構造'!K$53),'実質公債費比率（分子）の構造'!K$53,NA())</f>
        <v>521</v>
      </c>
      <c r="D50" s="136" t="e">
        <f>NA()</f>
        <v>#N/A</v>
      </c>
      <c r="E50" s="136" t="e">
        <f>NA()</f>
        <v>#N/A</v>
      </c>
      <c r="F50" s="136">
        <f>IF(ISNUMBER('実質公債費比率（分子）の構造'!L$53),'実質公債費比率（分子）の構造'!L$53,NA())</f>
        <v>435</v>
      </c>
      <c r="G50" s="136" t="e">
        <f>NA()</f>
        <v>#N/A</v>
      </c>
      <c r="H50" s="136" t="e">
        <f>NA()</f>
        <v>#N/A</v>
      </c>
      <c r="I50" s="136">
        <f>IF(ISNUMBER('実質公債費比率（分子）の構造'!M$53),'実質公債費比率（分子）の構造'!M$53,NA())</f>
        <v>393</v>
      </c>
      <c r="J50" s="136" t="e">
        <f>NA()</f>
        <v>#N/A</v>
      </c>
      <c r="K50" s="136" t="e">
        <f>NA()</f>
        <v>#N/A</v>
      </c>
      <c r="L50" s="136">
        <f>IF(ISNUMBER('実質公債費比率（分子）の構造'!N$53),'実質公債費比率（分子）の構造'!N$53,NA())</f>
        <v>391</v>
      </c>
      <c r="M50" s="136" t="e">
        <f>NA()</f>
        <v>#N/A</v>
      </c>
      <c r="N50" s="136" t="e">
        <f>NA()</f>
        <v>#N/A</v>
      </c>
      <c r="O50" s="136">
        <f>IF(ISNUMBER('実質公債費比率（分子）の構造'!O$53),'実質公債費比率（分子）の構造'!O$53,NA())</f>
        <v>396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11459</v>
      </c>
      <c r="E56" s="135"/>
      <c r="F56" s="135"/>
      <c r="G56" s="135">
        <f>'将来負担比率（分子）の構造'!J$51</f>
        <v>11628</v>
      </c>
      <c r="H56" s="135"/>
      <c r="I56" s="135"/>
      <c r="J56" s="135">
        <f>'将来負担比率（分子）の構造'!K$51</f>
        <v>11706</v>
      </c>
      <c r="K56" s="135"/>
      <c r="L56" s="135"/>
      <c r="M56" s="135">
        <f>'将来負担比率（分子）の構造'!L$51</f>
        <v>11756</v>
      </c>
      <c r="N56" s="135"/>
      <c r="O56" s="135"/>
      <c r="P56" s="135">
        <f>'将来負担比率（分子）の構造'!M$51</f>
        <v>11242</v>
      </c>
    </row>
    <row r="57" spans="1:16" x14ac:dyDescent="0.15">
      <c r="A57" s="135" t="s">
        <v>35</v>
      </c>
      <c r="B57" s="135"/>
      <c r="C57" s="135"/>
      <c r="D57" s="135">
        <f>'将来負担比率（分子）の構造'!I$50</f>
        <v>1284</v>
      </c>
      <c r="E57" s="135"/>
      <c r="F57" s="135"/>
      <c r="G57" s="135">
        <f>'将来負担比率（分子）の構造'!J$50</f>
        <v>1274</v>
      </c>
      <c r="H57" s="135"/>
      <c r="I57" s="135"/>
      <c r="J57" s="135">
        <f>'将来負担比率（分子）の構造'!K$50</f>
        <v>1172</v>
      </c>
      <c r="K57" s="135"/>
      <c r="L57" s="135"/>
      <c r="M57" s="135">
        <f>'将来負担比率（分子）の構造'!L$50</f>
        <v>1070</v>
      </c>
      <c r="N57" s="135"/>
      <c r="O57" s="135"/>
      <c r="P57" s="135">
        <f>'将来負担比率（分子）の構造'!M$50</f>
        <v>1043</v>
      </c>
    </row>
    <row r="58" spans="1:16" x14ac:dyDescent="0.15">
      <c r="A58" s="135" t="s">
        <v>34</v>
      </c>
      <c r="B58" s="135"/>
      <c r="C58" s="135"/>
      <c r="D58" s="135">
        <f>'将来負担比率（分子）の構造'!I$49</f>
        <v>3151</v>
      </c>
      <c r="E58" s="135"/>
      <c r="F58" s="135"/>
      <c r="G58" s="135">
        <f>'将来負担比率（分子）の構造'!J$49</f>
        <v>3198</v>
      </c>
      <c r="H58" s="135"/>
      <c r="I58" s="135"/>
      <c r="J58" s="135">
        <f>'将来負担比率（分子）の構造'!K$49</f>
        <v>3453</v>
      </c>
      <c r="K58" s="135"/>
      <c r="L58" s="135"/>
      <c r="M58" s="135">
        <f>'将来負担比率（分子）の構造'!L$49</f>
        <v>3214</v>
      </c>
      <c r="N58" s="135"/>
      <c r="O58" s="135"/>
      <c r="P58" s="135">
        <f>'将来負担比率（分子）の構造'!M$49</f>
        <v>3340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665</v>
      </c>
      <c r="C61" s="135"/>
      <c r="D61" s="135"/>
      <c r="E61" s="135">
        <f>'将来負担比率（分子）の構造'!J$46</f>
        <v>640</v>
      </c>
      <c r="F61" s="135"/>
      <c r="G61" s="135"/>
      <c r="H61" s="135">
        <f>'将来負担比率（分子）の構造'!K$46</f>
        <v>481</v>
      </c>
      <c r="I61" s="135"/>
      <c r="J61" s="135"/>
      <c r="K61" s="135">
        <f>'将来負担比率（分子）の構造'!L$46</f>
        <v>365</v>
      </c>
      <c r="L61" s="135"/>
      <c r="M61" s="135"/>
      <c r="N61" s="135">
        <f>'将来負担比率（分子）の構造'!M$46</f>
        <v>206</v>
      </c>
      <c r="O61" s="135"/>
      <c r="P61" s="135"/>
    </row>
    <row r="62" spans="1:16" x14ac:dyDescent="0.15">
      <c r="A62" s="135" t="s">
        <v>29</v>
      </c>
      <c r="B62" s="135">
        <f>'将来負担比率（分子）の構造'!I$45</f>
        <v>1604</v>
      </c>
      <c r="C62" s="135"/>
      <c r="D62" s="135"/>
      <c r="E62" s="135">
        <f>'将来負担比率（分子）の構造'!J$45</f>
        <v>1531</v>
      </c>
      <c r="F62" s="135"/>
      <c r="G62" s="135"/>
      <c r="H62" s="135">
        <f>'将来負担比率（分子）の構造'!K$45</f>
        <v>1501</v>
      </c>
      <c r="I62" s="135"/>
      <c r="J62" s="135"/>
      <c r="K62" s="135">
        <f>'将来負担比率（分子）の構造'!L$45</f>
        <v>1696</v>
      </c>
      <c r="L62" s="135"/>
      <c r="M62" s="135"/>
      <c r="N62" s="135">
        <f>'将来負担比率（分子）の構造'!M$45</f>
        <v>1600</v>
      </c>
      <c r="O62" s="135"/>
      <c r="P62" s="135"/>
    </row>
    <row r="63" spans="1:16" x14ac:dyDescent="0.15">
      <c r="A63" s="135" t="s">
        <v>28</v>
      </c>
      <c r="B63" s="135">
        <f>'将来負担比率（分子）の構造'!I$44</f>
        <v>283</v>
      </c>
      <c r="C63" s="135"/>
      <c r="D63" s="135"/>
      <c r="E63" s="135">
        <f>'将来負担比率（分子）の構造'!J$44</f>
        <v>332</v>
      </c>
      <c r="F63" s="135"/>
      <c r="G63" s="135"/>
      <c r="H63" s="135">
        <f>'将来負担比率（分子）の構造'!K$44</f>
        <v>299</v>
      </c>
      <c r="I63" s="135"/>
      <c r="J63" s="135"/>
      <c r="K63" s="135">
        <f>'将来負担比率（分子）の構造'!L$44</f>
        <v>248</v>
      </c>
      <c r="L63" s="135"/>
      <c r="M63" s="135"/>
      <c r="N63" s="135">
        <f>'将来負担比率（分子）の構造'!M$44</f>
        <v>238</v>
      </c>
      <c r="O63" s="135"/>
      <c r="P63" s="135"/>
    </row>
    <row r="64" spans="1:16" x14ac:dyDescent="0.15">
      <c r="A64" s="135" t="s">
        <v>27</v>
      </c>
      <c r="B64" s="135">
        <f>'将来負担比率（分子）の構造'!I$43</f>
        <v>9130</v>
      </c>
      <c r="C64" s="135"/>
      <c r="D64" s="135"/>
      <c r="E64" s="135">
        <f>'将来負担比率（分子）の構造'!J$43</f>
        <v>9262</v>
      </c>
      <c r="F64" s="135"/>
      <c r="G64" s="135"/>
      <c r="H64" s="135">
        <f>'将来負担比率（分子）の構造'!K$43</f>
        <v>8931</v>
      </c>
      <c r="I64" s="135"/>
      <c r="J64" s="135"/>
      <c r="K64" s="135">
        <f>'将来負担比率（分子）の構造'!L$43</f>
        <v>8288</v>
      </c>
      <c r="L64" s="135"/>
      <c r="M64" s="135"/>
      <c r="N64" s="135">
        <f>'将来負担比率（分子）の構造'!M$43</f>
        <v>8039</v>
      </c>
      <c r="O64" s="135"/>
      <c r="P64" s="135"/>
    </row>
    <row r="65" spans="1:16" x14ac:dyDescent="0.15">
      <c r="A65" s="135" t="s">
        <v>26</v>
      </c>
      <c r="B65" s="135">
        <f>'将来負担比率（分子）の構造'!I$42</f>
        <v>153</v>
      </c>
      <c r="C65" s="135"/>
      <c r="D65" s="135"/>
      <c r="E65" s="135">
        <f>'将来負担比率（分子）の構造'!J$42</f>
        <v>120</v>
      </c>
      <c r="F65" s="135"/>
      <c r="G65" s="135"/>
      <c r="H65" s="135">
        <f>'将来負担比率（分子）の構造'!K$42</f>
        <v>120</v>
      </c>
      <c r="I65" s="135"/>
      <c r="J65" s="135"/>
      <c r="K65" s="135">
        <f>'将来負担比率（分子）の構造'!L$42</f>
        <v>92</v>
      </c>
      <c r="L65" s="135"/>
      <c r="M65" s="135"/>
      <c r="N65" s="135">
        <f>'将来負担比率（分子）の構造'!M$42</f>
        <v>76</v>
      </c>
      <c r="O65" s="135"/>
      <c r="P65" s="135"/>
    </row>
    <row r="66" spans="1:16" x14ac:dyDescent="0.15">
      <c r="A66" s="135" t="s">
        <v>25</v>
      </c>
      <c r="B66" s="135">
        <f>'将来負担比率（分子）の構造'!I$41</f>
        <v>6280</v>
      </c>
      <c r="C66" s="135"/>
      <c r="D66" s="135"/>
      <c r="E66" s="135">
        <f>'将来負担比率（分子）の構造'!J$41</f>
        <v>6577</v>
      </c>
      <c r="F66" s="135"/>
      <c r="G66" s="135"/>
      <c r="H66" s="135">
        <f>'将来負担比率（分子）の構造'!K$41</f>
        <v>6857</v>
      </c>
      <c r="I66" s="135"/>
      <c r="J66" s="135"/>
      <c r="K66" s="135">
        <f>'将来負担比率（分子）の構造'!L$41</f>
        <v>7204</v>
      </c>
      <c r="L66" s="135"/>
      <c r="M66" s="135"/>
      <c r="N66" s="135">
        <f>'将来負担比率（分子）の構造'!M$41</f>
        <v>7492</v>
      </c>
      <c r="O66" s="135"/>
      <c r="P66" s="135"/>
    </row>
    <row r="67" spans="1:16" x14ac:dyDescent="0.15">
      <c r="A67" s="135" t="s">
        <v>62</v>
      </c>
      <c r="B67" s="135" t="e">
        <f>NA()</f>
        <v>#N/A</v>
      </c>
      <c r="C67" s="135">
        <f>IF(ISNUMBER('将来負担比率（分子）の構造'!I$52), IF('将来負担比率（分子）の構造'!I$52 &lt; 0, 0, '将来負担比率（分子）の構造'!I$52), NA())</f>
        <v>2220</v>
      </c>
      <c r="D67" s="135" t="e">
        <f>NA()</f>
        <v>#N/A</v>
      </c>
      <c r="E67" s="135" t="e">
        <f>NA()</f>
        <v>#N/A</v>
      </c>
      <c r="F67" s="135">
        <f>IF(ISNUMBER('将来負担比率（分子）の構造'!J$52), IF('将来負担比率（分子）の構造'!J$52 &lt; 0, 0, '将来負担比率（分子）の構造'!J$52), NA())</f>
        <v>2362</v>
      </c>
      <c r="G67" s="135" t="e">
        <f>NA()</f>
        <v>#N/A</v>
      </c>
      <c r="H67" s="135" t="e">
        <f>NA()</f>
        <v>#N/A</v>
      </c>
      <c r="I67" s="135">
        <f>IF(ISNUMBER('将来負担比率（分子）の構造'!K$52), IF('将来負担比率（分子）の構造'!K$52 &lt; 0, 0, '将来負担比率（分子）の構造'!K$52), NA())</f>
        <v>1858</v>
      </c>
      <c r="J67" s="135" t="e">
        <f>NA()</f>
        <v>#N/A</v>
      </c>
      <c r="K67" s="135" t="e">
        <f>NA()</f>
        <v>#N/A</v>
      </c>
      <c r="L67" s="135">
        <f>IF(ISNUMBER('将来負担比率（分子）の構造'!L$52), IF('将来負担比率（分子）の構造'!L$52 &lt; 0, 0, '将来負担比率（分子）の構造'!L$52), NA())</f>
        <v>1854</v>
      </c>
      <c r="M67" s="135" t="e">
        <f>NA()</f>
        <v>#N/A</v>
      </c>
      <c r="N67" s="135" t="e">
        <f>NA()</f>
        <v>#N/A</v>
      </c>
      <c r="O67" s="135">
        <f>IF(ISNUMBER('将来負担比率（分子）の構造'!M$52), IF('将来負担比率（分子）の構造'!M$52 &lt; 0, 0, '将来負担比率（分子）の構造'!M$52), NA())</f>
        <v>2026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2412448</v>
      </c>
      <c r="S5" s="669"/>
      <c r="T5" s="669"/>
      <c r="U5" s="669"/>
      <c r="V5" s="669"/>
      <c r="W5" s="669"/>
      <c r="X5" s="669"/>
      <c r="Y5" s="716"/>
      <c r="Z5" s="729">
        <v>27.2</v>
      </c>
      <c r="AA5" s="729"/>
      <c r="AB5" s="729"/>
      <c r="AC5" s="729"/>
      <c r="AD5" s="730">
        <v>2352542</v>
      </c>
      <c r="AE5" s="730"/>
      <c r="AF5" s="730"/>
      <c r="AG5" s="730"/>
      <c r="AH5" s="730"/>
      <c r="AI5" s="730"/>
      <c r="AJ5" s="730"/>
      <c r="AK5" s="730"/>
      <c r="AL5" s="717">
        <v>42.3</v>
      </c>
      <c r="AM5" s="686"/>
      <c r="AN5" s="686"/>
      <c r="AO5" s="718"/>
      <c r="AP5" s="705" t="s">
        <v>205</v>
      </c>
      <c r="AQ5" s="706"/>
      <c r="AR5" s="706"/>
      <c r="AS5" s="706"/>
      <c r="AT5" s="706"/>
      <c r="AU5" s="706"/>
      <c r="AV5" s="706"/>
      <c r="AW5" s="706"/>
      <c r="AX5" s="706"/>
      <c r="AY5" s="706"/>
      <c r="AZ5" s="706"/>
      <c r="BA5" s="706"/>
      <c r="BB5" s="706"/>
      <c r="BC5" s="706"/>
      <c r="BD5" s="706"/>
      <c r="BE5" s="706"/>
      <c r="BF5" s="707"/>
      <c r="BG5" s="618">
        <v>2334616</v>
      </c>
      <c r="BH5" s="619"/>
      <c r="BI5" s="619"/>
      <c r="BJ5" s="619"/>
      <c r="BK5" s="619"/>
      <c r="BL5" s="619"/>
      <c r="BM5" s="619"/>
      <c r="BN5" s="620"/>
      <c r="BO5" s="671">
        <v>96.8</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110963</v>
      </c>
      <c r="S6" s="619"/>
      <c r="T6" s="619"/>
      <c r="U6" s="619"/>
      <c r="V6" s="619"/>
      <c r="W6" s="619"/>
      <c r="X6" s="619"/>
      <c r="Y6" s="620"/>
      <c r="Z6" s="671">
        <v>1.3</v>
      </c>
      <c r="AA6" s="671"/>
      <c r="AB6" s="671"/>
      <c r="AC6" s="671"/>
      <c r="AD6" s="672">
        <v>110963</v>
      </c>
      <c r="AE6" s="672"/>
      <c r="AF6" s="672"/>
      <c r="AG6" s="672"/>
      <c r="AH6" s="672"/>
      <c r="AI6" s="672"/>
      <c r="AJ6" s="672"/>
      <c r="AK6" s="672"/>
      <c r="AL6" s="641">
        <v>2</v>
      </c>
      <c r="AM6" s="673"/>
      <c r="AN6" s="673"/>
      <c r="AO6" s="674"/>
      <c r="AP6" s="615" t="s">
        <v>211</v>
      </c>
      <c r="AQ6" s="616"/>
      <c r="AR6" s="616"/>
      <c r="AS6" s="616"/>
      <c r="AT6" s="616"/>
      <c r="AU6" s="616"/>
      <c r="AV6" s="616"/>
      <c r="AW6" s="616"/>
      <c r="AX6" s="616"/>
      <c r="AY6" s="616"/>
      <c r="AZ6" s="616"/>
      <c r="BA6" s="616"/>
      <c r="BB6" s="616"/>
      <c r="BC6" s="616"/>
      <c r="BD6" s="616"/>
      <c r="BE6" s="616"/>
      <c r="BF6" s="617"/>
      <c r="BG6" s="618">
        <v>2334616</v>
      </c>
      <c r="BH6" s="619"/>
      <c r="BI6" s="619"/>
      <c r="BJ6" s="619"/>
      <c r="BK6" s="619"/>
      <c r="BL6" s="619"/>
      <c r="BM6" s="619"/>
      <c r="BN6" s="620"/>
      <c r="BO6" s="671">
        <v>96.8</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99180</v>
      </c>
      <c r="CS6" s="619"/>
      <c r="CT6" s="619"/>
      <c r="CU6" s="619"/>
      <c r="CV6" s="619"/>
      <c r="CW6" s="619"/>
      <c r="CX6" s="619"/>
      <c r="CY6" s="620"/>
      <c r="CZ6" s="671">
        <v>1.2</v>
      </c>
      <c r="DA6" s="671"/>
      <c r="DB6" s="671"/>
      <c r="DC6" s="671"/>
      <c r="DD6" s="624" t="s">
        <v>206</v>
      </c>
      <c r="DE6" s="619"/>
      <c r="DF6" s="619"/>
      <c r="DG6" s="619"/>
      <c r="DH6" s="619"/>
      <c r="DI6" s="619"/>
      <c r="DJ6" s="619"/>
      <c r="DK6" s="619"/>
      <c r="DL6" s="619"/>
      <c r="DM6" s="619"/>
      <c r="DN6" s="619"/>
      <c r="DO6" s="619"/>
      <c r="DP6" s="620"/>
      <c r="DQ6" s="624">
        <v>99180</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3866</v>
      </c>
      <c r="S7" s="619"/>
      <c r="T7" s="619"/>
      <c r="U7" s="619"/>
      <c r="V7" s="619"/>
      <c r="W7" s="619"/>
      <c r="X7" s="619"/>
      <c r="Y7" s="620"/>
      <c r="Z7" s="671">
        <v>0</v>
      </c>
      <c r="AA7" s="671"/>
      <c r="AB7" s="671"/>
      <c r="AC7" s="671"/>
      <c r="AD7" s="672">
        <v>3866</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1040461</v>
      </c>
      <c r="BH7" s="619"/>
      <c r="BI7" s="619"/>
      <c r="BJ7" s="619"/>
      <c r="BK7" s="619"/>
      <c r="BL7" s="619"/>
      <c r="BM7" s="619"/>
      <c r="BN7" s="620"/>
      <c r="BO7" s="671">
        <v>43.1</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1211869</v>
      </c>
      <c r="CS7" s="619"/>
      <c r="CT7" s="619"/>
      <c r="CU7" s="619"/>
      <c r="CV7" s="619"/>
      <c r="CW7" s="619"/>
      <c r="CX7" s="619"/>
      <c r="CY7" s="620"/>
      <c r="CZ7" s="671">
        <v>14.6</v>
      </c>
      <c r="DA7" s="671"/>
      <c r="DB7" s="671"/>
      <c r="DC7" s="671"/>
      <c r="DD7" s="624">
        <v>31273</v>
      </c>
      <c r="DE7" s="619"/>
      <c r="DF7" s="619"/>
      <c r="DG7" s="619"/>
      <c r="DH7" s="619"/>
      <c r="DI7" s="619"/>
      <c r="DJ7" s="619"/>
      <c r="DK7" s="619"/>
      <c r="DL7" s="619"/>
      <c r="DM7" s="619"/>
      <c r="DN7" s="619"/>
      <c r="DO7" s="619"/>
      <c r="DP7" s="620"/>
      <c r="DQ7" s="624">
        <v>928447</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10763</v>
      </c>
      <c r="S8" s="619"/>
      <c r="T8" s="619"/>
      <c r="U8" s="619"/>
      <c r="V8" s="619"/>
      <c r="W8" s="619"/>
      <c r="X8" s="619"/>
      <c r="Y8" s="620"/>
      <c r="Z8" s="671">
        <v>0.1</v>
      </c>
      <c r="AA8" s="671"/>
      <c r="AB8" s="671"/>
      <c r="AC8" s="671"/>
      <c r="AD8" s="672">
        <v>10763</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36289</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2294213</v>
      </c>
      <c r="CS8" s="619"/>
      <c r="CT8" s="619"/>
      <c r="CU8" s="619"/>
      <c r="CV8" s="619"/>
      <c r="CW8" s="619"/>
      <c r="CX8" s="619"/>
      <c r="CY8" s="620"/>
      <c r="CZ8" s="671">
        <v>27.6</v>
      </c>
      <c r="DA8" s="671"/>
      <c r="DB8" s="671"/>
      <c r="DC8" s="671"/>
      <c r="DD8" s="624">
        <v>35913</v>
      </c>
      <c r="DE8" s="619"/>
      <c r="DF8" s="619"/>
      <c r="DG8" s="619"/>
      <c r="DH8" s="619"/>
      <c r="DI8" s="619"/>
      <c r="DJ8" s="619"/>
      <c r="DK8" s="619"/>
      <c r="DL8" s="619"/>
      <c r="DM8" s="619"/>
      <c r="DN8" s="619"/>
      <c r="DO8" s="619"/>
      <c r="DP8" s="620"/>
      <c r="DQ8" s="624">
        <v>1458938</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11024</v>
      </c>
      <c r="S9" s="619"/>
      <c r="T9" s="619"/>
      <c r="U9" s="619"/>
      <c r="V9" s="619"/>
      <c r="W9" s="619"/>
      <c r="X9" s="619"/>
      <c r="Y9" s="620"/>
      <c r="Z9" s="671">
        <v>0.1</v>
      </c>
      <c r="AA9" s="671"/>
      <c r="AB9" s="671"/>
      <c r="AC9" s="671"/>
      <c r="AD9" s="672">
        <v>11024</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868377</v>
      </c>
      <c r="BH9" s="619"/>
      <c r="BI9" s="619"/>
      <c r="BJ9" s="619"/>
      <c r="BK9" s="619"/>
      <c r="BL9" s="619"/>
      <c r="BM9" s="619"/>
      <c r="BN9" s="620"/>
      <c r="BO9" s="671">
        <v>36</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993718</v>
      </c>
      <c r="CS9" s="619"/>
      <c r="CT9" s="619"/>
      <c r="CU9" s="619"/>
      <c r="CV9" s="619"/>
      <c r="CW9" s="619"/>
      <c r="CX9" s="619"/>
      <c r="CY9" s="620"/>
      <c r="CZ9" s="671">
        <v>12</v>
      </c>
      <c r="DA9" s="671"/>
      <c r="DB9" s="671"/>
      <c r="DC9" s="671"/>
      <c r="DD9" s="624">
        <v>10627</v>
      </c>
      <c r="DE9" s="619"/>
      <c r="DF9" s="619"/>
      <c r="DG9" s="619"/>
      <c r="DH9" s="619"/>
      <c r="DI9" s="619"/>
      <c r="DJ9" s="619"/>
      <c r="DK9" s="619"/>
      <c r="DL9" s="619"/>
      <c r="DM9" s="619"/>
      <c r="DN9" s="619"/>
      <c r="DO9" s="619"/>
      <c r="DP9" s="620"/>
      <c r="DQ9" s="624">
        <v>958872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406046</v>
      </c>
      <c r="S10" s="619"/>
      <c r="T10" s="619"/>
      <c r="U10" s="619"/>
      <c r="V10" s="619"/>
      <c r="W10" s="619"/>
      <c r="X10" s="619"/>
      <c r="Y10" s="620"/>
      <c r="Z10" s="671">
        <v>4.5999999999999996</v>
      </c>
      <c r="AA10" s="671"/>
      <c r="AB10" s="671"/>
      <c r="AC10" s="671"/>
      <c r="AD10" s="672">
        <v>406046</v>
      </c>
      <c r="AE10" s="672"/>
      <c r="AF10" s="672"/>
      <c r="AG10" s="672"/>
      <c r="AH10" s="672"/>
      <c r="AI10" s="672"/>
      <c r="AJ10" s="672"/>
      <c r="AK10" s="672"/>
      <c r="AL10" s="641">
        <v>7.3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54754</v>
      </c>
      <c r="BH10" s="619"/>
      <c r="BI10" s="619"/>
      <c r="BJ10" s="619"/>
      <c r="BK10" s="619"/>
      <c r="BL10" s="619"/>
      <c r="BM10" s="619"/>
      <c r="BN10" s="620"/>
      <c r="BO10" s="671">
        <v>2.2999999999999998</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733</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733</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81041</v>
      </c>
      <c r="BH11" s="619"/>
      <c r="BI11" s="619"/>
      <c r="BJ11" s="619"/>
      <c r="BK11" s="619"/>
      <c r="BL11" s="619"/>
      <c r="BM11" s="619"/>
      <c r="BN11" s="620"/>
      <c r="BO11" s="671">
        <v>3.4</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266884</v>
      </c>
      <c r="CS11" s="619"/>
      <c r="CT11" s="619"/>
      <c r="CU11" s="619"/>
      <c r="CV11" s="619"/>
      <c r="CW11" s="619"/>
      <c r="CX11" s="619"/>
      <c r="CY11" s="620"/>
      <c r="CZ11" s="671">
        <v>3.2</v>
      </c>
      <c r="DA11" s="671"/>
      <c r="DB11" s="671"/>
      <c r="DC11" s="671"/>
      <c r="DD11" s="624">
        <v>54302</v>
      </c>
      <c r="DE11" s="619"/>
      <c r="DF11" s="619"/>
      <c r="DG11" s="619"/>
      <c r="DH11" s="619"/>
      <c r="DI11" s="619"/>
      <c r="DJ11" s="619"/>
      <c r="DK11" s="619"/>
      <c r="DL11" s="619"/>
      <c r="DM11" s="619"/>
      <c r="DN11" s="619"/>
      <c r="DO11" s="619"/>
      <c r="DP11" s="620"/>
      <c r="DQ11" s="624">
        <v>204444</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1093666</v>
      </c>
      <c r="BH12" s="619"/>
      <c r="BI12" s="619"/>
      <c r="BJ12" s="619"/>
      <c r="BK12" s="619"/>
      <c r="BL12" s="619"/>
      <c r="BM12" s="619"/>
      <c r="BN12" s="620"/>
      <c r="BO12" s="671">
        <v>45.3</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389232</v>
      </c>
      <c r="CS12" s="619"/>
      <c r="CT12" s="619"/>
      <c r="CU12" s="619"/>
      <c r="CV12" s="619"/>
      <c r="CW12" s="619"/>
      <c r="CX12" s="619"/>
      <c r="CY12" s="620"/>
      <c r="CZ12" s="671">
        <v>4.7</v>
      </c>
      <c r="DA12" s="671"/>
      <c r="DB12" s="671"/>
      <c r="DC12" s="671"/>
      <c r="DD12" s="624">
        <v>134</v>
      </c>
      <c r="DE12" s="619"/>
      <c r="DF12" s="619"/>
      <c r="DG12" s="619"/>
      <c r="DH12" s="619"/>
      <c r="DI12" s="619"/>
      <c r="DJ12" s="619"/>
      <c r="DK12" s="619"/>
      <c r="DL12" s="619"/>
      <c r="DM12" s="619"/>
      <c r="DN12" s="619"/>
      <c r="DO12" s="619"/>
      <c r="DP12" s="620"/>
      <c r="DQ12" s="624">
        <v>114010</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20512</v>
      </c>
      <c r="S13" s="619"/>
      <c r="T13" s="619"/>
      <c r="U13" s="619"/>
      <c r="V13" s="619"/>
      <c r="W13" s="619"/>
      <c r="X13" s="619"/>
      <c r="Y13" s="620"/>
      <c r="Z13" s="671">
        <v>0.2</v>
      </c>
      <c r="AA13" s="671"/>
      <c r="AB13" s="671"/>
      <c r="AC13" s="671"/>
      <c r="AD13" s="672">
        <v>20512</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1085808</v>
      </c>
      <c r="BH13" s="619"/>
      <c r="BI13" s="619"/>
      <c r="BJ13" s="619"/>
      <c r="BK13" s="619"/>
      <c r="BL13" s="619"/>
      <c r="BM13" s="619"/>
      <c r="BN13" s="620"/>
      <c r="BO13" s="671">
        <v>45</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1114723</v>
      </c>
      <c r="CS13" s="619"/>
      <c r="CT13" s="619"/>
      <c r="CU13" s="619"/>
      <c r="CV13" s="619"/>
      <c r="CW13" s="619"/>
      <c r="CX13" s="619"/>
      <c r="CY13" s="620"/>
      <c r="CZ13" s="671">
        <v>13.4</v>
      </c>
      <c r="DA13" s="671"/>
      <c r="DB13" s="671"/>
      <c r="DC13" s="671"/>
      <c r="DD13" s="624">
        <v>359931</v>
      </c>
      <c r="DE13" s="619"/>
      <c r="DF13" s="619"/>
      <c r="DG13" s="619"/>
      <c r="DH13" s="619"/>
      <c r="DI13" s="619"/>
      <c r="DJ13" s="619"/>
      <c r="DK13" s="619"/>
      <c r="DL13" s="619"/>
      <c r="DM13" s="619"/>
      <c r="DN13" s="619"/>
      <c r="DO13" s="619"/>
      <c r="DP13" s="620"/>
      <c r="DQ13" s="624">
        <v>809709</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56392</v>
      </c>
      <c r="BH14" s="619"/>
      <c r="BI14" s="619"/>
      <c r="BJ14" s="619"/>
      <c r="BK14" s="619"/>
      <c r="BL14" s="619"/>
      <c r="BM14" s="619"/>
      <c r="BN14" s="620"/>
      <c r="BO14" s="671">
        <v>2.2999999999999998</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260687</v>
      </c>
      <c r="CS14" s="619"/>
      <c r="CT14" s="619"/>
      <c r="CU14" s="619"/>
      <c r="CV14" s="619"/>
      <c r="CW14" s="619"/>
      <c r="CX14" s="619"/>
      <c r="CY14" s="620"/>
      <c r="CZ14" s="671">
        <v>3.1</v>
      </c>
      <c r="DA14" s="671"/>
      <c r="DB14" s="671"/>
      <c r="DC14" s="671"/>
      <c r="DD14" s="624">
        <v>5935</v>
      </c>
      <c r="DE14" s="619"/>
      <c r="DF14" s="619"/>
      <c r="DG14" s="619"/>
      <c r="DH14" s="619"/>
      <c r="DI14" s="619"/>
      <c r="DJ14" s="619"/>
      <c r="DK14" s="619"/>
      <c r="DL14" s="619"/>
      <c r="DM14" s="619"/>
      <c r="DN14" s="619"/>
      <c r="DO14" s="619"/>
      <c r="DP14" s="620"/>
      <c r="DQ14" s="624">
        <v>240440</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9579</v>
      </c>
      <c r="S15" s="619"/>
      <c r="T15" s="619"/>
      <c r="U15" s="619"/>
      <c r="V15" s="619"/>
      <c r="W15" s="619"/>
      <c r="X15" s="619"/>
      <c r="Y15" s="620"/>
      <c r="Z15" s="671">
        <v>0.1</v>
      </c>
      <c r="AA15" s="671"/>
      <c r="AB15" s="671"/>
      <c r="AC15" s="671"/>
      <c r="AD15" s="672">
        <v>9579</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144097</v>
      </c>
      <c r="BH15" s="619"/>
      <c r="BI15" s="619"/>
      <c r="BJ15" s="619"/>
      <c r="BK15" s="619"/>
      <c r="BL15" s="619"/>
      <c r="BM15" s="619"/>
      <c r="BN15" s="620"/>
      <c r="BO15" s="671">
        <v>6</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1005768</v>
      </c>
      <c r="CS15" s="619"/>
      <c r="CT15" s="619"/>
      <c r="CU15" s="619"/>
      <c r="CV15" s="619"/>
      <c r="CW15" s="619"/>
      <c r="CX15" s="619"/>
      <c r="CY15" s="620"/>
      <c r="CZ15" s="671">
        <v>12.1</v>
      </c>
      <c r="DA15" s="671"/>
      <c r="DB15" s="671"/>
      <c r="DC15" s="671"/>
      <c r="DD15" s="624">
        <v>310291</v>
      </c>
      <c r="DE15" s="619"/>
      <c r="DF15" s="619"/>
      <c r="DG15" s="619"/>
      <c r="DH15" s="619"/>
      <c r="DI15" s="619"/>
      <c r="DJ15" s="619"/>
      <c r="DK15" s="619"/>
      <c r="DL15" s="619"/>
      <c r="DM15" s="619"/>
      <c r="DN15" s="619"/>
      <c r="DO15" s="619"/>
      <c r="DP15" s="620"/>
      <c r="DQ15" s="624">
        <v>733277</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2854367</v>
      </c>
      <c r="S16" s="619"/>
      <c r="T16" s="619"/>
      <c r="U16" s="619"/>
      <c r="V16" s="619"/>
      <c r="W16" s="619"/>
      <c r="X16" s="619"/>
      <c r="Y16" s="620"/>
      <c r="Z16" s="671">
        <v>32.200000000000003</v>
      </c>
      <c r="AA16" s="671"/>
      <c r="AB16" s="671"/>
      <c r="AC16" s="671"/>
      <c r="AD16" s="672">
        <v>2639234</v>
      </c>
      <c r="AE16" s="672"/>
      <c r="AF16" s="672"/>
      <c r="AG16" s="672"/>
      <c r="AH16" s="672"/>
      <c r="AI16" s="672"/>
      <c r="AJ16" s="672"/>
      <c r="AK16" s="672"/>
      <c r="AL16" s="641">
        <v>47.4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3646</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381</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2639234</v>
      </c>
      <c r="S17" s="619"/>
      <c r="T17" s="619"/>
      <c r="U17" s="619"/>
      <c r="V17" s="619"/>
      <c r="W17" s="619"/>
      <c r="X17" s="619"/>
      <c r="Y17" s="620"/>
      <c r="Z17" s="671">
        <v>29.8</v>
      </c>
      <c r="AA17" s="671"/>
      <c r="AB17" s="671"/>
      <c r="AC17" s="671"/>
      <c r="AD17" s="672">
        <v>2639234</v>
      </c>
      <c r="AE17" s="672"/>
      <c r="AF17" s="672"/>
      <c r="AG17" s="672"/>
      <c r="AH17" s="672"/>
      <c r="AI17" s="672"/>
      <c r="AJ17" s="672"/>
      <c r="AK17" s="672"/>
      <c r="AL17" s="641">
        <v>47.4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667267</v>
      </c>
      <c r="CS17" s="619"/>
      <c r="CT17" s="619"/>
      <c r="CU17" s="619"/>
      <c r="CV17" s="619"/>
      <c r="CW17" s="619"/>
      <c r="CX17" s="619"/>
      <c r="CY17" s="620"/>
      <c r="CZ17" s="671">
        <v>8</v>
      </c>
      <c r="DA17" s="671"/>
      <c r="DB17" s="671"/>
      <c r="DC17" s="671"/>
      <c r="DD17" s="624" t="s">
        <v>108</v>
      </c>
      <c r="DE17" s="619"/>
      <c r="DF17" s="619"/>
      <c r="DG17" s="619"/>
      <c r="DH17" s="619"/>
      <c r="DI17" s="619"/>
      <c r="DJ17" s="619"/>
      <c r="DK17" s="619"/>
      <c r="DL17" s="619"/>
      <c r="DM17" s="619"/>
      <c r="DN17" s="619"/>
      <c r="DO17" s="619"/>
      <c r="DP17" s="620"/>
      <c r="DQ17" s="624">
        <v>659763</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215133</v>
      </c>
      <c r="S18" s="619"/>
      <c r="T18" s="619"/>
      <c r="U18" s="619"/>
      <c r="V18" s="619"/>
      <c r="W18" s="619"/>
      <c r="X18" s="619"/>
      <c r="Y18" s="620"/>
      <c r="Z18" s="671">
        <v>2.4</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77832</v>
      </c>
      <c r="BH19" s="619"/>
      <c r="BI19" s="619"/>
      <c r="BJ19" s="619"/>
      <c r="BK19" s="619"/>
      <c r="BL19" s="619"/>
      <c r="BM19" s="619"/>
      <c r="BN19" s="620"/>
      <c r="BO19" s="671">
        <v>3.2</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5839568</v>
      </c>
      <c r="S20" s="619"/>
      <c r="T20" s="619"/>
      <c r="U20" s="619"/>
      <c r="V20" s="619"/>
      <c r="W20" s="619"/>
      <c r="X20" s="619"/>
      <c r="Y20" s="620"/>
      <c r="Z20" s="671">
        <v>65.900000000000006</v>
      </c>
      <c r="AA20" s="671"/>
      <c r="AB20" s="671"/>
      <c r="AC20" s="671"/>
      <c r="AD20" s="672">
        <v>5564529</v>
      </c>
      <c r="AE20" s="672"/>
      <c r="AF20" s="672"/>
      <c r="AG20" s="672"/>
      <c r="AH20" s="672"/>
      <c r="AI20" s="672"/>
      <c r="AJ20" s="672"/>
      <c r="AK20" s="672"/>
      <c r="AL20" s="641">
        <v>100</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77832</v>
      </c>
      <c r="BH20" s="619"/>
      <c r="BI20" s="619"/>
      <c r="BJ20" s="619"/>
      <c r="BK20" s="619"/>
      <c r="BL20" s="619"/>
      <c r="BM20" s="619"/>
      <c r="BN20" s="620"/>
      <c r="BO20" s="671">
        <v>3.2</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8307920</v>
      </c>
      <c r="CS20" s="619"/>
      <c r="CT20" s="619"/>
      <c r="CU20" s="619"/>
      <c r="CV20" s="619"/>
      <c r="CW20" s="619"/>
      <c r="CX20" s="619"/>
      <c r="CY20" s="620"/>
      <c r="CZ20" s="671">
        <v>100</v>
      </c>
      <c r="DA20" s="671"/>
      <c r="DB20" s="671"/>
      <c r="DC20" s="671"/>
      <c r="DD20" s="624">
        <v>808406</v>
      </c>
      <c r="DE20" s="619"/>
      <c r="DF20" s="619"/>
      <c r="DG20" s="619"/>
      <c r="DH20" s="619"/>
      <c r="DI20" s="619"/>
      <c r="DJ20" s="619"/>
      <c r="DK20" s="619"/>
      <c r="DL20" s="619"/>
      <c r="DM20" s="619"/>
      <c r="DN20" s="619"/>
      <c r="DO20" s="619"/>
      <c r="DP20" s="620"/>
      <c r="DQ20" s="624">
        <v>6208194</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2283</v>
      </c>
      <c r="S21" s="619"/>
      <c r="T21" s="619"/>
      <c r="U21" s="619"/>
      <c r="V21" s="619"/>
      <c r="W21" s="619"/>
      <c r="X21" s="619"/>
      <c r="Y21" s="620"/>
      <c r="Z21" s="671">
        <v>0</v>
      </c>
      <c r="AA21" s="671"/>
      <c r="AB21" s="671"/>
      <c r="AC21" s="671"/>
      <c r="AD21" s="672">
        <v>2283</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17926</v>
      </c>
      <c r="BH21" s="619"/>
      <c r="BI21" s="619"/>
      <c r="BJ21" s="619"/>
      <c r="BK21" s="619"/>
      <c r="BL21" s="619"/>
      <c r="BM21" s="619"/>
      <c r="BN21" s="620"/>
      <c r="BO21" s="671">
        <v>0.7</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49476</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193258</v>
      </c>
      <c r="S23" s="619"/>
      <c r="T23" s="619"/>
      <c r="U23" s="619"/>
      <c r="V23" s="619"/>
      <c r="W23" s="619"/>
      <c r="X23" s="619"/>
      <c r="Y23" s="620"/>
      <c r="Z23" s="671">
        <v>2.2000000000000002</v>
      </c>
      <c r="AA23" s="671"/>
      <c r="AB23" s="671"/>
      <c r="AC23" s="671"/>
      <c r="AD23" s="672" t="s">
        <v>108</v>
      </c>
      <c r="AE23" s="672"/>
      <c r="AF23" s="672"/>
      <c r="AG23" s="672"/>
      <c r="AH23" s="672"/>
      <c r="AI23" s="672"/>
      <c r="AJ23" s="672"/>
      <c r="AK23" s="672"/>
      <c r="AL23" s="641" t="s">
        <v>108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59906</v>
      </c>
      <c r="BH23" s="619"/>
      <c r="BI23" s="619"/>
      <c r="BJ23" s="619"/>
      <c r="BK23" s="619"/>
      <c r="BL23" s="619"/>
      <c r="BM23" s="619"/>
      <c r="BN23" s="620"/>
      <c r="BO23" s="671">
        <v>2.5</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27503</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3117260</v>
      </c>
      <c r="CS24" s="669"/>
      <c r="CT24" s="669"/>
      <c r="CU24" s="669"/>
      <c r="CV24" s="669"/>
      <c r="CW24" s="669"/>
      <c r="CX24" s="669"/>
      <c r="CY24" s="716"/>
      <c r="CZ24" s="720">
        <v>37.5</v>
      </c>
      <c r="DA24" s="721"/>
      <c r="DB24" s="721"/>
      <c r="DC24" s="722"/>
      <c r="DD24" s="715">
        <v>2320642</v>
      </c>
      <c r="DE24" s="669"/>
      <c r="DF24" s="669"/>
      <c r="DG24" s="669"/>
      <c r="DH24" s="669"/>
      <c r="DI24" s="669"/>
      <c r="DJ24" s="669"/>
      <c r="DK24" s="716"/>
      <c r="DL24" s="715">
        <v>2102203</v>
      </c>
      <c r="DM24" s="669"/>
      <c r="DN24" s="669"/>
      <c r="DO24" s="669"/>
      <c r="DP24" s="669"/>
      <c r="DQ24" s="669"/>
      <c r="DR24" s="669"/>
      <c r="DS24" s="669"/>
      <c r="DT24" s="669"/>
      <c r="DU24" s="669"/>
      <c r="DV24" s="716"/>
      <c r="DW24" s="717">
        <v>35.200000000000003</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807663</v>
      </c>
      <c r="S25" s="619"/>
      <c r="T25" s="619"/>
      <c r="U25" s="619"/>
      <c r="V25" s="619"/>
      <c r="W25" s="619"/>
      <c r="X25" s="619"/>
      <c r="Y25" s="620"/>
      <c r="Z25" s="671">
        <v>9.1</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1595128</v>
      </c>
      <c r="CS25" s="637"/>
      <c r="CT25" s="637"/>
      <c r="CU25" s="637"/>
      <c r="CV25" s="637"/>
      <c r="CW25" s="637"/>
      <c r="CX25" s="637"/>
      <c r="CY25" s="638"/>
      <c r="CZ25" s="621">
        <v>19.2</v>
      </c>
      <c r="DA25" s="639"/>
      <c r="DB25" s="639"/>
      <c r="DC25" s="640"/>
      <c r="DD25" s="624">
        <v>1378297</v>
      </c>
      <c r="DE25" s="637"/>
      <c r="DF25" s="637"/>
      <c r="DG25" s="637"/>
      <c r="DH25" s="637"/>
      <c r="DI25" s="637"/>
      <c r="DJ25" s="637"/>
      <c r="DK25" s="638"/>
      <c r="DL25" s="624">
        <v>1164996</v>
      </c>
      <c r="DM25" s="637"/>
      <c r="DN25" s="637"/>
      <c r="DO25" s="637"/>
      <c r="DP25" s="637"/>
      <c r="DQ25" s="637"/>
      <c r="DR25" s="637"/>
      <c r="DS25" s="637"/>
      <c r="DT25" s="637"/>
      <c r="DU25" s="637"/>
      <c r="DV25" s="638"/>
      <c r="DW25" s="641">
        <v>19.5</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v>484</v>
      </c>
      <c r="S26" s="619"/>
      <c r="T26" s="619"/>
      <c r="U26" s="619"/>
      <c r="V26" s="619"/>
      <c r="W26" s="619"/>
      <c r="X26" s="619"/>
      <c r="Y26" s="620"/>
      <c r="Z26" s="671">
        <v>0</v>
      </c>
      <c r="AA26" s="671"/>
      <c r="AB26" s="671"/>
      <c r="AC26" s="671"/>
      <c r="AD26" s="672">
        <v>484</v>
      </c>
      <c r="AE26" s="672"/>
      <c r="AF26" s="672"/>
      <c r="AG26" s="672"/>
      <c r="AH26" s="672"/>
      <c r="AI26" s="672"/>
      <c r="AJ26" s="672"/>
      <c r="AK26" s="672"/>
      <c r="AL26" s="641">
        <v>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851704</v>
      </c>
      <c r="CS26" s="619"/>
      <c r="CT26" s="619"/>
      <c r="CU26" s="619"/>
      <c r="CV26" s="619"/>
      <c r="CW26" s="619"/>
      <c r="CX26" s="619"/>
      <c r="CY26" s="620"/>
      <c r="CZ26" s="621">
        <v>10.3</v>
      </c>
      <c r="DA26" s="639"/>
      <c r="DB26" s="639"/>
      <c r="DC26" s="640"/>
      <c r="DD26" s="624">
        <v>680674</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379940</v>
      </c>
      <c r="S27" s="619"/>
      <c r="T27" s="619"/>
      <c r="U27" s="619"/>
      <c r="V27" s="619"/>
      <c r="W27" s="619"/>
      <c r="X27" s="619"/>
      <c r="Y27" s="620"/>
      <c r="Z27" s="671">
        <v>4.3</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2412448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854865</v>
      </c>
      <c r="CS27" s="637"/>
      <c r="CT27" s="637"/>
      <c r="CU27" s="637"/>
      <c r="CV27" s="637"/>
      <c r="CW27" s="637"/>
      <c r="CX27" s="637"/>
      <c r="CY27" s="638"/>
      <c r="CZ27" s="621">
        <v>10.3</v>
      </c>
      <c r="DA27" s="639"/>
      <c r="DB27" s="639"/>
      <c r="DC27" s="640"/>
      <c r="DD27" s="624">
        <v>282582</v>
      </c>
      <c r="DE27" s="637"/>
      <c r="DF27" s="637"/>
      <c r="DG27" s="637"/>
      <c r="DH27" s="637"/>
      <c r="DI27" s="637"/>
      <c r="DJ27" s="637"/>
      <c r="DK27" s="638"/>
      <c r="DL27" s="624">
        <v>277444</v>
      </c>
      <c r="DM27" s="637"/>
      <c r="DN27" s="637"/>
      <c r="DO27" s="637"/>
      <c r="DP27" s="637"/>
      <c r="DQ27" s="637"/>
      <c r="DR27" s="637"/>
      <c r="DS27" s="637"/>
      <c r="DT27" s="637"/>
      <c r="DU27" s="637"/>
      <c r="DV27" s="638"/>
      <c r="DW27" s="641">
        <v>4.5999999999999996</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17751</v>
      </c>
      <c r="S28" s="619"/>
      <c r="T28" s="619"/>
      <c r="U28" s="619"/>
      <c r="V28" s="619"/>
      <c r="W28" s="619"/>
      <c r="X28" s="619"/>
      <c r="Y28" s="620"/>
      <c r="Z28" s="671">
        <v>0.2</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667267</v>
      </c>
      <c r="CS28" s="619"/>
      <c r="CT28" s="619"/>
      <c r="CU28" s="619"/>
      <c r="CV28" s="619"/>
      <c r="CW28" s="619"/>
      <c r="CX28" s="619"/>
      <c r="CY28" s="620"/>
      <c r="CZ28" s="621">
        <v>8</v>
      </c>
      <c r="DA28" s="639"/>
      <c r="DB28" s="639"/>
      <c r="DC28" s="640"/>
      <c r="DD28" s="624">
        <v>659763</v>
      </c>
      <c r="DE28" s="619"/>
      <c r="DF28" s="619"/>
      <c r="DG28" s="619"/>
      <c r="DH28" s="619"/>
      <c r="DI28" s="619"/>
      <c r="DJ28" s="619"/>
      <c r="DK28" s="620"/>
      <c r="DL28" s="624">
        <v>659763</v>
      </c>
      <c r="DM28" s="619"/>
      <c r="DN28" s="619"/>
      <c r="DO28" s="619"/>
      <c r="DP28" s="619"/>
      <c r="DQ28" s="619"/>
      <c r="DR28" s="619"/>
      <c r="DS28" s="619"/>
      <c r="DT28" s="619"/>
      <c r="DU28" s="619"/>
      <c r="DV28" s="620"/>
      <c r="DW28" s="641">
        <v>11</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166858</v>
      </c>
      <c r="S29" s="619"/>
      <c r="T29" s="619"/>
      <c r="U29" s="619"/>
      <c r="V29" s="619"/>
      <c r="W29" s="619"/>
      <c r="X29" s="619"/>
      <c r="Y29" s="620"/>
      <c r="Z29" s="671">
        <v>1.9</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667267</v>
      </c>
      <c r="CS29" s="637"/>
      <c r="CT29" s="637"/>
      <c r="CU29" s="637"/>
      <c r="CV29" s="637"/>
      <c r="CW29" s="637"/>
      <c r="CX29" s="637"/>
      <c r="CY29" s="638"/>
      <c r="CZ29" s="621">
        <v>8</v>
      </c>
      <c r="DA29" s="639"/>
      <c r="DB29" s="639"/>
      <c r="DC29" s="640"/>
      <c r="DD29" s="624">
        <v>659763</v>
      </c>
      <c r="DE29" s="637"/>
      <c r="DF29" s="637"/>
      <c r="DG29" s="637"/>
      <c r="DH29" s="637"/>
      <c r="DI29" s="637"/>
      <c r="DJ29" s="637"/>
      <c r="DK29" s="638"/>
      <c r="DL29" s="624">
        <v>659763</v>
      </c>
      <c r="DM29" s="637"/>
      <c r="DN29" s="637"/>
      <c r="DO29" s="637"/>
      <c r="DP29" s="637"/>
      <c r="DQ29" s="637"/>
      <c r="DR29" s="637"/>
      <c r="DS29" s="637"/>
      <c r="DT29" s="637"/>
      <c r="DU29" s="637"/>
      <c r="DV29" s="638"/>
      <c r="DW29" s="641">
        <v>11</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49452</v>
      </c>
      <c r="S30" s="619"/>
      <c r="T30" s="619"/>
      <c r="U30" s="619"/>
      <c r="V30" s="619"/>
      <c r="W30" s="619"/>
      <c r="X30" s="619"/>
      <c r="Y30" s="620"/>
      <c r="Z30" s="671">
        <v>0.6</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96.9</v>
      </c>
      <c r="BN30" s="685"/>
      <c r="BO30" s="685"/>
      <c r="BP30" s="685"/>
      <c r="BQ30" s="687"/>
      <c r="BR30" s="684">
        <v>99</v>
      </c>
      <c r="BS30" s="685"/>
      <c r="BT30" s="685"/>
      <c r="BU30" s="685"/>
      <c r="BV30" s="685"/>
      <c r="BW30" s="685"/>
      <c r="BX30" s="686">
        <v>95.4</v>
      </c>
      <c r="BY30" s="685"/>
      <c r="BZ30" s="685"/>
      <c r="CA30" s="685"/>
      <c r="CB30" s="687"/>
      <c r="CD30" s="690"/>
      <c r="CE30" s="691"/>
      <c r="CF30" s="655" t="s">
        <v>289</v>
      </c>
      <c r="CG30" s="652"/>
      <c r="CH30" s="652"/>
      <c r="CI30" s="652"/>
      <c r="CJ30" s="652"/>
      <c r="CK30" s="652"/>
      <c r="CL30" s="652"/>
      <c r="CM30" s="652"/>
      <c r="CN30" s="652"/>
      <c r="CO30" s="652"/>
      <c r="CP30" s="652"/>
      <c r="CQ30" s="653"/>
      <c r="CR30" s="618">
        <v>622507</v>
      </c>
      <c r="CS30" s="619"/>
      <c r="CT30" s="619"/>
      <c r="CU30" s="619"/>
      <c r="CV30" s="619"/>
      <c r="CW30" s="619"/>
      <c r="CX30" s="619"/>
      <c r="CY30" s="620"/>
      <c r="CZ30" s="621">
        <v>7.5</v>
      </c>
      <c r="DA30" s="639"/>
      <c r="DB30" s="639"/>
      <c r="DC30" s="640"/>
      <c r="DD30" s="624">
        <v>615003</v>
      </c>
      <c r="DE30" s="619"/>
      <c r="DF30" s="619"/>
      <c r="DG30" s="619"/>
      <c r="DH30" s="619"/>
      <c r="DI30" s="619"/>
      <c r="DJ30" s="619"/>
      <c r="DK30" s="620"/>
      <c r="DL30" s="624">
        <v>615003</v>
      </c>
      <c r="DM30" s="619"/>
      <c r="DN30" s="619"/>
      <c r="DO30" s="619"/>
      <c r="DP30" s="619"/>
      <c r="DQ30" s="619"/>
      <c r="DR30" s="619"/>
      <c r="DS30" s="619"/>
      <c r="DT30" s="619"/>
      <c r="DU30" s="619"/>
      <c r="DV30" s="620"/>
      <c r="DW30" s="641">
        <v>10.3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296804</v>
      </c>
      <c r="S31" s="619"/>
      <c r="T31" s="619"/>
      <c r="U31" s="619"/>
      <c r="V31" s="619"/>
      <c r="W31" s="619"/>
      <c r="X31" s="619"/>
      <c r="Y31" s="620"/>
      <c r="Z31" s="671">
        <v>3.4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99.2</v>
      </c>
      <c r="BH31" s="637"/>
      <c r="BI31" s="637"/>
      <c r="BJ31" s="637"/>
      <c r="BK31" s="637"/>
      <c r="BL31" s="637"/>
      <c r="BM31" s="673">
        <v>97.2</v>
      </c>
      <c r="BN31" s="683"/>
      <c r="BO31" s="683"/>
      <c r="BP31" s="683"/>
      <c r="BQ31" s="647"/>
      <c r="BR31" s="682">
        <v>99</v>
      </c>
      <c r="BS31" s="637"/>
      <c r="BT31" s="637"/>
      <c r="BU31" s="637"/>
      <c r="BV31" s="637"/>
      <c r="BW31" s="637"/>
      <c r="BX31" s="673">
        <v>95.6</v>
      </c>
      <c r="BY31" s="683"/>
      <c r="BZ31" s="683"/>
      <c r="CA31" s="683"/>
      <c r="CB31" s="647"/>
      <c r="CD31" s="690"/>
      <c r="CE31" s="691"/>
      <c r="CF31" s="655" t="s">
        <v>293</v>
      </c>
      <c r="CG31" s="652"/>
      <c r="CH31" s="652"/>
      <c r="CI31" s="652"/>
      <c r="CJ31" s="652"/>
      <c r="CK31" s="652"/>
      <c r="CL31" s="652"/>
      <c r="CM31" s="652"/>
      <c r="CN31" s="652"/>
      <c r="CO31" s="652"/>
      <c r="CP31" s="652"/>
      <c r="CQ31" s="653"/>
      <c r="CR31" s="618">
        <v>44760</v>
      </c>
      <c r="CS31" s="637"/>
      <c r="CT31" s="637"/>
      <c r="CU31" s="637"/>
      <c r="CV31" s="637"/>
      <c r="CW31" s="637"/>
      <c r="CX31" s="637"/>
      <c r="CY31" s="638"/>
      <c r="CZ31" s="621">
        <v>0.5</v>
      </c>
      <c r="DA31" s="639"/>
      <c r="DB31" s="639"/>
      <c r="DC31" s="640"/>
      <c r="DD31" s="624">
        <v>44760</v>
      </c>
      <c r="DE31" s="637"/>
      <c r="DF31" s="637"/>
      <c r="DG31" s="637"/>
      <c r="DH31" s="637"/>
      <c r="DI31" s="637"/>
      <c r="DJ31" s="637"/>
      <c r="DK31" s="638"/>
      <c r="DL31" s="624">
        <v>44760</v>
      </c>
      <c r="DM31" s="637"/>
      <c r="DN31" s="637"/>
      <c r="DO31" s="637"/>
      <c r="DP31" s="637"/>
      <c r="DQ31" s="637"/>
      <c r="DR31" s="637"/>
      <c r="DS31" s="637"/>
      <c r="DT31" s="637"/>
      <c r="DU31" s="637"/>
      <c r="DV31" s="638"/>
      <c r="DW31" s="641">
        <v>0.7</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340850</v>
      </c>
      <c r="S32" s="619"/>
      <c r="T32" s="619"/>
      <c r="U32" s="619"/>
      <c r="V32" s="619"/>
      <c r="W32" s="619"/>
      <c r="X32" s="619"/>
      <c r="Y32" s="620"/>
      <c r="Z32" s="671">
        <v>3.8</v>
      </c>
      <c r="AA32" s="671"/>
      <c r="AB32" s="671"/>
      <c r="AC32" s="671"/>
      <c r="AD32" s="672" t="s">
        <v>108</v>
      </c>
      <c r="AE32" s="672"/>
      <c r="AF32" s="672"/>
      <c r="AG32" s="672"/>
      <c r="AH32" s="672"/>
      <c r="AI32" s="672"/>
      <c r="AJ32" s="672"/>
      <c r="AK32" s="672"/>
      <c r="AL32" s="641" t="s">
        <v>108</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v>
      </c>
      <c r="BH32" s="603"/>
      <c r="BI32" s="603"/>
      <c r="BJ32" s="603"/>
      <c r="BK32" s="603"/>
      <c r="BL32" s="603"/>
      <c r="BM32" s="666">
        <v>96.3</v>
      </c>
      <c r="BN32" s="603"/>
      <c r="BO32" s="603"/>
      <c r="BP32" s="603"/>
      <c r="BQ32" s="660"/>
      <c r="BR32" s="681">
        <v>99</v>
      </c>
      <c r="BS32" s="603"/>
      <c r="BT32" s="603"/>
      <c r="BU32" s="603"/>
      <c r="BV32" s="603"/>
      <c r="BW32" s="603"/>
      <c r="BX32" s="666">
        <v>94.6</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684500</v>
      </c>
      <c r="S33" s="619"/>
      <c r="T33" s="619"/>
      <c r="U33" s="619"/>
      <c r="V33" s="619"/>
      <c r="W33" s="619"/>
      <c r="X33" s="619"/>
      <c r="Y33" s="620"/>
      <c r="Z33" s="671">
        <v>7.7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4378608</v>
      </c>
      <c r="CS33" s="637"/>
      <c r="CT33" s="637"/>
      <c r="CU33" s="637"/>
      <c r="CV33" s="637"/>
      <c r="CW33" s="637"/>
      <c r="CX33" s="637"/>
      <c r="CY33" s="638"/>
      <c r="CZ33" s="621">
        <v>52.7</v>
      </c>
      <c r="DA33" s="639"/>
      <c r="DB33" s="639"/>
      <c r="DC33" s="640"/>
      <c r="DD33" s="624">
        <v>3663372</v>
      </c>
      <c r="DE33" s="637"/>
      <c r="DF33" s="637"/>
      <c r="DG33" s="637"/>
      <c r="DH33" s="637"/>
      <c r="DI33" s="637"/>
      <c r="DJ33" s="637"/>
      <c r="DK33" s="638"/>
      <c r="DL33" s="624">
        <v>2694031</v>
      </c>
      <c r="DM33" s="637"/>
      <c r="DN33" s="637"/>
      <c r="DO33" s="637"/>
      <c r="DP33" s="637"/>
      <c r="DQ33" s="637"/>
      <c r="DR33" s="637"/>
      <c r="DS33" s="637"/>
      <c r="DT33" s="637"/>
      <c r="DU33" s="637"/>
      <c r="DV33" s="638"/>
      <c r="DW33" s="641">
        <v>45.1</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1049877</v>
      </c>
      <c r="CS34" s="619"/>
      <c r="CT34" s="619"/>
      <c r="CU34" s="619"/>
      <c r="CV34" s="619"/>
      <c r="CW34" s="619"/>
      <c r="CX34" s="619"/>
      <c r="CY34" s="620"/>
      <c r="CZ34" s="621">
        <v>12.6</v>
      </c>
      <c r="DA34" s="639"/>
      <c r="DB34" s="639"/>
      <c r="DC34" s="640"/>
      <c r="DD34" s="624">
        <v>820437</v>
      </c>
      <c r="DE34" s="619"/>
      <c r="DF34" s="619"/>
      <c r="DG34" s="619"/>
      <c r="DH34" s="619"/>
      <c r="DI34" s="619"/>
      <c r="DJ34" s="619"/>
      <c r="DK34" s="620"/>
      <c r="DL34" s="624">
        <v>649315</v>
      </c>
      <c r="DM34" s="619"/>
      <c r="DN34" s="619"/>
      <c r="DO34" s="619"/>
      <c r="DP34" s="619"/>
      <c r="DQ34" s="619"/>
      <c r="DR34" s="619"/>
      <c r="DS34" s="619"/>
      <c r="DT34" s="619"/>
      <c r="DU34" s="619"/>
      <c r="DV34" s="620"/>
      <c r="DW34" s="641">
        <v>10.9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412600</v>
      </c>
      <c r="S35" s="619"/>
      <c r="T35" s="619"/>
      <c r="U35" s="619"/>
      <c r="V35" s="619"/>
      <c r="W35" s="619"/>
      <c r="X35" s="619"/>
      <c r="Y35" s="620"/>
      <c r="Z35" s="671">
        <v>4.7</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1817848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16949</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38270</v>
      </c>
      <c r="CS35" s="637"/>
      <c r="CT35" s="637"/>
      <c r="CU35" s="637"/>
      <c r="CV35" s="637"/>
      <c r="CW35" s="637"/>
      <c r="CX35" s="637"/>
      <c r="CY35" s="638"/>
      <c r="CZ35" s="621">
        <v>0.5</v>
      </c>
      <c r="DA35" s="639"/>
      <c r="DB35" s="639"/>
      <c r="DC35" s="640"/>
      <c r="DD35" s="624">
        <v>33015</v>
      </c>
      <c r="DE35" s="637"/>
      <c r="DF35" s="637"/>
      <c r="DG35" s="637"/>
      <c r="DH35" s="637"/>
      <c r="DI35" s="637"/>
      <c r="DJ35" s="637"/>
      <c r="DK35" s="638"/>
      <c r="DL35" s="624">
        <v>33015</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8856390</v>
      </c>
      <c r="S36" s="659"/>
      <c r="T36" s="659"/>
      <c r="U36" s="659"/>
      <c r="V36" s="659"/>
      <c r="W36" s="659"/>
      <c r="X36" s="659"/>
      <c r="Y36" s="662"/>
      <c r="Z36" s="663">
        <v>100</v>
      </c>
      <c r="AA36" s="663"/>
      <c r="AB36" s="663"/>
      <c r="AC36" s="663"/>
      <c r="AD36" s="664">
        <v>5567296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518991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7549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1437798</v>
      </c>
      <c r="CS36" s="619"/>
      <c r="CT36" s="619"/>
      <c r="CU36" s="619"/>
      <c r="CV36" s="619"/>
      <c r="CW36" s="619"/>
      <c r="CX36" s="619"/>
      <c r="CY36" s="620"/>
      <c r="CZ36" s="621">
        <v>17.3</v>
      </c>
      <c r="DA36" s="639"/>
      <c r="DB36" s="639"/>
      <c r="DC36" s="640"/>
      <c r="DD36" s="624">
        <v>1336867</v>
      </c>
      <c r="DE36" s="619"/>
      <c r="DF36" s="619"/>
      <c r="DG36" s="619"/>
      <c r="DH36" s="619"/>
      <c r="DI36" s="619"/>
      <c r="DJ36" s="619"/>
      <c r="DK36" s="620"/>
      <c r="DL36" s="624">
        <v>825719</v>
      </c>
      <c r="DM36" s="619"/>
      <c r="DN36" s="619"/>
      <c r="DO36" s="619"/>
      <c r="DP36" s="619"/>
      <c r="DQ36" s="619"/>
      <c r="DR36" s="619"/>
      <c r="DS36" s="619"/>
      <c r="DT36" s="619"/>
      <c r="DU36" s="619"/>
      <c r="DV36" s="620"/>
      <c r="DW36" s="641">
        <v>13.8</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508200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3069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620323</v>
      </c>
      <c r="CS37" s="637"/>
      <c r="CT37" s="637"/>
      <c r="CU37" s="637"/>
      <c r="CV37" s="637"/>
      <c r="CW37" s="637"/>
      <c r="CX37" s="637"/>
      <c r="CY37" s="638"/>
      <c r="CZ37" s="621">
        <v>7.5</v>
      </c>
      <c r="DA37" s="639"/>
      <c r="DB37" s="639"/>
      <c r="DC37" s="640"/>
      <c r="DD37" s="624">
        <v>591817</v>
      </c>
      <c r="DE37" s="637"/>
      <c r="DF37" s="637"/>
      <c r="DG37" s="637"/>
      <c r="DH37" s="637"/>
      <c r="DI37" s="637"/>
      <c r="DJ37" s="637"/>
      <c r="DK37" s="638"/>
      <c r="DL37" s="624">
        <v>526870</v>
      </c>
      <c r="DM37" s="637"/>
      <c r="DN37" s="637"/>
      <c r="DO37" s="637"/>
      <c r="DP37" s="637"/>
      <c r="DQ37" s="637"/>
      <c r="DR37" s="637"/>
      <c r="DS37" s="637"/>
      <c r="DT37" s="637"/>
      <c r="DU37" s="637"/>
      <c r="DV37" s="638"/>
      <c r="DW37" s="641">
        <v>8.8000000000000007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17607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5092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1292041</v>
      </c>
      <c r="CS38" s="619"/>
      <c r="CT38" s="619"/>
      <c r="CU38" s="619"/>
      <c r="CV38" s="619"/>
      <c r="CW38" s="619"/>
      <c r="CX38" s="619"/>
      <c r="CY38" s="620"/>
      <c r="CZ38" s="621">
        <v>15.6</v>
      </c>
      <c r="DA38" s="639"/>
      <c r="DB38" s="639"/>
      <c r="DC38" s="640"/>
      <c r="DD38" s="624">
        <v>1199522</v>
      </c>
      <c r="DE38" s="619"/>
      <c r="DF38" s="619"/>
      <c r="DG38" s="619"/>
      <c r="DH38" s="619"/>
      <c r="DI38" s="619"/>
      <c r="DJ38" s="619"/>
      <c r="DK38" s="620"/>
      <c r="DL38" s="624">
        <v>1185982</v>
      </c>
      <c r="DM38" s="619"/>
      <c r="DN38" s="619"/>
      <c r="DO38" s="619"/>
      <c r="DP38" s="619"/>
      <c r="DQ38" s="619"/>
      <c r="DR38" s="619"/>
      <c r="DS38" s="619"/>
      <c r="DT38" s="619"/>
      <c r="DU38" s="619"/>
      <c r="DV38" s="620"/>
      <c r="DW38" s="641">
        <v>19.8</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2912</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156877</v>
      </c>
      <c r="CS39" s="637"/>
      <c r="CT39" s="637"/>
      <c r="CU39" s="637"/>
      <c r="CV39" s="637"/>
      <c r="CW39" s="637"/>
      <c r="CX39" s="637"/>
      <c r="CY39" s="638"/>
      <c r="CZ39" s="621">
        <v>1.9</v>
      </c>
      <c r="DA39" s="639"/>
      <c r="DB39" s="639"/>
      <c r="DC39" s="640"/>
      <c r="DD39" s="624">
        <v>142786</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144750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403745</v>
      </c>
      <c r="CS40" s="619"/>
      <c r="CT40" s="619"/>
      <c r="CU40" s="619"/>
      <c r="CV40" s="619"/>
      <c r="CW40" s="619"/>
      <c r="CX40" s="619"/>
      <c r="CY40" s="620"/>
      <c r="CZ40" s="621">
        <v>4.9000000000000004</v>
      </c>
      <c r="DA40" s="639"/>
      <c r="DB40" s="639"/>
      <c r="DC40" s="640"/>
      <c r="DD40" s="624">
        <v>130745</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625388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318</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812052</v>
      </c>
      <c r="CS42" s="619"/>
      <c r="CT42" s="619"/>
      <c r="CU42" s="619"/>
      <c r="CV42" s="619"/>
      <c r="CW42" s="619"/>
      <c r="CX42" s="619"/>
      <c r="CY42" s="620"/>
      <c r="CZ42" s="621">
        <v>9.8000000000000007</v>
      </c>
      <c r="DA42" s="622"/>
      <c r="DB42" s="622"/>
      <c r="DC42" s="623"/>
      <c r="DD42" s="624">
        <v>224180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14283</v>
      </c>
      <c r="CS43" s="637"/>
      <c r="CT43" s="637"/>
      <c r="CU43" s="637"/>
      <c r="CV43" s="637"/>
      <c r="CW43" s="637"/>
      <c r="CX43" s="637"/>
      <c r="CY43" s="638"/>
      <c r="CZ43" s="621">
        <v>0.2</v>
      </c>
      <c r="DA43" s="639"/>
      <c r="DB43" s="639"/>
      <c r="DC43" s="640"/>
      <c r="DD43" s="624">
        <v>14283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808406</v>
      </c>
      <c r="CS44" s="619"/>
      <c r="CT44" s="619"/>
      <c r="CU44" s="619"/>
      <c r="CV44" s="619"/>
      <c r="CW44" s="619"/>
      <c r="CX44" s="619"/>
      <c r="CY44" s="620"/>
      <c r="CZ44" s="621">
        <v>9.6999999999999993</v>
      </c>
      <c r="DA44" s="622"/>
      <c r="DB44" s="622"/>
      <c r="DC44" s="623"/>
      <c r="DD44" s="624">
        <v>223799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523654</v>
      </c>
      <c r="CS45" s="637"/>
      <c r="CT45" s="637"/>
      <c r="CU45" s="637"/>
      <c r="CV45" s="637"/>
      <c r="CW45" s="637"/>
      <c r="CX45" s="637"/>
      <c r="CY45" s="638"/>
      <c r="CZ45" s="621">
        <v>6.3</v>
      </c>
      <c r="DA45" s="639"/>
      <c r="DB45" s="639"/>
      <c r="DC45" s="640"/>
      <c r="DD45" s="624">
        <v>45118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279152</v>
      </c>
      <c r="CS46" s="619"/>
      <c r="CT46" s="619"/>
      <c r="CU46" s="619"/>
      <c r="CV46" s="619"/>
      <c r="CW46" s="619"/>
      <c r="CX46" s="619"/>
      <c r="CY46" s="620"/>
      <c r="CZ46" s="621">
        <v>3.4</v>
      </c>
      <c r="DA46" s="622"/>
      <c r="DB46" s="622"/>
      <c r="DC46" s="623"/>
      <c r="DD46" s="624">
        <v>178268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3646</v>
      </c>
      <c r="CS47" s="637"/>
      <c r="CT47" s="637"/>
      <c r="CU47" s="637"/>
      <c r="CV47" s="637"/>
      <c r="CW47" s="637"/>
      <c r="CX47" s="637"/>
      <c r="CY47" s="638"/>
      <c r="CZ47" s="621">
        <v>0</v>
      </c>
      <c r="DA47" s="639"/>
      <c r="DB47" s="639"/>
      <c r="DC47" s="640"/>
      <c r="DD47" s="624">
        <v>381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8307920</v>
      </c>
      <c r="CS49" s="603"/>
      <c r="CT49" s="603"/>
      <c r="CU49" s="603"/>
      <c r="CV49" s="603"/>
      <c r="CW49" s="603"/>
      <c r="CX49" s="603"/>
      <c r="CY49" s="604"/>
      <c r="CZ49" s="605">
        <v>100</v>
      </c>
      <c r="DA49" s="606"/>
      <c r="DB49" s="606"/>
      <c r="DC49" s="607"/>
      <c r="DD49" s="608">
        <v>6208194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3" t="s">
        <v>339</v>
      </c>
      <c r="DK2" s="1114"/>
      <c r="DL2" s="1114"/>
      <c r="DM2" s="1114"/>
      <c r="DN2" s="1114"/>
      <c r="DO2" s="1115"/>
      <c r="DP2" s="200"/>
      <c r="DQ2" s="1113" t="s">
        <v>340</v>
      </c>
      <c r="DR2" s="1114"/>
      <c r="DS2" s="1114"/>
      <c r="DT2" s="1114"/>
      <c r="DU2" s="1114"/>
      <c r="DV2" s="1114"/>
      <c r="DW2" s="1114"/>
      <c r="DX2" s="1114"/>
      <c r="DY2" s="1114"/>
      <c r="DZ2" s="111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0" t="s">
        <v>343</v>
      </c>
      <c r="B5" s="1021"/>
      <c r="C5" s="1021"/>
      <c r="D5" s="1021"/>
      <c r="E5" s="1021"/>
      <c r="F5" s="1021"/>
      <c r="G5" s="1021"/>
      <c r="H5" s="1021"/>
      <c r="I5" s="1021"/>
      <c r="J5" s="1021"/>
      <c r="K5" s="1021"/>
      <c r="L5" s="1021"/>
      <c r="M5" s="1021"/>
      <c r="N5" s="1021"/>
      <c r="O5" s="1021"/>
      <c r="P5" s="1022"/>
      <c r="Q5" s="1026" t="s">
        <v>344</v>
      </c>
      <c r="R5" s="1027"/>
      <c r="S5" s="1027"/>
      <c r="T5" s="1027"/>
      <c r="U5" s="1028"/>
      <c r="V5" s="1026" t="s">
        <v>345</v>
      </c>
      <c r="W5" s="1027"/>
      <c r="X5" s="1027"/>
      <c r="Y5" s="1027"/>
      <c r="Z5" s="1028"/>
      <c r="AA5" s="1026" t="s">
        <v>346</v>
      </c>
      <c r="AB5" s="1027"/>
      <c r="AC5" s="1027"/>
      <c r="AD5" s="1027"/>
      <c r="AE5" s="1027"/>
      <c r="AF5" s="1116" t="s">
        <v>347</v>
      </c>
      <c r="AG5" s="1027"/>
      <c r="AH5" s="1027"/>
      <c r="AI5" s="1027"/>
      <c r="AJ5" s="1042"/>
      <c r="AK5" s="1027" t="s">
        <v>348</v>
      </c>
      <c r="AL5" s="1027"/>
      <c r="AM5" s="1027"/>
      <c r="AN5" s="1027"/>
      <c r="AO5" s="1028"/>
      <c r="AP5" s="1026" t="s">
        <v>349</v>
      </c>
      <c r="AQ5" s="1027"/>
      <c r="AR5" s="1027"/>
      <c r="AS5" s="1027"/>
      <c r="AT5" s="1028"/>
      <c r="AU5" s="1026" t="s">
        <v>350</v>
      </c>
      <c r="AV5" s="1027"/>
      <c r="AW5" s="1027"/>
      <c r="AX5" s="1027"/>
      <c r="AY5" s="1042"/>
      <c r="AZ5" s="207"/>
      <c r="BA5" s="207"/>
      <c r="BB5" s="207"/>
      <c r="BC5" s="207"/>
      <c r="BD5" s="207"/>
      <c r="BE5" s="208"/>
      <c r="BF5" s="208"/>
      <c r="BG5" s="208"/>
      <c r="BH5" s="208"/>
      <c r="BI5" s="208"/>
      <c r="BJ5" s="208"/>
      <c r="BK5" s="208"/>
      <c r="BL5" s="208"/>
      <c r="BM5" s="208"/>
      <c r="BN5" s="208"/>
      <c r="BO5" s="208"/>
      <c r="BP5" s="208"/>
      <c r="BQ5" s="1020" t="s">
        <v>351</v>
      </c>
      <c r="BR5" s="1021"/>
      <c r="BS5" s="1021"/>
      <c r="BT5" s="1021"/>
      <c r="BU5" s="1021"/>
      <c r="BV5" s="1021"/>
      <c r="BW5" s="1021"/>
      <c r="BX5" s="1021"/>
      <c r="BY5" s="1021"/>
      <c r="BZ5" s="1021"/>
      <c r="CA5" s="1021"/>
      <c r="CB5" s="1021"/>
      <c r="CC5" s="1021"/>
      <c r="CD5" s="1021"/>
      <c r="CE5" s="1021"/>
      <c r="CF5" s="1021"/>
      <c r="CG5" s="1022"/>
      <c r="CH5" s="1026" t="s">
        <v>352</v>
      </c>
      <c r="CI5" s="1027"/>
      <c r="CJ5" s="1027"/>
      <c r="CK5" s="1027"/>
      <c r="CL5" s="1028"/>
      <c r="CM5" s="1026" t="s">
        <v>353</v>
      </c>
      <c r="CN5" s="1027"/>
      <c r="CO5" s="1027"/>
      <c r="CP5" s="1027"/>
      <c r="CQ5" s="1028"/>
      <c r="CR5" s="1026" t="s">
        <v>354</v>
      </c>
      <c r="CS5" s="1027"/>
      <c r="CT5" s="1027"/>
      <c r="CU5" s="1027"/>
      <c r="CV5" s="1028"/>
      <c r="CW5" s="1026" t="s">
        <v>355</v>
      </c>
      <c r="CX5" s="1027"/>
      <c r="CY5" s="1027"/>
      <c r="CZ5" s="1027"/>
      <c r="DA5" s="1028"/>
      <c r="DB5" s="1026" t="s">
        <v>356</v>
      </c>
      <c r="DC5" s="1027"/>
      <c r="DD5" s="1027"/>
      <c r="DE5" s="1027"/>
      <c r="DF5" s="1028"/>
      <c r="DG5" s="1132" t="s">
        <v>357</v>
      </c>
      <c r="DH5" s="1133"/>
      <c r="DI5" s="1133"/>
      <c r="DJ5" s="1133"/>
      <c r="DK5" s="1134"/>
      <c r="DL5" s="1132" t="s">
        <v>358</v>
      </c>
      <c r="DM5" s="1133"/>
      <c r="DN5" s="1133"/>
      <c r="DO5" s="1133"/>
      <c r="DP5" s="1134"/>
      <c r="DQ5" s="1026" t="s">
        <v>359</v>
      </c>
      <c r="DR5" s="1027"/>
      <c r="DS5" s="1027"/>
      <c r="DT5" s="1027"/>
      <c r="DU5" s="1028"/>
      <c r="DV5" s="1026" t="s">
        <v>350</v>
      </c>
      <c r="DW5" s="1027"/>
      <c r="DX5" s="1027"/>
      <c r="DY5" s="1027"/>
      <c r="DZ5" s="1042"/>
      <c r="EA5" s="205"/>
    </row>
    <row r="6" spans="1:131" s="206" customFormat="1" ht="26.25" customHeight="1" thickBot="1" x14ac:dyDescent="0.2">
      <c r="A6" s="1023"/>
      <c r="B6" s="1024"/>
      <c r="C6" s="1024"/>
      <c r="D6" s="1024"/>
      <c r="E6" s="1024"/>
      <c r="F6" s="1024"/>
      <c r="G6" s="1024"/>
      <c r="H6" s="1024"/>
      <c r="I6" s="1024"/>
      <c r="J6" s="1024"/>
      <c r="K6" s="1024"/>
      <c r="L6" s="1024"/>
      <c r="M6" s="1024"/>
      <c r="N6" s="1024"/>
      <c r="O6" s="1024"/>
      <c r="P6" s="1025"/>
      <c r="Q6" s="1029"/>
      <c r="R6" s="1030"/>
      <c r="S6" s="1030"/>
      <c r="T6" s="1030"/>
      <c r="U6" s="1031"/>
      <c r="V6" s="1029"/>
      <c r="W6" s="1030"/>
      <c r="X6" s="1030"/>
      <c r="Y6" s="1030"/>
      <c r="Z6" s="1031"/>
      <c r="AA6" s="1029"/>
      <c r="AB6" s="1030"/>
      <c r="AC6" s="1030"/>
      <c r="AD6" s="1030"/>
      <c r="AE6" s="1030"/>
      <c r="AF6" s="1117"/>
      <c r="AG6" s="1030"/>
      <c r="AH6" s="1030"/>
      <c r="AI6" s="1030"/>
      <c r="AJ6" s="1043"/>
      <c r="AK6" s="1030"/>
      <c r="AL6" s="1030"/>
      <c r="AM6" s="1030"/>
      <c r="AN6" s="1030"/>
      <c r="AO6" s="1031"/>
      <c r="AP6" s="1029"/>
      <c r="AQ6" s="1030"/>
      <c r="AR6" s="1030"/>
      <c r="AS6" s="1030"/>
      <c r="AT6" s="1031"/>
      <c r="AU6" s="1029"/>
      <c r="AV6" s="1030"/>
      <c r="AW6" s="1030"/>
      <c r="AX6" s="1030"/>
      <c r="AY6" s="1043"/>
      <c r="AZ6" s="203"/>
      <c r="BA6" s="203"/>
      <c r="BB6" s="203"/>
      <c r="BC6" s="203"/>
      <c r="BD6" s="203"/>
      <c r="BE6" s="204"/>
      <c r="BF6" s="204"/>
      <c r="BG6" s="204"/>
      <c r="BH6" s="204"/>
      <c r="BI6" s="204"/>
      <c r="BJ6" s="204"/>
      <c r="BK6" s="204"/>
      <c r="BL6" s="204"/>
      <c r="BM6" s="204"/>
      <c r="BN6" s="204"/>
      <c r="BO6" s="204"/>
      <c r="BP6" s="204"/>
      <c r="BQ6" s="1023"/>
      <c r="BR6" s="1024"/>
      <c r="BS6" s="1024"/>
      <c r="BT6" s="1024"/>
      <c r="BU6" s="1024"/>
      <c r="BV6" s="1024"/>
      <c r="BW6" s="1024"/>
      <c r="BX6" s="1024"/>
      <c r="BY6" s="1024"/>
      <c r="BZ6" s="1024"/>
      <c r="CA6" s="1024"/>
      <c r="CB6" s="1024"/>
      <c r="CC6" s="1024"/>
      <c r="CD6" s="1024"/>
      <c r="CE6" s="1024"/>
      <c r="CF6" s="1024"/>
      <c r="CG6" s="1025"/>
      <c r="CH6" s="1029"/>
      <c r="CI6" s="1030"/>
      <c r="CJ6" s="1030"/>
      <c r="CK6" s="1030"/>
      <c r="CL6" s="1031"/>
      <c r="CM6" s="1029"/>
      <c r="CN6" s="1030"/>
      <c r="CO6" s="1030"/>
      <c r="CP6" s="1030"/>
      <c r="CQ6" s="1031"/>
      <c r="CR6" s="1029"/>
      <c r="CS6" s="1030"/>
      <c r="CT6" s="1030"/>
      <c r="CU6" s="1030"/>
      <c r="CV6" s="1031"/>
      <c r="CW6" s="1029"/>
      <c r="CX6" s="1030"/>
      <c r="CY6" s="1030"/>
      <c r="CZ6" s="1030"/>
      <c r="DA6" s="1031"/>
      <c r="DB6" s="1029"/>
      <c r="DC6" s="1030"/>
      <c r="DD6" s="1030"/>
      <c r="DE6" s="1030"/>
      <c r="DF6" s="1031"/>
      <c r="DG6" s="1135"/>
      <c r="DH6" s="1136"/>
      <c r="DI6" s="1136"/>
      <c r="DJ6" s="1136"/>
      <c r="DK6" s="1137"/>
      <c r="DL6" s="1135"/>
      <c r="DM6" s="1136"/>
      <c r="DN6" s="1136"/>
      <c r="DO6" s="1136"/>
      <c r="DP6" s="1137"/>
      <c r="DQ6" s="1029"/>
      <c r="DR6" s="1030"/>
      <c r="DS6" s="1030"/>
      <c r="DT6" s="1030"/>
      <c r="DU6" s="1031"/>
      <c r="DV6" s="1029"/>
      <c r="DW6" s="1030"/>
      <c r="DX6" s="1030"/>
      <c r="DY6" s="1030"/>
      <c r="DZ6" s="1043"/>
      <c r="EA6" s="205"/>
    </row>
    <row r="7" spans="1:131" s="206" customFormat="1" ht="26.25" customHeight="1" thickTop="1" x14ac:dyDescent="0.15">
      <c r="A7" s="209">
        <v>1</v>
      </c>
      <c r="B7" s="1075" t="s">
        <v>360</v>
      </c>
      <c r="C7" s="1076"/>
      <c r="D7" s="1076"/>
      <c r="E7" s="1076"/>
      <c r="F7" s="1076"/>
      <c r="G7" s="1076"/>
      <c r="H7" s="1076"/>
      <c r="I7" s="1076"/>
      <c r="J7" s="1076"/>
      <c r="K7" s="1076"/>
      <c r="L7" s="1076"/>
      <c r="M7" s="1076"/>
      <c r="N7" s="1076"/>
      <c r="O7" s="1076"/>
      <c r="P7" s="1077"/>
      <c r="Q7" s="1138">
        <v>8848</v>
      </c>
      <c r="R7" s="1139"/>
      <c r="S7" s="1139"/>
      <c r="T7" s="1139"/>
      <c r="U7" s="1139"/>
      <c r="V7" s="1139">
        <v>8270</v>
      </c>
      <c r="W7" s="1139"/>
      <c r="X7" s="1139"/>
      <c r="Y7" s="1139"/>
      <c r="Z7" s="1139"/>
      <c r="AA7" s="1139">
        <v>578</v>
      </c>
      <c r="AB7" s="1139"/>
      <c r="AC7" s="1139"/>
      <c r="AD7" s="1139"/>
      <c r="AE7" s="1140"/>
      <c r="AF7" s="1141">
        <v>557</v>
      </c>
      <c r="AG7" s="1142"/>
      <c r="AH7" s="1142"/>
      <c r="AI7" s="1142"/>
      <c r="AJ7" s="1143"/>
      <c r="AK7" s="1124" t="s">
        <v>533</v>
      </c>
      <c r="AL7" s="1125"/>
      <c r="AM7" s="1125"/>
      <c r="AN7" s="1125"/>
      <c r="AO7" s="1125"/>
      <c r="AP7" s="1125">
        <v>7492</v>
      </c>
      <c r="AQ7" s="1125"/>
      <c r="AR7" s="1125"/>
      <c r="AS7" s="1125"/>
      <c r="AT7" s="1125"/>
      <c r="AU7" s="1126"/>
      <c r="AV7" s="1126"/>
      <c r="AW7" s="1126"/>
      <c r="AX7" s="1126"/>
      <c r="AY7" s="1127"/>
      <c r="AZ7" s="203"/>
      <c r="BA7" s="203"/>
      <c r="BB7" s="203"/>
      <c r="BC7" s="203"/>
      <c r="BD7" s="203"/>
      <c r="BE7" s="204"/>
      <c r="BF7" s="204"/>
      <c r="BG7" s="204"/>
      <c r="BH7" s="204"/>
      <c r="BI7" s="204"/>
      <c r="BJ7" s="204"/>
      <c r="BK7" s="204"/>
      <c r="BL7" s="204"/>
      <c r="BM7" s="204"/>
      <c r="BN7" s="204"/>
      <c r="BO7" s="204"/>
      <c r="BP7" s="204"/>
      <c r="BQ7" s="210">
        <v>1</v>
      </c>
      <c r="BR7" s="211"/>
      <c r="BS7" s="1128" t="s">
        <v>549</v>
      </c>
      <c r="BT7" s="1129"/>
      <c r="BU7" s="1129"/>
      <c r="BV7" s="1129"/>
      <c r="BW7" s="1129"/>
      <c r="BX7" s="1129"/>
      <c r="BY7" s="1129"/>
      <c r="BZ7" s="1129"/>
      <c r="CA7" s="1129"/>
      <c r="CB7" s="1129"/>
      <c r="CC7" s="1129"/>
      <c r="CD7" s="1129"/>
      <c r="CE7" s="1129"/>
      <c r="CF7" s="1129"/>
      <c r="CG7" s="1130"/>
      <c r="CH7" s="1121">
        <v>0</v>
      </c>
      <c r="CI7" s="1122"/>
      <c r="CJ7" s="1122"/>
      <c r="CK7" s="1122"/>
      <c r="CL7" s="1123"/>
      <c r="CM7" s="1121">
        <v>3</v>
      </c>
      <c r="CN7" s="1122"/>
      <c r="CO7" s="1122"/>
      <c r="CP7" s="1122"/>
      <c r="CQ7" s="1123"/>
      <c r="CR7" s="1121">
        <v>3</v>
      </c>
      <c r="CS7" s="1122"/>
      <c r="CT7" s="1122"/>
      <c r="CU7" s="1122"/>
      <c r="CV7" s="1123"/>
      <c r="CW7" s="1121">
        <v>106</v>
      </c>
      <c r="CX7" s="1122"/>
      <c r="CY7" s="1122"/>
      <c r="CZ7" s="1122"/>
      <c r="DA7" s="1123"/>
      <c r="DB7" s="1121" t="s">
        <v>550</v>
      </c>
      <c r="DC7" s="1122"/>
      <c r="DD7" s="1122"/>
      <c r="DE7" s="1122"/>
      <c r="DF7" s="1123"/>
      <c r="DG7" s="1121">
        <v>712</v>
      </c>
      <c r="DH7" s="1122"/>
      <c r="DI7" s="1122"/>
      <c r="DJ7" s="1122"/>
      <c r="DK7" s="1123"/>
      <c r="DL7" s="1121" t="s">
        <v>550</v>
      </c>
      <c r="DM7" s="1122"/>
      <c r="DN7" s="1122"/>
      <c r="DO7" s="1122"/>
      <c r="DP7" s="1123"/>
      <c r="DQ7" s="1121">
        <v>206</v>
      </c>
      <c r="DR7" s="1122"/>
      <c r="DS7" s="1122"/>
      <c r="DT7" s="1122"/>
      <c r="DU7" s="1123"/>
      <c r="DV7" s="1118"/>
      <c r="DW7" s="1119"/>
      <c r="DX7" s="1119"/>
      <c r="DY7" s="1119"/>
      <c r="DZ7" s="1120"/>
      <c r="EA7" s="205"/>
    </row>
    <row r="8" spans="1:131" s="206" customFormat="1" ht="26.25" customHeight="1" x14ac:dyDescent="0.15">
      <c r="A8" s="212">
        <v>2</v>
      </c>
      <c r="B8" s="1062" t="s">
        <v>361</v>
      </c>
      <c r="C8" s="1063"/>
      <c r="D8" s="1063"/>
      <c r="E8" s="1063"/>
      <c r="F8" s="1063"/>
      <c r="G8" s="1063"/>
      <c r="H8" s="1063"/>
      <c r="I8" s="1063"/>
      <c r="J8" s="1063"/>
      <c r="K8" s="1063"/>
      <c r="L8" s="1063"/>
      <c r="M8" s="1063"/>
      <c r="N8" s="1063"/>
      <c r="O8" s="1063"/>
      <c r="P8" s="1064"/>
      <c r="Q8" s="1068">
        <v>37</v>
      </c>
      <c r="R8" s="1069"/>
      <c r="S8" s="1069"/>
      <c r="T8" s="1069"/>
      <c r="U8" s="1069"/>
      <c r="V8" s="1069">
        <v>67</v>
      </c>
      <c r="W8" s="1069"/>
      <c r="X8" s="1069"/>
      <c r="Y8" s="1069"/>
      <c r="Z8" s="1069"/>
      <c r="AA8" s="1069">
        <v>-30</v>
      </c>
      <c r="AB8" s="1069"/>
      <c r="AC8" s="1069"/>
      <c r="AD8" s="1069"/>
      <c r="AE8" s="1070"/>
      <c r="AF8" s="1044">
        <v>-30</v>
      </c>
      <c r="AG8" s="1045"/>
      <c r="AH8" s="1045"/>
      <c r="AI8" s="1045"/>
      <c r="AJ8" s="1046"/>
      <c r="AK8" s="1111" t="s">
        <v>534</v>
      </c>
      <c r="AL8" s="1112"/>
      <c r="AM8" s="1112"/>
      <c r="AN8" s="1112"/>
      <c r="AO8" s="1112"/>
      <c r="AP8" s="1112" t="s">
        <v>533</v>
      </c>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39"/>
      <c r="BT8" s="1040"/>
      <c r="BU8" s="1040"/>
      <c r="BV8" s="1040"/>
      <c r="BW8" s="1040"/>
      <c r="BX8" s="1040"/>
      <c r="BY8" s="1040"/>
      <c r="BZ8" s="1040"/>
      <c r="CA8" s="1040"/>
      <c r="CB8" s="1040"/>
      <c r="CC8" s="1040"/>
      <c r="CD8" s="1040"/>
      <c r="CE8" s="1040"/>
      <c r="CF8" s="1040"/>
      <c r="CG8" s="1041"/>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7"/>
      <c r="DW8" s="1018"/>
      <c r="DX8" s="1018"/>
      <c r="DY8" s="1018"/>
      <c r="DZ8" s="1019"/>
      <c r="EA8" s="205"/>
    </row>
    <row r="9" spans="1:131" s="206" customFormat="1" ht="26.25" customHeight="1" x14ac:dyDescent="0.15">
      <c r="A9" s="212">
        <v>3</v>
      </c>
      <c r="B9" s="1062"/>
      <c r="C9" s="1063"/>
      <c r="D9" s="1063"/>
      <c r="E9" s="1063"/>
      <c r="F9" s="1063"/>
      <c r="G9" s="1063"/>
      <c r="H9" s="1063"/>
      <c r="I9" s="1063"/>
      <c r="J9" s="1063"/>
      <c r="K9" s="1063"/>
      <c r="L9" s="1063"/>
      <c r="M9" s="1063"/>
      <c r="N9" s="1063"/>
      <c r="O9" s="1063"/>
      <c r="P9" s="1064"/>
      <c r="Q9" s="1068"/>
      <c r="R9" s="1069"/>
      <c r="S9" s="1069"/>
      <c r="T9" s="1069"/>
      <c r="U9" s="1069"/>
      <c r="V9" s="1069"/>
      <c r="W9" s="1069"/>
      <c r="X9" s="1069"/>
      <c r="Y9" s="1069"/>
      <c r="Z9" s="1069"/>
      <c r="AA9" s="1069"/>
      <c r="AB9" s="1069"/>
      <c r="AC9" s="1069"/>
      <c r="AD9" s="1069"/>
      <c r="AE9" s="1070"/>
      <c r="AF9" s="1044"/>
      <c r="AG9" s="1045"/>
      <c r="AH9" s="1045"/>
      <c r="AI9" s="1045"/>
      <c r="AJ9" s="1046"/>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39"/>
      <c r="BT9" s="1040"/>
      <c r="BU9" s="1040"/>
      <c r="BV9" s="1040"/>
      <c r="BW9" s="1040"/>
      <c r="BX9" s="1040"/>
      <c r="BY9" s="1040"/>
      <c r="BZ9" s="1040"/>
      <c r="CA9" s="1040"/>
      <c r="CB9" s="1040"/>
      <c r="CC9" s="1040"/>
      <c r="CD9" s="1040"/>
      <c r="CE9" s="1040"/>
      <c r="CF9" s="1040"/>
      <c r="CG9" s="1041"/>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7"/>
      <c r="DW9" s="1018"/>
      <c r="DX9" s="1018"/>
      <c r="DY9" s="1018"/>
      <c r="DZ9" s="1019"/>
      <c r="EA9" s="205"/>
    </row>
    <row r="10" spans="1:131" s="206" customFormat="1" ht="26.25" customHeight="1" x14ac:dyDescent="0.15">
      <c r="A10" s="212">
        <v>4</v>
      </c>
      <c r="B10" s="1062"/>
      <c r="C10" s="1063"/>
      <c r="D10" s="1063"/>
      <c r="E10" s="1063"/>
      <c r="F10" s="1063"/>
      <c r="G10" s="1063"/>
      <c r="H10" s="1063"/>
      <c r="I10" s="1063"/>
      <c r="J10" s="1063"/>
      <c r="K10" s="1063"/>
      <c r="L10" s="1063"/>
      <c r="M10" s="1063"/>
      <c r="N10" s="1063"/>
      <c r="O10" s="1063"/>
      <c r="P10" s="1064"/>
      <c r="Q10" s="1068"/>
      <c r="R10" s="1069"/>
      <c r="S10" s="1069"/>
      <c r="T10" s="1069"/>
      <c r="U10" s="1069"/>
      <c r="V10" s="1069"/>
      <c r="W10" s="1069"/>
      <c r="X10" s="1069"/>
      <c r="Y10" s="1069"/>
      <c r="Z10" s="1069"/>
      <c r="AA10" s="1069"/>
      <c r="AB10" s="1069"/>
      <c r="AC10" s="1069"/>
      <c r="AD10" s="1069"/>
      <c r="AE10" s="1070"/>
      <c r="AF10" s="1044"/>
      <c r="AG10" s="1045"/>
      <c r="AH10" s="1045"/>
      <c r="AI10" s="1045"/>
      <c r="AJ10" s="1046"/>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39"/>
      <c r="BT10" s="1040"/>
      <c r="BU10" s="1040"/>
      <c r="BV10" s="1040"/>
      <c r="BW10" s="1040"/>
      <c r="BX10" s="1040"/>
      <c r="BY10" s="1040"/>
      <c r="BZ10" s="1040"/>
      <c r="CA10" s="1040"/>
      <c r="CB10" s="1040"/>
      <c r="CC10" s="1040"/>
      <c r="CD10" s="1040"/>
      <c r="CE10" s="1040"/>
      <c r="CF10" s="1040"/>
      <c r="CG10" s="1041"/>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7"/>
      <c r="DW10" s="1018"/>
      <c r="DX10" s="1018"/>
      <c r="DY10" s="1018"/>
      <c r="DZ10" s="1019"/>
      <c r="EA10" s="205"/>
    </row>
    <row r="11" spans="1:131" s="206" customFormat="1" ht="26.25" customHeight="1" x14ac:dyDescent="0.15">
      <c r="A11" s="212">
        <v>5</v>
      </c>
      <c r="B11" s="1062"/>
      <c r="C11" s="1063"/>
      <c r="D11" s="1063"/>
      <c r="E11" s="1063"/>
      <c r="F11" s="1063"/>
      <c r="G11" s="1063"/>
      <c r="H11" s="1063"/>
      <c r="I11" s="1063"/>
      <c r="J11" s="1063"/>
      <c r="K11" s="1063"/>
      <c r="L11" s="1063"/>
      <c r="M11" s="1063"/>
      <c r="N11" s="1063"/>
      <c r="O11" s="1063"/>
      <c r="P11" s="1064"/>
      <c r="Q11" s="1068"/>
      <c r="R11" s="1069"/>
      <c r="S11" s="1069"/>
      <c r="T11" s="1069"/>
      <c r="U11" s="1069"/>
      <c r="V11" s="1069"/>
      <c r="W11" s="1069"/>
      <c r="X11" s="1069"/>
      <c r="Y11" s="1069"/>
      <c r="Z11" s="1069"/>
      <c r="AA11" s="1069"/>
      <c r="AB11" s="1069"/>
      <c r="AC11" s="1069"/>
      <c r="AD11" s="1069"/>
      <c r="AE11" s="1070"/>
      <c r="AF11" s="1044"/>
      <c r="AG11" s="1045"/>
      <c r="AH11" s="1045"/>
      <c r="AI11" s="1045"/>
      <c r="AJ11" s="1046"/>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39"/>
      <c r="BT11" s="1040"/>
      <c r="BU11" s="1040"/>
      <c r="BV11" s="1040"/>
      <c r="BW11" s="1040"/>
      <c r="BX11" s="1040"/>
      <c r="BY11" s="1040"/>
      <c r="BZ11" s="1040"/>
      <c r="CA11" s="1040"/>
      <c r="CB11" s="1040"/>
      <c r="CC11" s="1040"/>
      <c r="CD11" s="1040"/>
      <c r="CE11" s="1040"/>
      <c r="CF11" s="1040"/>
      <c r="CG11" s="1041"/>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7"/>
      <c r="DW11" s="1018"/>
      <c r="DX11" s="1018"/>
      <c r="DY11" s="1018"/>
      <c r="DZ11" s="1019"/>
      <c r="EA11" s="205"/>
    </row>
    <row r="12" spans="1:131" s="206" customFormat="1" ht="26.25" customHeight="1" x14ac:dyDescent="0.15">
      <c r="A12" s="212">
        <v>6</v>
      </c>
      <c r="B12" s="1062"/>
      <c r="C12" s="1063"/>
      <c r="D12" s="1063"/>
      <c r="E12" s="1063"/>
      <c r="F12" s="1063"/>
      <c r="G12" s="1063"/>
      <c r="H12" s="1063"/>
      <c r="I12" s="1063"/>
      <c r="J12" s="1063"/>
      <c r="K12" s="1063"/>
      <c r="L12" s="1063"/>
      <c r="M12" s="1063"/>
      <c r="N12" s="1063"/>
      <c r="O12" s="1063"/>
      <c r="P12" s="1064"/>
      <c r="Q12" s="1068"/>
      <c r="R12" s="1069"/>
      <c r="S12" s="1069"/>
      <c r="T12" s="1069"/>
      <c r="U12" s="1069"/>
      <c r="V12" s="1069"/>
      <c r="W12" s="1069"/>
      <c r="X12" s="1069"/>
      <c r="Y12" s="1069"/>
      <c r="Z12" s="1069"/>
      <c r="AA12" s="1069"/>
      <c r="AB12" s="1069"/>
      <c r="AC12" s="1069"/>
      <c r="AD12" s="1069"/>
      <c r="AE12" s="1070"/>
      <c r="AF12" s="1044"/>
      <c r="AG12" s="1045"/>
      <c r="AH12" s="1045"/>
      <c r="AI12" s="1045"/>
      <c r="AJ12" s="1046"/>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39"/>
      <c r="BT12" s="1040"/>
      <c r="BU12" s="1040"/>
      <c r="BV12" s="1040"/>
      <c r="BW12" s="1040"/>
      <c r="BX12" s="1040"/>
      <c r="BY12" s="1040"/>
      <c r="BZ12" s="1040"/>
      <c r="CA12" s="1040"/>
      <c r="CB12" s="1040"/>
      <c r="CC12" s="1040"/>
      <c r="CD12" s="1040"/>
      <c r="CE12" s="1040"/>
      <c r="CF12" s="1040"/>
      <c r="CG12" s="1041"/>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7"/>
      <c r="DW12" s="1018"/>
      <c r="DX12" s="1018"/>
      <c r="DY12" s="1018"/>
      <c r="DZ12" s="1019"/>
      <c r="EA12" s="205"/>
    </row>
    <row r="13" spans="1:131" s="206" customFormat="1" ht="26.25" customHeight="1" x14ac:dyDescent="0.15">
      <c r="A13" s="212">
        <v>7</v>
      </c>
      <c r="B13" s="1062"/>
      <c r="C13" s="1063"/>
      <c r="D13" s="1063"/>
      <c r="E13" s="1063"/>
      <c r="F13" s="1063"/>
      <c r="G13" s="1063"/>
      <c r="H13" s="1063"/>
      <c r="I13" s="1063"/>
      <c r="J13" s="1063"/>
      <c r="K13" s="1063"/>
      <c r="L13" s="1063"/>
      <c r="M13" s="1063"/>
      <c r="N13" s="1063"/>
      <c r="O13" s="1063"/>
      <c r="P13" s="1064"/>
      <c r="Q13" s="1068"/>
      <c r="R13" s="1069"/>
      <c r="S13" s="1069"/>
      <c r="T13" s="1069"/>
      <c r="U13" s="1069"/>
      <c r="V13" s="1069"/>
      <c r="W13" s="1069"/>
      <c r="X13" s="1069"/>
      <c r="Y13" s="1069"/>
      <c r="Z13" s="1069"/>
      <c r="AA13" s="1069"/>
      <c r="AB13" s="1069"/>
      <c r="AC13" s="1069"/>
      <c r="AD13" s="1069"/>
      <c r="AE13" s="1070"/>
      <c r="AF13" s="1044"/>
      <c r="AG13" s="1045"/>
      <c r="AH13" s="1045"/>
      <c r="AI13" s="1045"/>
      <c r="AJ13" s="1046"/>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39"/>
      <c r="BT13" s="1040"/>
      <c r="BU13" s="1040"/>
      <c r="BV13" s="1040"/>
      <c r="BW13" s="1040"/>
      <c r="BX13" s="1040"/>
      <c r="BY13" s="1040"/>
      <c r="BZ13" s="1040"/>
      <c r="CA13" s="1040"/>
      <c r="CB13" s="1040"/>
      <c r="CC13" s="1040"/>
      <c r="CD13" s="1040"/>
      <c r="CE13" s="1040"/>
      <c r="CF13" s="1040"/>
      <c r="CG13" s="1041"/>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7"/>
      <c r="DW13" s="1018"/>
      <c r="DX13" s="1018"/>
      <c r="DY13" s="1018"/>
      <c r="DZ13" s="1019"/>
      <c r="EA13" s="205"/>
    </row>
    <row r="14" spans="1:131" s="206" customFormat="1" ht="26.25" customHeight="1" x14ac:dyDescent="0.15">
      <c r="A14" s="212">
        <v>8</v>
      </c>
      <c r="B14" s="1062"/>
      <c r="C14" s="1063"/>
      <c r="D14" s="1063"/>
      <c r="E14" s="1063"/>
      <c r="F14" s="1063"/>
      <c r="G14" s="1063"/>
      <c r="H14" s="1063"/>
      <c r="I14" s="1063"/>
      <c r="J14" s="1063"/>
      <c r="K14" s="1063"/>
      <c r="L14" s="1063"/>
      <c r="M14" s="1063"/>
      <c r="N14" s="1063"/>
      <c r="O14" s="1063"/>
      <c r="P14" s="1064"/>
      <c r="Q14" s="1068"/>
      <c r="R14" s="1069"/>
      <c r="S14" s="1069"/>
      <c r="T14" s="1069"/>
      <c r="U14" s="1069"/>
      <c r="V14" s="1069"/>
      <c r="W14" s="1069"/>
      <c r="X14" s="1069"/>
      <c r="Y14" s="1069"/>
      <c r="Z14" s="1069"/>
      <c r="AA14" s="1069"/>
      <c r="AB14" s="1069"/>
      <c r="AC14" s="1069"/>
      <c r="AD14" s="1069"/>
      <c r="AE14" s="1070"/>
      <c r="AF14" s="1044"/>
      <c r="AG14" s="1045"/>
      <c r="AH14" s="1045"/>
      <c r="AI14" s="1045"/>
      <c r="AJ14" s="1046"/>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39"/>
      <c r="BT14" s="1040"/>
      <c r="BU14" s="1040"/>
      <c r="BV14" s="1040"/>
      <c r="BW14" s="1040"/>
      <c r="BX14" s="1040"/>
      <c r="BY14" s="1040"/>
      <c r="BZ14" s="1040"/>
      <c r="CA14" s="1040"/>
      <c r="CB14" s="1040"/>
      <c r="CC14" s="1040"/>
      <c r="CD14" s="1040"/>
      <c r="CE14" s="1040"/>
      <c r="CF14" s="1040"/>
      <c r="CG14" s="1041"/>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7"/>
      <c r="DW14" s="1018"/>
      <c r="DX14" s="1018"/>
      <c r="DY14" s="1018"/>
      <c r="DZ14" s="1019"/>
      <c r="EA14" s="205"/>
    </row>
    <row r="15" spans="1:131" s="206" customFormat="1" ht="26.25" customHeight="1" x14ac:dyDescent="0.15">
      <c r="A15" s="212">
        <v>9</v>
      </c>
      <c r="B15" s="1062"/>
      <c r="C15" s="1063"/>
      <c r="D15" s="1063"/>
      <c r="E15" s="1063"/>
      <c r="F15" s="1063"/>
      <c r="G15" s="1063"/>
      <c r="H15" s="1063"/>
      <c r="I15" s="1063"/>
      <c r="J15" s="1063"/>
      <c r="K15" s="1063"/>
      <c r="L15" s="1063"/>
      <c r="M15" s="1063"/>
      <c r="N15" s="1063"/>
      <c r="O15" s="1063"/>
      <c r="P15" s="1064"/>
      <c r="Q15" s="1068"/>
      <c r="R15" s="1069"/>
      <c r="S15" s="1069"/>
      <c r="T15" s="1069"/>
      <c r="U15" s="1069"/>
      <c r="V15" s="1069"/>
      <c r="W15" s="1069"/>
      <c r="X15" s="1069"/>
      <c r="Y15" s="1069"/>
      <c r="Z15" s="1069"/>
      <c r="AA15" s="1069"/>
      <c r="AB15" s="1069"/>
      <c r="AC15" s="1069"/>
      <c r="AD15" s="1069"/>
      <c r="AE15" s="1070"/>
      <c r="AF15" s="1044"/>
      <c r="AG15" s="1045"/>
      <c r="AH15" s="1045"/>
      <c r="AI15" s="1045"/>
      <c r="AJ15" s="1046"/>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39"/>
      <c r="BT15" s="1040"/>
      <c r="BU15" s="1040"/>
      <c r="BV15" s="1040"/>
      <c r="BW15" s="1040"/>
      <c r="BX15" s="1040"/>
      <c r="BY15" s="1040"/>
      <c r="BZ15" s="1040"/>
      <c r="CA15" s="1040"/>
      <c r="CB15" s="1040"/>
      <c r="CC15" s="1040"/>
      <c r="CD15" s="1040"/>
      <c r="CE15" s="1040"/>
      <c r="CF15" s="1040"/>
      <c r="CG15" s="1041"/>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7"/>
      <c r="DW15" s="1018"/>
      <c r="DX15" s="1018"/>
      <c r="DY15" s="1018"/>
      <c r="DZ15" s="1019"/>
      <c r="EA15" s="205"/>
    </row>
    <row r="16" spans="1:131" s="206" customFormat="1" ht="26.25" customHeight="1" x14ac:dyDescent="0.15">
      <c r="A16" s="212">
        <v>10</v>
      </c>
      <c r="B16" s="1062"/>
      <c r="C16" s="1063"/>
      <c r="D16" s="1063"/>
      <c r="E16" s="1063"/>
      <c r="F16" s="1063"/>
      <c r="G16" s="1063"/>
      <c r="H16" s="1063"/>
      <c r="I16" s="1063"/>
      <c r="J16" s="1063"/>
      <c r="K16" s="1063"/>
      <c r="L16" s="1063"/>
      <c r="M16" s="1063"/>
      <c r="N16" s="1063"/>
      <c r="O16" s="1063"/>
      <c r="P16" s="1064"/>
      <c r="Q16" s="1068"/>
      <c r="R16" s="1069"/>
      <c r="S16" s="1069"/>
      <c r="T16" s="1069"/>
      <c r="U16" s="1069"/>
      <c r="V16" s="1069"/>
      <c r="W16" s="1069"/>
      <c r="X16" s="1069"/>
      <c r="Y16" s="1069"/>
      <c r="Z16" s="1069"/>
      <c r="AA16" s="1069"/>
      <c r="AB16" s="1069"/>
      <c r="AC16" s="1069"/>
      <c r="AD16" s="1069"/>
      <c r="AE16" s="1070"/>
      <c r="AF16" s="1044"/>
      <c r="AG16" s="1045"/>
      <c r="AH16" s="1045"/>
      <c r="AI16" s="1045"/>
      <c r="AJ16" s="1046"/>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39"/>
      <c r="BT16" s="1040"/>
      <c r="BU16" s="1040"/>
      <c r="BV16" s="1040"/>
      <c r="BW16" s="1040"/>
      <c r="BX16" s="1040"/>
      <c r="BY16" s="1040"/>
      <c r="BZ16" s="1040"/>
      <c r="CA16" s="1040"/>
      <c r="CB16" s="1040"/>
      <c r="CC16" s="1040"/>
      <c r="CD16" s="1040"/>
      <c r="CE16" s="1040"/>
      <c r="CF16" s="1040"/>
      <c r="CG16" s="1041"/>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7"/>
      <c r="DW16" s="1018"/>
      <c r="DX16" s="1018"/>
      <c r="DY16" s="1018"/>
      <c r="DZ16" s="1019"/>
      <c r="EA16" s="205"/>
    </row>
    <row r="17" spans="1:131" s="206" customFormat="1" ht="26.25" customHeight="1" x14ac:dyDescent="0.15">
      <c r="A17" s="212">
        <v>11</v>
      </c>
      <c r="B17" s="1062"/>
      <c r="C17" s="1063"/>
      <c r="D17" s="1063"/>
      <c r="E17" s="1063"/>
      <c r="F17" s="1063"/>
      <c r="G17" s="1063"/>
      <c r="H17" s="1063"/>
      <c r="I17" s="1063"/>
      <c r="J17" s="1063"/>
      <c r="K17" s="1063"/>
      <c r="L17" s="1063"/>
      <c r="M17" s="1063"/>
      <c r="N17" s="1063"/>
      <c r="O17" s="1063"/>
      <c r="P17" s="1064"/>
      <c r="Q17" s="1068"/>
      <c r="R17" s="1069"/>
      <c r="S17" s="1069"/>
      <c r="T17" s="1069"/>
      <c r="U17" s="1069"/>
      <c r="V17" s="1069"/>
      <c r="W17" s="1069"/>
      <c r="X17" s="1069"/>
      <c r="Y17" s="1069"/>
      <c r="Z17" s="1069"/>
      <c r="AA17" s="1069"/>
      <c r="AB17" s="1069"/>
      <c r="AC17" s="1069"/>
      <c r="AD17" s="1069"/>
      <c r="AE17" s="1070"/>
      <c r="AF17" s="1044"/>
      <c r="AG17" s="1045"/>
      <c r="AH17" s="1045"/>
      <c r="AI17" s="1045"/>
      <c r="AJ17" s="1046"/>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39"/>
      <c r="BT17" s="1040"/>
      <c r="BU17" s="1040"/>
      <c r="BV17" s="1040"/>
      <c r="BW17" s="1040"/>
      <c r="BX17" s="1040"/>
      <c r="BY17" s="1040"/>
      <c r="BZ17" s="1040"/>
      <c r="CA17" s="1040"/>
      <c r="CB17" s="1040"/>
      <c r="CC17" s="1040"/>
      <c r="CD17" s="1040"/>
      <c r="CE17" s="1040"/>
      <c r="CF17" s="1040"/>
      <c r="CG17" s="1041"/>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7"/>
      <c r="DW17" s="1018"/>
      <c r="DX17" s="1018"/>
      <c r="DY17" s="1018"/>
      <c r="DZ17" s="1019"/>
      <c r="EA17" s="205"/>
    </row>
    <row r="18" spans="1:131" s="206" customFormat="1" ht="26.25" customHeight="1" x14ac:dyDescent="0.15">
      <c r="A18" s="212">
        <v>12</v>
      </c>
      <c r="B18" s="1062"/>
      <c r="C18" s="1063"/>
      <c r="D18" s="1063"/>
      <c r="E18" s="1063"/>
      <c r="F18" s="1063"/>
      <c r="G18" s="1063"/>
      <c r="H18" s="1063"/>
      <c r="I18" s="1063"/>
      <c r="J18" s="1063"/>
      <c r="K18" s="1063"/>
      <c r="L18" s="1063"/>
      <c r="M18" s="1063"/>
      <c r="N18" s="1063"/>
      <c r="O18" s="1063"/>
      <c r="P18" s="1064"/>
      <c r="Q18" s="1068"/>
      <c r="R18" s="1069"/>
      <c r="S18" s="1069"/>
      <c r="T18" s="1069"/>
      <c r="U18" s="1069"/>
      <c r="V18" s="1069"/>
      <c r="W18" s="1069"/>
      <c r="X18" s="1069"/>
      <c r="Y18" s="1069"/>
      <c r="Z18" s="1069"/>
      <c r="AA18" s="1069"/>
      <c r="AB18" s="1069"/>
      <c r="AC18" s="1069"/>
      <c r="AD18" s="1069"/>
      <c r="AE18" s="1070"/>
      <c r="AF18" s="1044"/>
      <c r="AG18" s="1045"/>
      <c r="AH18" s="1045"/>
      <c r="AI18" s="1045"/>
      <c r="AJ18" s="1046"/>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39"/>
      <c r="BT18" s="1040"/>
      <c r="BU18" s="1040"/>
      <c r="BV18" s="1040"/>
      <c r="BW18" s="1040"/>
      <c r="BX18" s="1040"/>
      <c r="BY18" s="1040"/>
      <c r="BZ18" s="1040"/>
      <c r="CA18" s="1040"/>
      <c r="CB18" s="1040"/>
      <c r="CC18" s="1040"/>
      <c r="CD18" s="1040"/>
      <c r="CE18" s="1040"/>
      <c r="CF18" s="1040"/>
      <c r="CG18" s="1041"/>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7"/>
      <c r="DW18" s="1018"/>
      <c r="DX18" s="1018"/>
      <c r="DY18" s="1018"/>
      <c r="DZ18" s="1019"/>
      <c r="EA18" s="205"/>
    </row>
    <row r="19" spans="1:131" s="206" customFormat="1" ht="26.25" customHeight="1" x14ac:dyDescent="0.15">
      <c r="A19" s="212">
        <v>13</v>
      </c>
      <c r="B19" s="1062"/>
      <c r="C19" s="1063"/>
      <c r="D19" s="1063"/>
      <c r="E19" s="1063"/>
      <c r="F19" s="1063"/>
      <c r="G19" s="1063"/>
      <c r="H19" s="1063"/>
      <c r="I19" s="1063"/>
      <c r="J19" s="1063"/>
      <c r="K19" s="1063"/>
      <c r="L19" s="1063"/>
      <c r="M19" s="1063"/>
      <c r="N19" s="1063"/>
      <c r="O19" s="1063"/>
      <c r="P19" s="1064"/>
      <c r="Q19" s="1068"/>
      <c r="R19" s="1069"/>
      <c r="S19" s="1069"/>
      <c r="T19" s="1069"/>
      <c r="U19" s="1069"/>
      <c r="V19" s="1069"/>
      <c r="W19" s="1069"/>
      <c r="X19" s="1069"/>
      <c r="Y19" s="1069"/>
      <c r="Z19" s="1069"/>
      <c r="AA19" s="1069"/>
      <c r="AB19" s="1069"/>
      <c r="AC19" s="1069"/>
      <c r="AD19" s="1069"/>
      <c r="AE19" s="1070"/>
      <c r="AF19" s="1044"/>
      <c r="AG19" s="1045"/>
      <c r="AH19" s="1045"/>
      <c r="AI19" s="1045"/>
      <c r="AJ19" s="1046"/>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39"/>
      <c r="BT19" s="1040"/>
      <c r="BU19" s="1040"/>
      <c r="BV19" s="1040"/>
      <c r="BW19" s="1040"/>
      <c r="BX19" s="1040"/>
      <c r="BY19" s="1040"/>
      <c r="BZ19" s="1040"/>
      <c r="CA19" s="1040"/>
      <c r="CB19" s="1040"/>
      <c r="CC19" s="1040"/>
      <c r="CD19" s="1040"/>
      <c r="CE19" s="1040"/>
      <c r="CF19" s="1040"/>
      <c r="CG19" s="1041"/>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7"/>
      <c r="DW19" s="1018"/>
      <c r="DX19" s="1018"/>
      <c r="DY19" s="1018"/>
      <c r="DZ19" s="1019"/>
      <c r="EA19" s="205"/>
    </row>
    <row r="20" spans="1:131" s="206" customFormat="1" ht="26.25" customHeight="1" x14ac:dyDescent="0.15">
      <c r="A20" s="212">
        <v>14</v>
      </c>
      <c r="B20" s="1062"/>
      <c r="C20" s="1063"/>
      <c r="D20" s="1063"/>
      <c r="E20" s="1063"/>
      <c r="F20" s="1063"/>
      <c r="G20" s="1063"/>
      <c r="H20" s="1063"/>
      <c r="I20" s="1063"/>
      <c r="J20" s="1063"/>
      <c r="K20" s="1063"/>
      <c r="L20" s="1063"/>
      <c r="M20" s="1063"/>
      <c r="N20" s="1063"/>
      <c r="O20" s="1063"/>
      <c r="P20" s="1064"/>
      <c r="Q20" s="1068"/>
      <c r="R20" s="1069"/>
      <c r="S20" s="1069"/>
      <c r="T20" s="1069"/>
      <c r="U20" s="1069"/>
      <c r="V20" s="1069"/>
      <c r="W20" s="1069"/>
      <c r="X20" s="1069"/>
      <c r="Y20" s="1069"/>
      <c r="Z20" s="1069"/>
      <c r="AA20" s="1069"/>
      <c r="AB20" s="1069"/>
      <c r="AC20" s="1069"/>
      <c r="AD20" s="1069"/>
      <c r="AE20" s="1070"/>
      <c r="AF20" s="1044"/>
      <c r="AG20" s="1045"/>
      <c r="AH20" s="1045"/>
      <c r="AI20" s="1045"/>
      <c r="AJ20" s="1046"/>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39"/>
      <c r="BT20" s="1040"/>
      <c r="BU20" s="1040"/>
      <c r="BV20" s="1040"/>
      <c r="BW20" s="1040"/>
      <c r="BX20" s="1040"/>
      <c r="BY20" s="1040"/>
      <c r="BZ20" s="1040"/>
      <c r="CA20" s="1040"/>
      <c r="CB20" s="1040"/>
      <c r="CC20" s="1040"/>
      <c r="CD20" s="1040"/>
      <c r="CE20" s="1040"/>
      <c r="CF20" s="1040"/>
      <c r="CG20" s="1041"/>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7"/>
      <c r="DW20" s="1018"/>
      <c r="DX20" s="1018"/>
      <c r="DY20" s="1018"/>
      <c r="DZ20" s="1019"/>
      <c r="EA20" s="205"/>
    </row>
    <row r="21" spans="1:131" s="206" customFormat="1" ht="26.25" customHeight="1" thickBot="1" x14ac:dyDescent="0.2">
      <c r="A21" s="212">
        <v>15</v>
      </c>
      <c r="B21" s="1062"/>
      <c r="C21" s="1063"/>
      <c r="D21" s="1063"/>
      <c r="E21" s="1063"/>
      <c r="F21" s="1063"/>
      <c r="G21" s="1063"/>
      <c r="H21" s="1063"/>
      <c r="I21" s="1063"/>
      <c r="J21" s="1063"/>
      <c r="K21" s="1063"/>
      <c r="L21" s="1063"/>
      <c r="M21" s="1063"/>
      <c r="N21" s="1063"/>
      <c r="O21" s="1063"/>
      <c r="P21" s="1064"/>
      <c r="Q21" s="1068"/>
      <c r="R21" s="1069"/>
      <c r="S21" s="1069"/>
      <c r="T21" s="1069"/>
      <c r="U21" s="1069"/>
      <c r="V21" s="1069"/>
      <c r="W21" s="1069"/>
      <c r="X21" s="1069"/>
      <c r="Y21" s="1069"/>
      <c r="Z21" s="1069"/>
      <c r="AA21" s="1069"/>
      <c r="AB21" s="1069"/>
      <c r="AC21" s="1069"/>
      <c r="AD21" s="1069"/>
      <c r="AE21" s="1070"/>
      <c r="AF21" s="1044"/>
      <c r="AG21" s="1045"/>
      <c r="AH21" s="1045"/>
      <c r="AI21" s="1045"/>
      <c r="AJ21" s="1046"/>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39"/>
      <c r="BT21" s="1040"/>
      <c r="BU21" s="1040"/>
      <c r="BV21" s="1040"/>
      <c r="BW21" s="1040"/>
      <c r="BX21" s="1040"/>
      <c r="BY21" s="1040"/>
      <c r="BZ21" s="1040"/>
      <c r="CA21" s="1040"/>
      <c r="CB21" s="1040"/>
      <c r="CC21" s="1040"/>
      <c r="CD21" s="1040"/>
      <c r="CE21" s="1040"/>
      <c r="CF21" s="1040"/>
      <c r="CG21" s="1041"/>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05"/>
    </row>
    <row r="22" spans="1:131" s="206" customFormat="1" ht="26.25" customHeight="1" x14ac:dyDescent="0.15">
      <c r="A22" s="212">
        <v>16</v>
      </c>
      <c r="B22" s="1062"/>
      <c r="C22" s="1063"/>
      <c r="D22" s="1063"/>
      <c r="E22" s="1063"/>
      <c r="F22" s="1063"/>
      <c r="G22" s="1063"/>
      <c r="H22" s="1063"/>
      <c r="I22" s="1063"/>
      <c r="J22" s="1063"/>
      <c r="K22" s="1063"/>
      <c r="L22" s="1063"/>
      <c r="M22" s="1063"/>
      <c r="N22" s="1063"/>
      <c r="O22" s="1063"/>
      <c r="P22" s="1064"/>
      <c r="Q22" s="1106"/>
      <c r="R22" s="1107"/>
      <c r="S22" s="1107"/>
      <c r="T22" s="1107"/>
      <c r="U22" s="1107"/>
      <c r="V22" s="1107"/>
      <c r="W22" s="1107"/>
      <c r="X22" s="1107"/>
      <c r="Y22" s="1107"/>
      <c r="Z22" s="1107"/>
      <c r="AA22" s="1107"/>
      <c r="AB22" s="1107"/>
      <c r="AC22" s="1107"/>
      <c r="AD22" s="1107"/>
      <c r="AE22" s="1108"/>
      <c r="AF22" s="1044"/>
      <c r="AG22" s="1045"/>
      <c r="AH22" s="1045"/>
      <c r="AI22" s="1045"/>
      <c r="AJ22" s="1046"/>
      <c r="AK22" s="1102"/>
      <c r="AL22" s="1103"/>
      <c r="AM22" s="1103"/>
      <c r="AN22" s="1103"/>
      <c r="AO22" s="1103"/>
      <c r="AP22" s="1103"/>
      <c r="AQ22" s="1103"/>
      <c r="AR22" s="1103"/>
      <c r="AS22" s="1103"/>
      <c r="AT22" s="1103"/>
      <c r="AU22" s="1104"/>
      <c r="AV22" s="1104"/>
      <c r="AW22" s="1104"/>
      <c r="AX22" s="1104"/>
      <c r="AY22" s="1105"/>
      <c r="AZ22" s="1060" t="s">
        <v>362</v>
      </c>
      <c r="BA22" s="1060"/>
      <c r="BB22" s="1060"/>
      <c r="BC22" s="1060"/>
      <c r="BD22" s="1061"/>
      <c r="BE22" s="204"/>
      <c r="BF22" s="204"/>
      <c r="BG22" s="204"/>
      <c r="BH22" s="204"/>
      <c r="BI22" s="204"/>
      <c r="BJ22" s="204"/>
      <c r="BK22" s="204"/>
      <c r="BL22" s="204"/>
      <c r="BM22" s="204"/>
      <c r="BN22" s="204"/>
      <c r="BO22" s="204"/>
      <c r="BP22" s="204"/>
      <c r="BQ22" s="213">
        <v>16</v>
      </c>
      <c r="BR22" s="214"/>
      <c r="BS22" s="1039"/>
      <c r="BT22" s="1040"/>
      <c r="BU22" s="1040"/>
      <c r="BV22" s="1040"/>
      <c r="BW22" s="1040"/>
      <c r="BX22" s="1040"/>
      <c r="BY22" s="1040"/>
      <c r="BZ22" s="1040"/>
      <c r="CA22" s="1040"/>
      <c r="CB22" s="1040"/>
      <c r="CC22" s="1040"/>
      <c r="CD22" s="1040"/>
      <c r="CE22" s="1040"/>
      <c r="CF22" s="1040"/>
      <c r="CG22" s="1041"/>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3">
        <v>8885</v>
      </c>
      <c r="R23" s="1094"/>
      <c r="S23" s="1094"/>
      <c r="T23" s="1094"/>
      <c r="U23" s="1094"/>
      <c r="V23" s="1094">
        <v>8337</v>
      </c>
      <c r="W23" s="1094"/>
      <c r="X23" s="1094"/>
      <c r="Y23" s="1094"/>
      <c r="Z23" s="1094"/>
      <c r="AA23" s="1094">
        <v>548</v>
      </c>
      <c r="AB23" s="1094"/>
      <c r="AC23" s="1094"/>
      <c r="AD23" s="1094"/>
      <c r="AE23" s="1095"/>
      <c r="AF23" s="1096">
        <v>527</v>
      </c>
      <c r="AG23" s="1094"/>
      <c r="AH23" s="1094"/>
      <c r="AI23" s="1094"/>
      <c r="AJ23" s="1097"/>
      <c r="AK23" s="1098"/>
      <c r="AL23" s="1099"/>
      <c r="AM23" s="1099"/>
      <c r="AN23" s="1099"/>
      <c r="AO23" s="1099"/>
      <c r="AP23" s="1094">
        <v>7492</v>
      </c>
      <c r="AQ23" s="1094"/>
      <c r="AR23" s="1094"/>
      <c r="AS23" s="1094"/>
      <c r="AT23" s="1094"/>
      <c r="AU23" s="1100"/>
      <c r="AV23" s="1100"/>
      <c r="AW23" s="1100"/>
      <c r="AX23" s="1100"/>
      <c r="AY23" s="1101"/>
      <c r="AZ23" s="1090" t="s">
        <v>108</v>
      </c>
      <c r="BA23" s="1091"/>
      <c r="BB23" s="1091"/>
      <c r="BC23" s="1091"/>
      <c r="BD23" s="1092"/>
      <c r="BE23" s="204"/>
      <c r="BF23" s="204"/>
      <c r="BG23" s="204"/>
      <c r="BH23" s="204"/>
      <c r="BI23" s="204"/>
      <c r="BJ23" s="204"/>
      <c r="BK23" s="204"/>
      <c r="BL23" s="204"/>
      <c r="BM23" s="204"/>
      <c r="BN23" s="204"/>
      <c r="BO23" s="204"/>
      <c r="BP23" s="204"/>
      <c r="BQ23" s="213">
        <v>17</v>
      </c>
      <c r="BR23" s="214"/>
      <c r="BS23" s="1039"/>
      <c r="BT23" s="1040"/>
      <c r="BU23" s="1040"/>
      <c r="BV23" s="1040"/>
      <c r="BW23" s="1040"/>
      <c r="BX23" s="1040"/>
      <c r="BY23" s="1040"/>
      <c r="BZ23" s="1040"/>
      <c r="CA23" s="1040"/>
      <c r="CB23" s="1040"/>
      <c r="CC23" s="1040"/>
      <c r="CD23" s="1040"/>
      <c r="CE23" s="1040"/>
      <c r="CF23" s="1040"/>
      <c r="CG23" s="1041"/>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05"/>
    </row>
    <row r="24" spans="1:131" s="206" customFormat="1" ht="26.25" customHeight="1" x14ac:dyDescent="0.15">
      <c r="A24" s="1089" t="s">
        <v>365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39"/>
      <c r="BT24" s="1040"/>
      <c r="BU24" s="1040"/>
      <c r="BV24" s="1040"/>
      <c r="BW24" s="1040"/>
      <c r="BX24" s="1040"/>
      <c r="BY24" s="1040"/>
      <c r="BZ24" s="1040"/>
      <c r="CA24" s="1040"/>
      <c r="CB24" s="1040"/>
      <c r="CC24" s="1040"/>
      <c r="CD24" s="1040"/>
      <c r="CE24" s="1040"/>
      <c r="CF24" s="1040"/>
      <c r="CG24" s="1041"/>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05"/>
    </row>
    <row r="25" spans="1:131" s="198" customFormat="1" ht="26.25" customHeight="1" thickBot="1" x14ac:dyDescent="0.2">
      <c r="A25" s="1088" t="s">
        <v>366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39"/>
      <c r="BT25" s="1040"/>
      <c r="BU25" s="1040"/>
      <c r="BV25" s="1040"/>
      <c r="BW25" s="1040"/>
      <c r="BX25" s="1040"/>
      <c r="BY25" s="1040"/>
      <c r="BZ25" s="1040"/>
      <c r="CA25" s="1040"/>
      <c r="CB25" s="1040"/>
      <c r="CC25" s="1040"/>
      <c r="CD25" s="1040"/>
      <c r="CE25" s="1040"/>
      <c r="CF25" s="1040"/>
      <c r="CG25" s="1041"/>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197"/>
    </row>
    <row r="26" spans="1:131" s="198" customFormat="1" ht="26.25" customHeight="1" x14ac:dyDescent="0.15">
      <c r="A26" s="1020" t="s">
        <v>343</v>
      </c>
      <c r="B26" s="1021"/>
      <c r="C26" s="1021"/>
      <c r="D26" s="1021"/>
      <c r="E26" s="1021"/>
      <c r="F26" s="1021"/>
      <c r="G26" s="1021"/>
      <c r="H26" s="1021"/>
      <c r="I26" s="1021"/>
      <c r="J26" s="1021"/>
      <c r="K26" s="1021"/>
      <c r="L26" s="1021"/>
      <c r="M26" s="1021"/>
      <c r="N26" s="1021"/>
      <c r="O26" s="1021"/>
      <c r="P26" s="1022"/>
      <c r="Q26" s="1026" t="s">
        <v>367</v>
      </c>
      <c r="R26" s="1027"/>
      <c r="S26" s="1027"/>
      <c r="T26" s="1027"/>
      <c r="U26" s="1028"/>
      <c r="V26" s="1026" t="s">
        <v>368</v>
      </c>
      <c r="W26" s="1027"/>
      <c r="X26" s="1027"/>
      <c r="Y26" s="1027"/>
      <c r="Z26" s="1028"/>
      <c r="AA26" s="1026" t="s">
        <v>369</v>
      </c>
      <c r="AB26" s="1027"/>
      <c r="AC26" s="1027"/>
      <c r="AD26" s="1027"/>
      <c r="AE26" s="1027"/>
      <c r="AF26" s="1084" t="s">
        <v>370</v>
      </c>
      <c r="AG26" s="1033"/>
      <c r="AH26" s="1033"/>
      <c r="AI26" s="1033"/>
      <c r="AJ26" s="1085"/>
      <c r="AK26" s="1027" t="s">
        <v>371</v>
      </c>
      <c r="AL26" s="1027"/>
      <c r="AM26" s="1027"/>
      <c r="AN26" s="1027"/>
      <c r="AO26" s="1028"/>
      <c r="AP26" s="1026" t="s">
        <v>372</v>
      </c>
      <c r="AQ26" s="1027"/>
      <c r="AR26" s="1027"/>
      <c r="AS26" s="1027"/>
      <c r="AT26" s="1028"/>
      <c r="AU26" s="1026" t="s">
        <v>373</v>
      </c>
      <c r="AV26" s="1027"/>
      <c r="AW26" s="1027"/>
      <c r="AX26" s="1027"/>
      <c r="AY26" s="1028"/>
      <c r="AZ26" s="1026" t="s">
        <v>374</v>
      </c>
      <c r="BA26" s="1027"/>
      <c r="BB26" s="1027"/>
      <c r="BC26" s="1027"/>
      <c r="BD26" s="1028"/>
      <c r="BE26" s="1026" t="s">
        <v>350</v>
      </c>
      <c r="BF26" s="1027"/>
      <c r="BG26" s="1027"/>
      <c r="BH26" s="1027"/>
      <c r="BI26" s="1042"/>
      <c r="BJ26" s="203"/>
      <c r="BK26" s="203"/>
      <c r="BL26" s="203"/>
      <c r="BM26" s="203"/>
      <c r="BN26" s="203"/>
      <c r="BO26" s="216"/>
      <c r="BP26" s="216"/>
      <c r="BQ26" s="213">
        <v>20</v>
      </c>
      <c r="BR26" s="214"/>
      <c r="BS26" s="1039"/>
      <c r="BT26" s="1040"/>
      <c r="BU26" s="1040"/>
      <c r="BV26" s="1040"/>
      <c r="BW26" s="1040"/>
      <c r="BX26" s="1040"/>
      <c r="BY26" s="1040"/>
      <c r="BZ26" s="1040"/>
      <c r="CA26" s="1040"/>
      <c r="CB26" s="1040"/>
      <c r="CC26" s="1040"/>
      <c r="CD26" s="1040"/>
      <c r="CE26" s="1040"/>
      <c r="CF26" s="1040"/>
      <c r="CG26" s="1041"/>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197"/>
    </row>
    <row r="27" spans="1:131" s="198" customFormat="1" ht="26.25" customHeight="1" thickBot="1" x14ac:dyDescent="0.2">
      <c r="A27" s="1023"/>
      <c r="B27" s="1024"/>
      <c r="C27" s="1024"/>
      <c r="D27" s="1024"/>
      <c r="E27" s="1024"/>
      <c r="F27" s="1024"/>
      <c r="G27" s="1024"/>
      <c r="H27" s="1024"/>
      <c r="I27" s="1024"/>
      <c r="J27" s="1024"/>
      <c r="K27" s="1024"/>
      <c r="L27" s="1024"/>
      <c r="M27" s="1024"/>
      <c r="N27" s="1024"/>
      <c r="O27" s="1024"/>
      <c r="P27" s="1025"/>
      <c r="Q27" s="1029"/>
      <c r="R27" s="1030"/>
      <c r="S27" s="1030"/>
      <c r="T27" s="1030"/>
      <c r="U27" s="1031"/>
      <c r="V27" s="1029"/>
      <c r="W27" s="1030"/>
      <c r="X27" s="1030"/>
      <c r="Y27" s="1030"/>
      <c r="Z27" s="1031"/>
      <c r="AA27" s="1029"/>
      <c r="AB27" s="1030"/>
      <c r="AC27" s="1030"/>
      <c r="AD27" s="1030"/>
      <c r="AE27" s="1030"/>
      <c r="AF27" s="1086"/>
      <c r="AG27" s="1036"/>
      <c r="AH27" s="1036"/>
      <c r="AI27" s="1036"/>
      <c r="AJ27" s="1087"/>
      <c r="AK27" s="1030"/>
      <c r="AL27" s="1030"/>
      <c r="AM27" s="1030"/>
      <c r="AN27" s="1030"/>
      <c r="AO27" s="1031"/>
      <c r="AP27" s="1029"/>
      <c r="AQ27" s="1030"/>
      <c r="AR27" s="1030"/>
      <c r="AS27" s="1030"/>
      <c r="AT27" s="1031"/>
      <c r="AU27" s="1029"/>
      <c r="AV27" s="1030"/>
      <c r="AW27" s="1030"/>
      <c r="AX27" s="1030"/>
      <c r="AY27" s="1031"/>
      <c r="AZ27" s="1029"/>
      <c r="BA27" s="1030"/>
      <c r="BB27" s="1030"/>
      <c r="BC27" s="1030"/>
      <c r="BD27" s="1031"/>
      <c r="BE27" s="1029"/>
      <c r="BF27" s="1030"/>
      <c r="BG27" s="1030"/>
      <c r="BH27" s="1030"/>
      <c r="BI27" s="1043"/>
      <c r="BJ27" s="203"/>
      <c r="BK27" s="203"/>
      <c r="BL27" s="203"/>
      <c r="BM27" s="203"/>
      <c r="BN27" s="203"/>
      <c r="BO27" s="216"/>
      <c r="BP27" s="216"/>
      <c r="BQ27" s="213">
        <v>21</v>
      </c>
      <c r="BR27" s="214"/>
      <c r="BS27" s="1039"/>
      <c r="BT27" s="1040"/>
      <c r="BU27" s="1040"/>
      <c r="BV27" s="1040"/>
      <c r="BW27" s="1040"/>
      <c r="BX27" s="1040"/>
      <c r="BY27" s="1040"/>
      <c r="BZ27" s="1040"/>
      <c r="CA27" s="1040"/>
      <c r="CB27" s="1040"/>
      <c r="CC27" s="1040"/>
      <c r="CD27" s="1040"/>
      <c r="CE27" s="1040"/>
      <c r="CF27" s="1040"/>
      <c r="CG27" s="1041"/>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197"/>
    </row>
    <row r="28" spans="1:131" s="198" customFormat="1" ht="26.25" customHeight="1" thickTop="1" x14ac:dyDescent="0.15">
      <c r="A28" s="217">
        <v>1</v>
      </c>
      <c r="B28" s="1075" t="s">
        <v>375</v>
      </c>
      <c r="C28" s="1076"/>
      <c r="D28" s="1076"/>
      <c r="E28" s="1076"/>
      <c r="F28" s="1076"/>
      <c r="G28" s="1076"/>
      <c r="H28" s="1076"/>
      <c r="I28" s="1076"/>
      <c r="J28" s="1076"/>
      <c r="K28" s="1076"/>
      <c r="L28" s="1076"/>
      <c r="M28" s="1076"/>
      <c r="N28" s="1076"/>
      <c r="O28" s="1076"/>
      <c r="P28" s="1077"/>
      <c r="Q28" s="1078">
        <v>7</v>
      </c>
      <c r="R28" s="1079"/>
      <c r="S28" s="1079"/>
      <c r="T28" s="1079"/>
      <c r="U28" s="1079"/>
      <c r="V28" s="1079">
        <v>6</v>
      </c>
      <c r="W28" s="1079"/>
      <c r="X28" s="1079"/>
      <c r="Y28" s="1079"/>
      <c r="Z28" s="1079"/>
      <c r="AA28" s="1079">
        <v>0</v>
      </c>
      <c r="AB28" s="1079"/>
      <c r="AC28" s="1079"/>
      <c r="AD28" s="1079"/>
      <c r="AE28" s="1080"/>
      <c r="AF28" s="1081">
        <v>0</v>
      </c>
      <c r="AG28" s="1079"/>
      <c r="AH28" s="1079"/>
      <c r="AI28" s="1079"/>
      <c r="AJ28" s="1082"/>
      <c r="AK28" s="1083" t="s">
        <v>533</v>
      </c>
      <c r="AL28" s="1071"/>
      <c r="AM28" s="1071"/>
      <c r="AN28" s="1071"/>
      <c r="AO28" s="1071"/>
      <c r="AP28" s="1071" t="s">
        <v>534</v>
      </c>
      <c r="AQ28" s="1071"/>
      <c r="AR28" s="1071"/>
      <c r="AS28" s="1071"/>
      <c r="AT28" s="1071"/>
      <c r="AU28" s="1071" t="s">
        <v>533</v>
      </c>
      <c r="AV28" s="1071"/>
      <c r="AW28" s="1071"/>
      <c r="AX28" s="1071"/>
      <c r="AY28" s="1071"/>
      <c r="AZ28" s="1072" t="s">
        <v>535</v>
      </c>
      <c r="BA28" s="1072"/>
      <c r="BB28" s="1072"/>
      <c r="BC28" s="1072"/>
      <c r="BD28" s="1072"/>
      <c r="BE28" s="1073"/>
      <c r="BF28" s="1073"/>
      <c r="BG28" s="1073"/>
      <c r="BH28" s="1073"/>
      <c r="BI28" s="1074"/>
      <c r="BJ28" s="203"/>
      <c r="BK28" s="203"/>
      <c r="BL28" s="203"/>
      <c r="BM28" s="203"/>
      <c r="BN28" s="203"/>
      <c r="BO28" s="216"/>
      <c r="BP28" s="216"/>
      <c r="BQ28" s="213">
        <v>22</v>
      </c>
      <c r="BR28" s="214"/>
      <c r="BS28" s="1039"/>
      <c r="BT28" s="1040"/>
      <c r="BU28" s="1040"/>
      <c r="BV28" s="1040"/>
      <c r="BW28" s="1040"/>
      <c r="BX28" s="1040"/>
      <c r="BY28" s="1040"/>
      <c r="BZ28" s="1040"/>
      <c r="CA28" s="1040"/>
      <c r="CB28" s="1040"/>
      <c r="CC28" s="1040"/>
      <c r="CD28" s="1040"/>
      <c r="CE28" s="1040"/>
      <c r="CF28" s="1040"/>
      <c r="CG28" s="1041"/>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197"/>
    </row>
    <row r="29" spans="1:131" s="198" customFormat="1" ht="26.25" customHeight="1" x14ac:dyDescent="0.15">
      <c r="A29" s="217">
        <v>2</v>
      </c>
      <c r="B29" s="1062" t="s">
        <v>376</v>
      </c>
      <c r="C29" s="1063"/>
      <c r="D29" s="1063"/>
      <c r="E29" s="1063"/>
      <c r="F29" s="1063"/>
      <c r="G29" s="1063"/>
      <c r="H29" s="1063"/>
      <c r="I29" s="1063"/>
      <c r="J29" s="1063"/>
      <c r="K29" s="1063"/>
      <c r="L29" s="1063"/>
      <c r="M29" s="1063"/>
      <c r="N29" s="1063"/>
      <c r="O29" s="1063"/>
      <c r="P29" s="1064"/>
      <c r="Q29" s="1068">
        <v>2533</v>
      </c>
      <c r="R29" s="1069"/>
      <c r="S29" s="1069"/>
      <c r="T29" s="1069"/>
      <c r="U29" s="1069"/>
      <c r="V29" s="1069">
        <v>2516</v>
      </c>
      <c r="W29" s="1069"/>
      <c r="X29" s="1069"/>
      <c r="Y29" s="1069"/>
      <c r="Z29" s="1069"/>
      <c r="AA29" s="1069">
        <v>17</v>
      </c>
      <c r="AB29" s="1069"/>
      <c r="AC29" s="1069"/>
      <c r="AD29" s="1069"/>
      <c r="AE29" s="1070"/>
      <c r="AF29" s="1044">
        <v>17</v>
      </c>
      <c r="AG29" s="1045"/>
      <c r="AH29" s="1045"/>
      <c r="AI29" s="1045"/>
      <c r="AJ29" s="1046"/>
      <c r="AK29" s="1006">
        <v>145</v>
      </c>
      <c r="AL29" s="997"/>
      <c r="AM29" s="997"/>
      <c r="AN29" s="997"/>
      <c r="AO29" s="997"/>
      <c r="AP29" s="997" t="s">
        <v>535</v>
      </c>
      <c r="AQ29" s="997"/>
      <c r="AR29" s="997"/>
      <c r="AS29" s="997"/>
      <c r="AT29" s="997"/>
      <c r="AU29" s="997" t="s">
        <v>533</v>
      </c>
      <c r="AV29" s="997"/>
      <c r="AW29" s="997"/>
      <c r="AX29" s="997"/>
      <c r="AY29" s="997"/>
      <c r="AZ29" s="1067" t="s">
        <v>533</v>
      </c>
      <c r="BA29" s="1067"/>
      <c r="BB29" s="1067"/>
      <c r="BC29" s="1067"/>
      <c r="BD29" s="1067"/>
      <c r="BE29" s="1057"/>
      <c r="BF29" s="1057"/>
      <c r="BG29" s="1057"/>
      <c r="BH29" s="1057"/>
      <c r="BI29" s="1058"/>
      <c r="BJ29" s="203"/>
      <c r="BK29" s="203"/>
      <c r="BL29" s="203"/>
      <c r="BM29" s="203"/>
      <c r="BN29" s="203"/>
      <c r="BO29" s="216"/>
      <c r="BP29" s="216"/>
      <c r="BQ29" s="213">
        <v>23</v>
      </c>
      <c r="BR29" s="214"/>
      <c r="BS29" s="1039"/>
      <c r="BT29" s="1040"/>
      <c r="BU29" s="1040"/>
      <c r="BV29" s="1040"/>
      <c r="BW29" s="1040"/>
      <c r="BX29" s="1040"/>
      <c r="BY29" s="1040"/>
      <c r="BZ29" s="1040"/>
      <c r="CA29" s="1040"/>
      <c r="CB29" s="1040"/>
      <c r="CC29" s="1040"/>
      <c r="CD29" s="1040"/>
      <c r="CE29" s="1040"/>
      <c r="CF29" s="1040"/>
      <c r="CG29" s="1041"/>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197"/>
    </row>
    <row r="30" spans="1:131" s="198" customFormat="1" ht="26.25" customHeight="1" x14ac:dyDescent="0.15">
      <c r="A30" s="217">
        <v>3</v>
      </c>
      <c r="B30" s="1062" t="s">
        <v>377</v>
      </c>
      <c r="C30" s="1063"/>
      <c r="D30" s="1063"/>
      <c r="E30" s="1063"/>
      <c r="F30" s="1063"/>
      <c r="G30" s="1063"/>
      <c r="H30" s="1063"/>
      <c r="I30" s="1063"/>
      <c r="J30" s="1063"/>
      <c r="K30" s="1063"/>
      <c r="L30" s="1063"/>
      <c r="M30" s="1063"/>
      <c r="N30" s="1063"/>
      <c r="O30" s="1063"/>
      <c r="P30" s="1064"/>
      <c r="Q30" s="1068">
        <v>1892</v>
      </c>
      <c r="R30" s="1069"/>
      <c r="S30" s="1069"/>
      <c r="T30" s="1069"/>
      <c r="U30" s="1069"/>
      <c r="V30" s="1069">
        <v>1816</v>
      </c>
      <c r="W30" s="1069"/>
      <c r="X30" s="1069"/>
      <c r="Y30" s="1069"/>
      <c r="Z30" s="1069"/>
      <c r="AA30" s="1069">
        <v>76</v>
      </c>
      <c r="AB30" s="1069"/>
      <c r="AC30" s="1069"/>
      <c r="AD30" s="1069"/>
      <c r="AE30" s="1070"/>
      <c r="AF30" s="1044">
        <v>76</v>
      </c>
      <c r="AG30" s="1045"/>
      <c r="AH30" s="1045"/>
      <c r="AI30" s="1045"/>
      <c r="AJ30" s="1046"/>
      <c r="AK30" s="1006">
        <v>275</v>
      </c>
      <c r="AL30" s="997"/>
      <c r="AM30" s="997"/>
      <c r="AN30" s="997"/>
      <c r="AO30" s="997"/>
      <c r="AP30" s="997">
        <v>17</v>
      </c>
      <c r="AQ30" s="997"/>
      <c r="AR30" s="997"/>
      <c r="AS30" s="997"/>
      <c r="AT30" s="997"/>
      <c r="AU30" s="997">
        <v>3</v>
      </c>
      <c r="AV30" s="997"/>
      <c r="AW30" s="997"/>
      <c r="AX30" s="997"/>
      <c r="AY30" s="997"/>
      <c r="AZ30" s="1067" t="s">
        <v>535</v>
      </c>
      <c r="BA30" s="1067"/>
      <c r="BB30" s="1067"/>
      <c r="BC30" s="1067"/>
      <c r="BD30" s="1067"/>
      <c r="BE30" s="1057"/>
      <c r="BF30" s="1057"/>
      <c r="BG30" s="1057"/>
      <c r="BH30" s="1057"/>
      <c r="BI30" s="1058"/>
      <c r="BJ30" s="203"/>
      <c r="BK30" s="203"/>
      <c r="BL30" s="203"/>
      <c r="BM30" s="203"/>
      <c r="BN30" s="203"/>
      <c r="BO30" s="216"/>
      <c r="BP30" s="216"/>
      <c r="BQ30" s="213">
        <v>24</v>
      </c>
      <c r="BR30" s="214"/>
      <c r="BS30" s="1039"/>
      <c r="BT30" s="1040"/>
      <c r="BU30" s="1040"/>
      <c r="BV30" s="1040"/>
      <c r="BW30" s="1040"/>
      <c r="BX30" s="1040"/>
      <c r="BY30" s="1040"/>
      <c r="BZ30" s="1040"/>
      <c r="CA30" s="1040"/>
      <c r="CB30" s="1040"/>
      <c r="CC30" s="1040"/>
      <c r="CD30" s="1040"/>
      <c r="CE30" s="1040"/>
      <c r="CF30" s="1040"/>
      <c r="CG30" s="1041"/>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197"/>
    </row>
    <row r="31" spans="1:131" s="198" customFormat="1" ht="26.25" customHeight="1" x14ac:dyDescent="0.15">
      <c r="A31" s="217">
        <v>4</v>
      </c>
      <c r="B31" s="1062" t="s">
        <v>378</v>
      </c>
      <c r="C31" s="1063"/>
      <c r="D31" s="1063"/>
      <c r="E31" s="1063"/>
      <c r="F31" s="1063"/>
      <c r="G31" s="1063"/>
      <c r="H31" s="1063"/>
      <c r="I31" s="1063"/>
      <c r="J31" s="1063"/>
      <c r="K31" s="1063"/>
      <c r="L31" s="1063"/>
      <c r="M31" s="1063"/>
      <c r="N31" s="1063"/>
      <c r="O31" s="1063"/>
      <c r="P31" s="1064"/>
      <c r="Q31" s="1068">
        <v>256</v>
      </c>
      <c r="R31" s="1069"/>
      <c r="S31" s="1069"/>
      <c r="T31" s="1069"/>
      <c r="U31" s="1069"/>
      <c r="V31" s="1069">
        <v>254</v>
      </c>
      <c r="W31" s="1069"/>
      <c r="X31" s="1069"/>
      <c r="Y31" s="1069"/>
      <c r="Z31" s="1069"/>
      <c r="AA31" s="1069">
        <v>2</v>
      </c>
      <c r="AB31" s="1069"/>
      <c r="AC31" s="1069"/>
      <c r="AD31" s="1069"/>
      <c r="AE31" s="1070"/>
      <c r="AF31" s="1044">
        <v>2</v>
      </c>
      <c r="AG31" s="1045"/>
      <c r="AH31" s="1045"/>
      <c r="AI31" s="1045"/>
      <c r="AJ31" s="1046"/>
      <c r="AK31" s="1006">
        <v>62</v>
      </c>
      <c r="AL31" s="997"/>
      <c r="AM31" s="997"/>
      <c r="AN31" s="997"/>
      <c r="AO31" s="997"/>
      <c r="AP31" s="997" t="s">
        <v>533</v>
      </c>
      <c r="AQ31" s="997"/>
      <c r="AR31" s="997"/>
      <c r="AS31" s="997"/>
      <c r="AT31" s="997"/>
      <c r="AU31" s="997" t="s">
        <v>533</v>
      </c>
      <c r="AV31" s="997"/>
      <c r="AW31" s="997"/>
      <c r="AX31" s="997"/>
      <c r="AY31" s="997"/>
      <c r="AZ31" s="1067" t="s">
        <v>533</v>
      </c>
      <c r="BA31" s="1067"/>
      <c r="BB31" s="1067"/>
      <c r="BC31" s="1067"/>
      <c r="BD31" s="1067"/>
      <c r="BE31" s="1057"/>
      <c r="BF31" s="1057"/>
      <c r="BG31" s="1057"/>
      <c r="BH31" s="1057"/>
      <c r="BI31" s="1058"/>
      <c r="BJ31" s="203"/>
      <c r="BK31" s="203"/>
      <c r="BL31" s="203"/>
      <c r="BM31" s="203"/>
      <c r="BN31" s="203"/>
      <c r="BO31" s="216"/>
      <c r="BP31" s="216"/>
      <c r="BQ31" s="213">
        <v>25</v>
      </c>
      <c r="BR31" s="214"/>
      <c r="BS31" s="1039"/>
      <c r="BT31" s="1040"/>
      <c r="BU31" s="1040"/>
      <c r="BV31" s="1040"/>
      <c r="BW31" s="1040"/>
      <c r="BX31" s="1040"/>
      <c r="BY31" s="1040"/>
      <c r="BZ31" s="1040"/>
      <c r="CA31" s="1040"/>
      <c r="CB31" s="1040"/>
      <c r="CC31" s="1040"/>
      <c r="CD31" s="1040"/>
      <c r="CE31" s="1040"/>
      <c r="CF31" s="1040"/>
      <c r="CG31" s="1041"/>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197"/>
    </row>
    <row r="32" spans="1:131" s="198" customFormat="1" ht="26.25" customHeight="1" x14ac:dyDescent="0.15">
      <c r="A32" s="217">
        <v>5</v>
      </c>
      <c r="B32" s="1062" t="s">
        <v>379</v>
      </c>
      <c r="C32" s="1063"/>
      <c r="D32" s="1063"/>
      <c r="E32" s="1063"/>
      <c r="F32" s="1063"/>
      <c r="G32" s="1063"/>
      <c r="H32" s="1063"/>
      <c r="I32" s="1063"/>
      <c r="J32" s="1063"/>
      <c r="K32" s="1063"/>
      <c r="L32" s="1063"/>
      <c r="M32" s="1063"/>
      <c r="N32" s="1063"/>
      <c r="O32" s="1063"/>
      <c r="P32" s="1064"/>
      <c r="Q32" s="1068">
        <v>400</v>
      </c>
      <c r="R32" s="1069"/>
      <c r="S32" s="1069"/>
      <c r="T32" s="1069"/>
      <c r="U32" s="1069"/>
      <c r="V32" s="1069">
        <v>360</v>
      </c>
      <c r="W32" s="1069"/>
      <c r="X32" s="1069"/>
      <c r="Y32" s="1069"/>
      <c r="Z32" s="1069"/>
      <c r="AA32" s="1069">
        <v>40</v>
      </c>
      <c r="AB32" s="1069"/>
      <c r="AC32" s="1069"/>
      <c r="AD32" s="1069"/>
      <c r="AE32" s="1070"/>
      <c r="AF32" s="1044">
        <v>462</v>
      </c>
      <c r="AG32" s="1045"/>
      <c r="AH32" s="1045"/>
      <c r="AI32" s="1045"/>
      <c r="AJ32" s="1046"/>
      <c r="AK32" s="1006">
        <v>12</v>
      </c>
      <c r="AL32" s="997"/>
      <c r="AM32" s="997"/>
      <c r="AN32" s="997"/>
      <c r="AO32" s="997"/>
      <c r="AP32" s="997">
        <v>1644</v>
      </c>
      <c r="AQ32" s="997"/>
      <c r="AR32" s="997"/>
      <c r="AS32" s="997"/>
      <c r="AT32" s="997"/>
      <c r="AU32" s="997">
        <v>173</v>
      </c>
      <c r="AV32" s="997"/>
      <c r="AW32" s="997"/>
      <c r="AX32" s="997"/>
      <c r="AY32" s="997"/>
      <c r="AZ32" s="1067" t="s">
        <v>533</v>
      </c>
      <c r="BA32" s="1067"/>
      <c r="BB32" s="1067"/>
      <c r="BC32" s="1067"/>
      <c r="BD32" s="1067"/>
      <c r="BE32" s="1057" t="s">
        <v>380</v>
      </c>
      <c r="BF32" s="1057"/>
      <c r="BG32" s="1057"/>
      <c r="BH32" s="1057"/>
      <c r="BI32" s="1058"/>
      <c r="BJ32" s="203"/>
      <c r="BK32" s="203"/>
      <c r="BL32" s="203"/>
      <c r="BM32" s="203"/>
      <c r="BN32" s="203"/>
      <c r="BO32" s="216"/>
      <c r="BP32" s="216"/>
      <c r="BQ32" s="213">
        <v>26</v>
      </c>
      <c r="BR32" s="214"/>
      <c r="BS32" s="1039"/>
      <c r="BT32" s="1040"/>
      <c r="BU32" s="1040"/>
      <c r="BV32" s="1040"/>
      <c r="BW32" s="1040"/>
      <c r="BX32" s="1040"/>
      <c r="BY32" s="1040"/>
      <c r="BZ32" s="1040"/>
      <c r="CA32" s="1040"/>
      <c r="CB32" s="1040"/>
      <c r="CC32" s="1040"/>
      <c r="CD32" s="1040"/>
      <c r="CE32" s="1040"/>
      <c r="CF32" s="1040"/>
      <c r="CG32" s="1041"/>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197"/>
    </row>
    <row r="33" spans="1:131" s="198" customFormat="1" ht="26.25" customHeight="1" x14ac:dyDescent="0.15">
      <c r="A33" s="217">
        <v>6</v>
      </c>
      <c r="B33" s="1062" t="s">
        <v>381</v>
      </c>
      <c r="C33" s="1063"/>
      <c r="D33" s="1063"/>
      <c r="E33" s="1063"/>
      <c r="F33" s="1063"/>
      <c r="G33" s="1063"/>
      <c r="H33" s="1063"/>
      <c r="I33" s="1063"/>
      <c r="J33" s="1063"/>
      <c r="K33" s="1063"/>
      <c r="L33" s="1063"/>
      <c r="M33" s="1063"/>
      <c r="N33" s="1063"/>
      <c r="O33" s="1063"/>
      <c r="P33" s="1064"/>
      <c r="Q33" s="1068">
        <v>2203</v>
      </c>
      <c r="R33" s="1069"/>
      <c r="S33" s="1069"/>
      <c r="T33" s="1069"/>
      <c r="U33" s="1069"/>
      <c r="V33" s="1069">
        <v>2196</v>
      </c>
      <c r="W33" s="1069"/>
      <c r="X33" s="1069"/>
      <c r="Y33" s="1069"/>
      <c r="Z33" s="1069"/>
      <c r="AA33" s="1069">
        <v>7</v>
      </c>
      <c r="AB33" s="1069"/>
      <c r="AC33" s="1069"/>
      <c r="AD33" s="1069"/>
      <c r="AE33" s="1070"/>
      <c r="AF33" s="1044">
        <v>116</v>
      </c>
      <c r="AG33" s="1045"/>
      <c r="AH33" s="1045"/>
      <c r="AI33" s="1045"/>
      <c r="AJ33" s="1046"/>
      <c r="AK33" s="1006">
        <v>131</v>
      </c>
      <c r="AL33" s="997"/>
      <c r="AM33" s="997"/>
      <c r="AN33" s="997"/>
      <c r="AO33" s="997"/>
      <c r="AP33" s="997">
        <v>2440</v>
      </c>
      <c r="AQ33" s="997"/>
      <c r="AR33" s="997"/>
      <c r="AS33" s="997"/>
      <c r="AT33" s="997"/>
      <c r="AU33" s="997">
        <v>1601</v>
      </c>
      <c r="AV33" s="997"/>
      <c r="AW33" s="997"/>
      <c r="AX33" s="997"/>
      <c r="AY33" s="997"/>
      <c r="AZ33" s="1067" t="s">
        <v>533</v>
      </c>
      <c r="BA33" s="1067"/>
      <c r="BB33" s="1067"/>
      <c r="BC33" s="1067"/>
      <c r="BD33" s="1067"/>
      <c r="BE33" s="1057" t="s">
        <v>380</v>
      </c>
      <c r="BF33" s="1057"/>
      <c r="BG33" s="1057"/>
      <c r="BH33" s="1057"/>
      <c r="BI33" s="1058"/>
      <c r="BJ33" s="203"/>
      <c r="BK33" s="203"/>
      <c r="BL33" s="203"/>
      <c r="BM33" s="203"/>
      <c r="BN33" s="203"/>
      <c r="BO33" s="216"/>
      <c r="BP33" s="216"/>
      <c r="BQ33" s="213">
        <v>27</v>
      </c>
      <c r="BR33" s="214"/>
      <c r="BS33" s="1039"/>
      <c r="BT33" s="1040"/>
      <c r="BU33" s="1040"/>
      <c r="BV33" s="1040"/>
      <c r="BW33" s="1040"/>
      <c r="BX33" s="1040"/>
      <c r="BY33" s="1040"/>
      <c r="BZ33" s="1040"/>
      <c r="CA33" s="1040"/>
      <c r="CB33" s="1040"/>
      <c r="CC33" s="1040"/>
      <c r="CD33" s="1040"/>
      <c r="CE33" s="1040"/>
      <c r="CF33" s="1040"/>
      <c r="CG33" s="1041"/>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197"/>
    </row>
    <row r="34" spans="1:131" s="198" customFormat="1" ht="26.25" customHeight="1" x14ac:dyDescent="0.15">
      <c r="A34" s="217">
        <v>7</v>
      </c>
      <c r="B34" s="1062" t="s">
        <v>382</v>
      </c>
      <c r="C34" s="1063"/>
      <c r="D34" s="1063"/>
      <c r="E34" s="1063"/>
      <c r="F34" s="1063"/>
      <c r="G34" s="1063"/>
      <c r="H34" s="1063"/>
      <c r="I34" s="1063"/>
      <c r="J34" s="1063"/>
      <c r="K34" s="1063"/>
      <c r="L34" s="1063"/>
      <c r="M34" s="1063"/>
      <c r="N34" s="1063"/>
      <c r="O34" s="1063"/>
      <c r="P34" s="1064"/>
      <c r="Q34" s="1068">
        <v>12</v>
      </c>
      <c r="R34" s="1069"/>
      <c r="S34" s="1069"/>
      <c r="T34" s="1069"/>
      <c r="U34" s="1069"/>
      <c r="V34" s="1069">
        <v>11</v>
      </c>
      <c r="W34" s="1069"/>
      <c r="X34" s="1069"/>
      <c r="Y34" s="1069"/>
      <c r="Z34" s="1069"/>
      <c r="AA34" s="1069">
        <v>2</v>
      </c>
      <c r="AB34" s="1069"/>
      <c r="AC34" s="1069"/>
      <c r="AD34" s="1069"/>
      <c r="AE34" s="1070"/>
      <c r="AF34" s="1044">
        <v>2</v>
      </c>
      <c r="AG34" s="1045"/>
      <c r="AH34" s="1045"/>
      <c r="AI34" s="1045"/>
      <c r="AJ34" s="1046"/>
      <c r="AK34" s="1006">
        <v>2</v>
      </c>
      <c r="AL34" s="997"/>
      <c r="AM34" s="997"/>
      <c r="AN34" s="997"/>
      <c r="AO34" s="997"/>
      <c r="AP34" s="997">
        <v>44</v>
      </c>
      <c r="AQ34" s="997"/>
      <c r="AR34" s="997"/>
      <c r="AS34" s="997"/>
      <c r="AT34" s="997"/>
      <c r="AU34" s="997">
        <v>21</v>
      </c>
      <c r="AV34" s="997"/>
      <c r="AW34" s="997"/>
      <c r="AX34" s="997"/>
      <c r="AY34" s="997"/>
      <c r="AZ34" s="1067" t="s">
        <v>533</v>
      </c>
      <c r="BA34" s="1067"/>
      <c r="BB34" s="1067"/>
      <c r="BC34" s="1067"/>
      <c r="BD34" s="1067"/>
      <c r="BE34" s="1057" t="s">
        <v>383</v>
      </c>
      <c r="BF34" s="1057"/>
      <c r="BG34" s="1057"/>
      <c r="BH34" s="1057"/>
      <c r="BI34" s="1058"/>
      <c r="BJ34" s="203"/>
      <c r="BK34" s="203"/>
      <c r="BL34" s="203"/>
      <c r="BM34" s="203"/>
      <c r="BN34" s="203"/>
      <c r="BO34" s="216"/>
      <c r="BP34" s="216"/>
      <c r="BQ34" s="213">
        <v>28</v>
      </c>
      <c r="BR34" s="214"/>
      <c r="BS34" s="1039"/>
      <c r="BT34" s="1040"/>
      <c r="BU34" s="1040"/>
      <c r="BV34" s="1040"/>
      <c r="BW34" s="1040"/>
      <c r="BX34" s="1040"/>
      <c r="BY34" s="1040"/>
      <c r="BZ34" s="1040"/>
      <c r="CA34" s="1040"/>
      <c r="CB34" s="1040"/>
      <c r="CC34" s="1040"/>
      <c r="CD34" s="1040"/>
      <c r="CE34" s="1040"/>
      <c r="CF34" s="1040"/>
      <c r="CG34" s="1041"/>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197"/>
    </row>
    <row r="35" spans="1:131" s="198" customFormat="1" ht="26.25" customHeight="1" x14ac:dyDescent="0.15">
      <c r="A35" s="217">
        <v>8</v>
      </c>
      <c r="B35" s="1062" t="s">
        <v>384</v>
      </c>
      <c r="C35" s="1063"/>
      <c r="D35" s="1063"/>
      <c r="E35" s="1063"/>
      <c r="F35" s="1063"/>
      <c r="G35" s="1063"/>
      <c r="H35" s="1063"/>
      <c r="I35" s="1063"/>
      <c r="J35" s="1063"/>
      <c r="K35" s="1063"/>
      <c r="L35" s="1063"/>
      <c r="M35" s="1063"/>
      <c r="N35" s="1063"/>
      <c r="O35" s="1063"/>
      <c r="P35" s="1064"/>
      <c r="Q35" s="1068">
        <v>958</v>
      </c>
      <c r="R35" s="1069"/>
      <c r="S35" s="1069"/>
      <c r="T35" s="1069"/>
      <c r="U35" s="1069"/>
      <c r="V35" s="1069">
        <v>903</v>
      </c>
      <c r="W35" s="1069"/>
      <c r="X35" s="1069"/>
      <c r="Y35" s="1069"/>
      <c r="Z35" s="1069"/>
      <c r="AA35" s="1069">
        <v>55</v>
      </c>
      <c r="AB35" s="1069"/>
      <c r="AC35" s="1069"/>
      <c r="AD35" s="1069"/>
      <c r="AE35" s="1070"/>
      <c r="AF35" s="1044">
        <v>55</v>
      </c>
      <c r="AG35" s="1045"/>
      <c r="AH35" s="1045"/>
      <c r="AI35" s="1045"/>
      <c r="AJ35" s="1046"/>
      <c r="AK35" s="1006">
        <v>390</v>
      </c>
      <c r="AL35" s="997"/>
      <c r="AM35" s="997"/>
      <c r="AN35" s="997"/>
      <c r="AO35" s="997"/>
      <c r="AP35" s="997">
        <v>6904</v>
      </c>
      <c r="AQ35" s="997"/>
      <c r="AR35" s="997"/>
      <c r="AS35" s="997"/>
      <c r="AT35" s="997"/>
      <c r="AU35" s="997">
        <v>5040</v>
      </c>
      <c r="AV35" s="997"/>
      <c r="AW35" s="997"/>
      <c r="AX35" s="997"/>
      <c r="AY35" s="997"/>
      <c r="AZ35" s="1067" t="s">
        <v>533</v>
      </c>
      <c r="BA35" s="1067"/>
      <c r="BB35" s="1067"/>
      <c r="BC35" s="1067"/>
      <c r="BD35" s="1067"/>
      <c r="BE35" s="1057" t="s">
        <v>383</v>
      </c>
      <c r="BF35" s="1057"/>
      <c r="BG35" s="1057"/>
      <c r="BH35" s="1057"/>
      <c r="BI35" s="1058"/>
      <c r="BJ35" s="203"/>
      <c r="BK35" s="203"/>
      <c r="BL35" s="203"/>
      <c r="BM35" s="203"/>
      <c r="BN35" s="203"/>
      <c r="BO35" s="216"/>
      <c r="BP35" s="216"/>
      <c r="BQ35" s="213">
        <v>29</v>
      </c>
      <c r="BR35" s="214"/>
      <c r="BS35" s="1039"/>
      <c r="BT35" s="1040"/>
      <c r="BU35" s="1040"/>
      <c r="BV35" s="1040"/>
      <c r="BW35" s="1040"/>
      <c r="BX35" s="1040"/>
      <c r="BY35" s="1040"/>
      <c r="BZ35" s="1040"/>
      <c r="CA35" s="1040"/>
      <c r="CB35" s="1040"/>
      <c r="CC35" s="1040"/>
      <c r="CD35" s="1040"/>
      <c r="CE35" s="1040"/>
      <c r="CF35" s="1040"/>
      <c r="CG35" s="1041"/>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197"/>
    </row>
    <row r="36" spans="1:131" s="198" customFormat="1" ht="26.25" customHeight="1" x14ac:dyDescent="0.15">
      <c r="A36" s="217">
        <v>9</v>
      </c>
      <c r="B36" s="1062" t="s">
        <v>385</v>
      </c>
      <c r="C36" s="1063"/>
      <c r="D36" s="1063"/>
      <c r="E36" s="1063"/>
      <c r="F36" s="1063"/>
      <c r="G36" s="1063"/>
      <c r="H36" s="1063"/>
      <c r="I36" s="1063"/>
      <c r="J36" s="1063"/>
      <c r="K36" s="1063"/>
      <c r="L36" s="1063"/>
      <c r="M36" s="1063"/>
      <c r="N36" s="1063"/>
      <c r="O36" s="1063"/>
      <c r="P36" s="1064"/>
      <c r="Q36" s="1068">
        <v>172</v>
      </c>
      <c r="R36" s="1069"/>
      <c r="S36" s="1069"/>
      <c r="T36" s="1069"/>
      <c r="U36" s="1069"/>
      <c r="V36" s="1069">
        <v>164</v>
      </c>
      <c r="W36" s="1069"/>
      <c r="X36" s="1069"/>
      <c r="Y36" s="1069"/>
      <c r="Z36" s="1069"/>
      <c r="AA36" s="1069">
        <v>8</v>
      </c>
      <c r="AB36" s="1069"/>
      <c r="AC36" s="1069"/>
      <c r="AD36" s="1069"/>
      <c r="AE36" s="1070"/>
      <c r="AF36" s="1044">
        <v>8</v>
      </c>
      <c r="AG36" s="1045"/>
      <c r="AH36" s="1045"/>
      <c r="AI36" s="1045"/>
      <c r="AJ36" s="1046"/>
      <c r="AK36" s="1006">
        <v>74</v>
      </c>
      <c r="AL36" s="997"/>
      <c r="AM36" s="997"/>
      <c r="AN36" s="997"/>
      <c r="AO36" s="997"/>
      <c r="AP36" s="997">
        <v>667</v>
      </c>
      <c r="AQ36" s="997"/>
      <c r="AR36" s="997"/>
      <c r="AS36" s="997"/>
      <c r="AT36" s="997"/>
      <c r="AU36" s="997">
        <v>562</v>
      </c>
      <c r="AV36" s="997"/>
      <c r="AW36" s="997"/>
      <c r="AX36" s="997"/>
      <c r="AY36" s="997"/>
      <c r="AZ36" s="1067" t="s">
        <v>533</v>
      </c>
      <c r="BA36" s="1067"/>
      <c r="BB36" s="1067"/>
      <c r="BC36" s="1067"/>
      <c r="BD36" s="1067"/>
      <c r="BE36" s="1057" t="s">
        <v>383</v>
      </c>
      <c r="BF36" s="1057"/>
      <c r="BG36" s="1057"/>
      <c r="BH36" s="1057"/>
      <c r="BI36" s="1058"/>
      <c r="BJ36" s="203"/>
      <c r="BK36" s="203"/>
      <c r="BL36" s="203"/>
      <c r="BM36" s="203"/>
      <c r="BN36" s="203"/>
      <c r="BO36" s="216"/>
      <c r="BP36" s="216"/>
      <c r="BQ36" s="213">
        <v>30</v>
      </c>
      <c r="BR36" s="214"/>
      <c r="BS36" s="1039"/>
      <c r="BT36" s="1040"/>
      <c r="BU36" s="1040"/>
      <c r="BV36" s="1040"/>
      <c r="BW36" s="1040"/>
      <c r="BX36" s="1040"/>
      <c r="BY36" s="1040"/>
      <c r="BZ36" s="1040"/>
      <c r="CA36" s="1040"/>
      <c r="CB36" s="1040"/>
      <c r="CC36" s="1040"/>
      <c r="CD36" s="1040"/>
      <c r="CE36" s="1040"/>
      <c r="CF36" s="1040"/>
      <c r="CG36" s="1041"/>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197"/>
    </row>
    <row r="37" spans="1:131" s="198" customFormat="1" ht="26.25" customHeight="1" x14ac:dyDescent="0.15">
      <c r="A37" s="217">
        <v>10</v>
      </c>
      <c r="B37" s="1062" t="s">
        <v>386</v>
      </c>
      <c r="C37" s="1063"/>
      <c r="D37" s="1063"/>
      <c r="E37" s="1063"/>
      <c r="F37" s="1063"/>
      <c r="G37" s="1063"/>
      <c r="H37" s="1063"/>
      <c r="I37" s="1063"/>
      <c r="J37" s="1063"/>
      <c r="K37" s="1063"/>
      <c r="L37" s="1063"/>
      <c r="M37" s="1063"/>
      <c r="N37" s="1063"/>
      <c r="O37" s="1063"/>
      <c r="P37" s="1064"/>
      <c r="Q37" s="1068">
        <v>105</v>
      </c>
      <c r="R37" s="1069"/>
      <c r="S37" s="1069"/>
      <c r="T37" s="1069"/>
      <c r="U37" s="1069"/>
      <c r="V37" s="1069">
        <v>95</v>
      </c>
      <c r="W37" s="1069"/>
      <c r="X37" s="1069"/>
      <c r="Y37" s="1069"/>
      <c r="Z37" s="1069"/>
      <c r="AA37" s="1069">
        <v>10</v>
      </c>
      <c r="AB37" s="1069"/>
      <c r="AC37" s="1069"/>
      <c r="AD37" s="1069"/>
      <c r="AE37" s="1070"/>
      <c r="AF37" s="1044">
        <v>10</v>
      </c>
      <c r="AG37" s="1045"/>
      <c r="AH37" s="1045"/>
      <c r="AI37" s="1045"/>
      <c r="AJ37" s="1046"/>
      <c r="AK37" s="1006">
        <v>55</v>
      </c>
      <c r="AL37" s="997"/>
      <c r="AM37" s="997"/>
      <c r="AN37" s="997"/>
      <c r="AO37" s="997"/>
      <c r="AP37" s="997">
        <v>654</v>
      </c>
      <c r="AQ37" s="997"/>
      <c r="AR37" s="997"/>
      <c r="AS37" s="997"/>
      <c r="AT37" s="997"/>
      <c r="AU37" s="997">
        <v>639</v>
      </c>
      <c r="AV37" s="997"/>
      <c r="AW37" s="997"/>
      <c r="AX37" s="997"/>
      <c r="AY37" s="997"/>
      <c r="AZ37" s="1067" t="s">
        <v>534</v>
      </c>
      <c r="BA37" s="1067"/>
      <c r="BB37" s="1067"/>
      <c r="BC37" s="1067"/>
      <c r="BD37" s="1067"/>
      <c r="BE37" s="1057" t="s">
        <v>383</v>
      </c>
      <c r="BF37" s="1057"/>
      <c r="BG37" s="1057"/>
      <c r="BH37" s="1057"/>
      <c r="BI37" s="1058"/>
      <c r="BJ37" s="203"/>
      <c r="BK37" s="203"/>
      <c r="BL37" s="203"/>
      <c r="BM37" s="203"/>
      <c r="BN37" s="203"/>
      <c r="BO37" s="216"/>
      <c r="BP37" s="216"/>
      <c r="BQ37" s="213">
        <v>31</v>
      </c>
      <c r="BR37" s="214"/>
      <c r="BS37" s="1039"/>
      <c r="BT37" s="1040"/>
      <c r="BU37" s="1040"/>
      <c r="BV37" s="1040"/>
      <c r="BW37" s="1040"/>
      <c r="BX37" s="1040"/>
      <c r="BY37" s="1040"/>
      <c r="BZ37" s="1040"/>
      <c r="CA37" s="1040"/>
      <c r="CB37" s="1040"/>
      <c r="CC37" s="1040"/>
      <c r="CD37" s="1040"/>
      <c r="CE37" s="1040"/>
      <c r="CF37" s="1040"/>
      <c r="CG37" s="1041"/>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197"/>
    </row>
    <row r="38" spans="1:131" s="198" customFormat="1" ht="26.25" customHeight="1" x14ac:dyDescent="0.15">
      <c r="A38" s="217">
        <v>11</v>
      </c>
      <c r="B38" s="1062"/>
      <c r="C38" s="1063"/>
      <c r="D38" s="1063"/>
      <c r="E38" s="1063"/>
      <c r="F38" s="1063"/>
      <c r="G38" s="1063"/>
      <c r="H38" s="1063"/>
      <c r="I38" s="1063"/>
      <c r="J38" s="1063"/>
      <c r="K38" s="1063"/>
      <c r="L38" s="1063"/>
      <c r="M38" s="1063"/>
      <c r="N38" s="1063"/>
      <c r="O38" s="1063"/>
      <c r="P38" s="1064"/>
      <c r="Q38" s="1068"/>
      <c r="R38" s="1069"/>
      <c r="S38" s="1069"/>
      <c r="T38" s="1069"/>
      <c r="U38" s="1069"/>
      <c r="V38" s="1069"/>
      <c r="W38" s="1069"/>
      <c r="X38" s="1069"/>
      <c r="Y38" s="1069"/>
      <c r="Z38" s="1069"/>
      <c r="AA38" s="1069"/>
      <c r="AB38" s="1069"/>
      <c r="AC38" s="1069"/>
      <c r="AD38" s="1069"/>
      <c r="AE38" s="1070"/>
      <c r="AF38" s="1044"/>
      <c r="AG38" s="1045"/>
      <c r="AH38" s="1045"/>
      <c r="AI38" s="1045"/>
      <c r="AJ38" s="1046"/>
      <c r="AK38" s="1006"/>
      <c r="AL38" s="997"/>
      <c r="AM38" s="997"/>
      <c r="AN38" s="997"/>
      <c r="AO38" s="997"/>
      <c r="AP38" s="997"/>
      <c r="AQ38" s="997"/>
      <c r="AR38" s="997"/>
      <c r="AS38" s="997"/>
      <c r="AT38" s="997"/>
      <c r="AU38" s="997"/>
      <c r="AV38" s="997"/>
      <c r="AW38" s="997"/>
      <c r="AX38" s="997"/>
      <c r="AY38" s="997"/>
      <c r="AZ38" s="1067"/>
      <c r="BA38" s="1067"/>
      <c r="BB38" s="1067"/>
      <c r="BC38" s="1067"/>
      <c r="BD38" s="1067"/>
      <c r="BE38" s="1057"/>
      <c r="BF38" s="1057"/>
      <c r="BG38" s="1057"/>
      <c r="BH38" s="1057"/>
      <c r="BI38" s="1058"/>
      <c r="BJ38" s="203"/>
      <c r="BK38" s="203"/>
      <c r="BL38" s="203"/>
      <c r="BM38" s="203"/>
      <c r="BN38" s="203"/>
      <c r="BO38" s="216"/>
      <c r="BP38" s="216"/>
      <c r="BQ38" s="213">
        <v>32</v>
      </c>
      <c r="BR38" s="214"/>
      <c r="BS38" s="1039"/>
      <c r="BT38" s="1040"/>
      <c r="BU38" s="1040"/>
      <c r="BV38" s="1040"/>
      <c r="BW38" s="1040"/>
      <c r="BX38" s="1040"/>
      <c r="BY38" s="1040"/>
      <c r="BZ38" s="1040"/>
      <c r="CA38" s="1040"/>
      <c r="CB38" s="1040"/>
      <c r="CC38" s="1040"/>
      <c r="CD38" s="1040"/>
      <c r="CE38" s="1040"/>
      <c r="CF38" s="1040"/>
      <c r="CG38" s="1041"/>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197"/>
    </row>
    <row r="39" spans="1:131" s="198" customFormat="1" ht="26.25" customHeight="1" x14ac:dyDescent="0.15">
      <c r="A39" s="217">
        <v>12</v>
      </c>
      <c r="B39" s="1062"/>
      <c r="C39" s="1063"/>
      <c r="D39" s="1063"/>
      <c r="E39" s="1063"/>
      <c r="F39" s="1063"/>
      <c r="G39" s="1063"/>
      <c r="H39" s="1063"/>
      <c r="I39" s="1063"/>
      <c r="J39" s="1063"/>
      <c r="K39" s="1063"/>
      <c r="L39" s="1063"/>
      <c r="M39" s="1063"/>
      <c r="N39" s="1063"/>
      <c r="O39" s="1063"/>
      <c r="P39" s="1064"/>
      <c r="Q39" s="1068"/>
      <c r="R39" s="1069"/>
      <c r="S39" s="1069"/>
      <c r="T39" s="1069"/>
      <c r="U39" s="1069"/>
      <c r="V39" s="1069"/>
      <c r="W39" s="1069"/>
      <c r="X39" s="1069"/>
      <c r="Y39" s="1069"/>
      <c r="Z39" s="1069"/>
      <c r="AA39" s="1069"/>
      <c r="AB39" s="1069"/>
      <c r="AC39" s="1069"/>
      <c r="AD39" s="1069"/>
      <c r="AE39" s="1070"/>
      <c r="AF39" s="1044"/>
      <c r="AG39" s="1045"/>
      <c r="AH39" s="1045"/>
      <c r="AI39" s="1045"/>
      <c r="AJ39" s="1046"/>
      <c r="AK39" s="1006"/>
      <c r="AL39" s="997"/>
      <c r="AM39" s="997"/>
      <c r="AN39" s="997"/>
      <c r="AO39" s="997"/>
      <c r="AP39" s="997"/>
      <c r="AQ39" s="997"/>
      <c r="AR39" s="997"/>
      <c r="AS39" s="997"/>
      <c r="AT39" s="997"/>
      <c r="AU39" s="997"/>
      <c r="AV39" s="997"/>
      <c r="AW39" s="997"/>
      <c r="AX39" s="997"/>
      <c r="AY39" s="997"/>
      <c r="AZ39" s="1067"/>
      <c r="BA39" s="1067"/>
      <c r="BB39" s="1067"/>
      <c r="BC39" s="1067"/>
      <c r="BD39" s="1067"/>
      <c r="BE39" s="1057"/>
      <c r="BF39" s="1057"/>
      <c r="BG39" s="1057"/>
      <c r="BH39" s="1057"/>
      <c r="BI39" s="1058"/>
      <c r="BJ39" s="203"/>
      <c r="BK39" s="203"/>
      <c r="BL39" s="203"/>
      <c r="BM39" s="203"/>
      <c r="BN39" s="203"/>
      <c r="BO39" s="216"/>
      <c r="BP39" s="216"/>
      <c r="BQ39" s="213">
        <v>33</v>
      </c>
      <c r="BR39" s="214"/>
      <c r="BS39" s="1039"/>
      <c r="BT39" s="1040"/>
      <c r="BU39" s="1040"/>
      <c r="BV39" s="1040"/>
      <c r="BW39" s="1040"/>
      <c r="BX39" s="1040"/>
      <c r="BY39" s="1040"/>
      <c r="BZ39" s="1040"/>
      <c r="CA39" s="1040"/>
      <c r="CB39" s="1040"/>
      <c r="CC39" s="1040"/>
      <c r="CD39" s="1040"/>
      <c r="CE39" s="1040"/>
      <c r="CF39" s="1040"/>
      <c r="CG39" s="1041"/>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197"/>
    </row>
    <row r="40" spans="1:131" s="198" customFormat="1" ht="26.25" customHeight="1" x14ac:dyDescent="0.15">
      <c r="A40" s="212">
        <v>13</v>
      </c>
      <c r="B40" s="1062"/>
      <c r="C40" s="1063"/>
      <c r="D40" s="1063"/>
      <c r="E40" s="1063"/>
      <c r="F40" s="1063"/>
      <c r="G40" s="1063"/>
      <c r="H40" s="1063"/>
      <c r="I40" s="1063"/>
      <c r="J40" s="1063"/>
      <c r="K40" s="1063"/>
      <c r="L40" s="1063"/>
      <c r="M40" s="1063"/>
      <c r="N40" s="1063"/>
      <c r="O40" s="1063"/>
      <c r="P40" s="1064"/>
      <c r="Q40" s="1068"/>
      <c r="R40" s="1069"/>
      <c r="S40" s="1069"/>
      <c r="T40" s="1069"/>
      <c r="U40" s="1069"/>
      <c r="V40" s="1069"/>
      <c r="W40" s="1069"/>
      <c r="X40" s="1069"/>
      <c r="Y40" s="1069"/>
      <c r="Z40" s="1069"/>
      <c r="AA40" s="1069"/>
      <c r="AB40" s="1069"/>
      <c r="AC40" s="1069"/>
      <c r="AD40" s="1069"/>
      <c r="AE40" s="1070"/>
      <c r="AF40" s="1044"/>
      <c r="AG40" s="1045"/>
      <c r="AH40" s="1045"/>
      <c r="AI40" s="1045"/>
      <c r="AJ40" s="1046"/>
      <c r="AK40" s="1006"/>
      <c r="AL40" s="997"/>
      <c r="AM40" s="997"/>
      <c r="AN40" s="997"/>
      <c r="AO40" s="997"/>
      <c r="AP40" s="997"/>
      <c r="AQ40" s="997"/>
      <c r="AR40" s="997"/>
      <c r="AS40" s="997"/>
      <c r="AT40" s="997"/>
      <c r="AU40" s="997"/>
      <c r="AV40" s="997"/>
      <c r="AW40" s="997"/>
      <c r="AX40" s="997"/>
      <c r="AY40" s="997"/>
      <c r="AZ40" s="1067"/>
      <c r="BA40" s="1067"/>
      <c r="BB40" s="1067"/>
      <c r="BC40" s="1067"/>
      <c r="BD40" s="1067"/>
      <c r="BE40" s="1057"/>
      <c r="BF40" s="1057"/>
      <c r="BG40" s="1057"/>
      <c r="BH40" s="1057"/>
      <c r="BI40" s="1058"/>
      <c r="BJ40" s="203"/>
      <c r="BK40" s="203"/>
      <c r="BL40" s="203"/>
      <c r="BM40" s="203"/>
      <c r="BN40" s="203"/>
      <c r="BO40" s="216"/>
      <c r="BP40" s="216"/>
      <c r="BQ40" s="213">
        <v>34</v>
      </c>
      <c r="BR40" s="214"/>
      <c r="BS40" s="1039"/>
      <c r="BT40" s="1040"/>
      <c r="BU40" s="1040"/>
      <c r="BV40" s="1040"/>
      <c r="BW40" s="1040"/>
      <c r="BX40" s="1040"/>
      <c r="BY40" s="1040"/>
      <c r="BZ40" s="1040"/>
      <c r="CA40" s="1040"/>
      <c r="CB40" s="1040"/>
      <c r="CC40" s="1040"/>
      <c r="CD40" s="1040"/>
      <c r="CE40" s="1040"/>
      <c r="CF40" s="1040"/>
      <c r="CG40" s="1041"/>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197"/>
    </row>
    <row r="41" spans="1:131" s="198" customFormat="1" ht="26.25" customHeight="1" x14ac:dyDescent="0.15">
      <c r="A41" s="212">
        <v>14</v>
      </c>
      <c r="B41" s="1062"/>
      <c r="C41" s="1063"/>
      <c r="D41" s="1063"/>
      <c r="E41" s="1063"/>
      <c r="F41" s="1063"/>
      <c r="G41" s="1063"/>
      <c r="H41" s="1063"/>
      <c r="I41" s="1063"/>
      <c r="J41" s="1063"/>
      <c r="K41" s="1063"/>
      <c r="L41" s="1063"/>
      <c r="M41" s="1063"/>
      <c r="N41" s="1063"/>
      <c r="O41" s="1063"/>
      <c r="P41" s="1064"/>
      <c r="Q41" s="1068"/>
      <c r="R41" s="1069"/>
      <c r="S41" s="1069"/>
      <c r="T41" s="1069"/>
      <c r="U41" s="1069"/>
      <c r="V41" s="1069"/>
      <c r="W41" s="1069"/>
      <c r="X41" s="1069"/>
      <c r="Y41" s="1069"/>
      <c r="Z41" s="1069"/>
      <c r="AA41" s="1069"/>
      <c r="AB41" s="1069"/>
      <c r="AC41" s="1069"/>
      <c r="AD41" s="1069"/>
      <c r="AE41" s="1070"/>
      <c r="AF41" s="1044"/>
      <c r="AG41" s="1045"/>
      <c r="AH41" s="1045"/>
      <c r="AI41" s="1045"/>
      <c r="AJ41" s="1046"/>
      <c r="AK41" s="1006"/>
      <c r="AL41" s="997"/>
      <c r="AM41" s="997"/>
      <c r="AN41" s="997"/>
      <c r="AO41" s="997"/>
      <c r="AP41" s="997"/>
      <c r="AQ41" s="997"/>
      <c r="AR41" s="997"/>
      <c r="AS41" s="997"/>
      <c r="AT41" s="997"/>
      <c r="AU41" s="997"/>
      <c r="AV41" s="997"/>
      <c r="AW41" s="997"/>
      <c r="AX41" s="997"/>
      <c r="AY41" s="997"/>
      <c r="AZ41" s="1067"/>
      <c r="BA41" s="1067"/>
      <c r="BB41" s="1067"/>
      <c r="BC41" s="1067"/>
      <c r="BD41" s="1067"/>
      <c r="BE41" s="1057"/>
      <c r="BF41" s="1057"/>
      <c r="BG41" s="1057"/>
      <c r="BH41" s="1057"/>
      <c r="BI41" s="1058"/>
      <c r="BJ41" s="203"/>
      <c r="BK41" s="203"/>
      <c r="BL41" s="203"/>
      <c r="BM41" s="203"/>
      <c r="BN41" s="203"/>
      <c r="BO41" s="216"/>
      <c r="BP41" s="216"/>
      <c r="BQ41" s="213">
        <v>35</v>
      </c>
      <c r="BR41" s="214"/>
      <c r="BS41" s="1039"/>
      <c r="BT41" s="1040"/>
      <c r="BU41" s="1040"/>
      <c r="BV41" s="1040"/>
      <c r="BW41" s="1040"/>
      <c r="BX41" s="1040"/>
      <c r="BY41" s="1040"/>
      <c r="BZ41" s="1040"/>
      <c r="CA41" s="1040"/>
      <c r="CB41" s="1040"/>
      <c r="CC41" s="1040"/>
      <c r="CD41" s="1040"/>
      <c r="CE41" s="1040"/>
      <c r="CF41" s="1040"/>
      <c r="CG41" s="1041"/>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197"/>
    </row>
    <row r="42" spans="1:131" s="198" customFormat="1" ht="26.25" customHeight="1" x14ac:dyDescent="0.15">
      <c r="A42" s="212">
        <v>15</v>
      </c>
      <c r="B42" s="1062"/>
      <c r="C42" s="1063"/>
      <c r="D42" s="1063"/>
      <c r="E42" s="1063"/>
      <c r="F42" s="1063"/>
      <c r="G42" s="1063"/>
      <c r="H42" s="1063"/>
      <c r="I42" s="1063"/>
      <c r="J42" s="1063"/>
      <c r="K42" s="1063"/>
      <c r="L42" s="1063"/>
      <c r="M42" s="1063"/>
      <c r="N42" s="1063"/>
      <c r="O42" s="1063"/>
      <c r="P42" s="1064"/>
      <c r="Q42" s="1068"/>
      <c r="R42" s="1069"/>
      <c r="S42" s="1069"/>
      <c r="T42" s="1069"/>
      <c r="U42" s="1069"/>
      <c r="V42" s="1069"/>
      <c r="W42" s="1069"/>
      <c r="X42" s="1069"/>
      <c r="Y42" s="1069"/>
      <c r="Z42" s="1069"/>
      <c r="AA42" s="1069"/>
      <c r="AB42" s="1069"/>
      <c r="AC42" s="1069"/>
      <c r="AD42" s="1069"/>
      <c r="AE42" s="1070"/>
      <c r="AF42" s="1044"/>
      <c r="AG42" s="1045"/>
      <c r="AH42" s="1045"/>
      <c r="AI42" s="1045"/>
      <c r="AJ42" s="1046"/>
      <c r="AK42" s="1006"/>
      <c r="AL42" s="997"/>
      <c r="AM42" s="997"/>
      <c r="AN42" s="997"/>
      <c r="AO42" s="997"/>
      <c r="AP42" s="997"/>
      <c r="AQ42" s="997"/>
      <c r="AR42" s="997"/>
      <c r="AS42" s="997"/>
      <c r="AT42" s="997"/>
      <c r="AU42" s="997"/>
      <c r="AV42" s="997"/>
      <c r="AW42" s="997"/>
      <c r="AX42" s="997"/>
      <c r="AY42" s="997"/>
      <c r="AZ42" s="1067"/>
      <c r="BA42" s="1067"/>
      <c r="BB42" s="1067"/>
      <c r="BC42" s="1067"/>
      <c r="BD42" s="1067"/>
      <c r="BE42" s="1057"/>
      <c r="BF42" s="1057"/>
      <c r="BG42" s="1057"/>
      <c r="BH42" s="1057"/>
      <c r="BI42" s="1058"/>
      <c r="BJ42" s="203"/>
      <c r="BK42" s="203"/>
      <c r="BL42" s="203"/>
      <c r="BM42" s="203"/>
      <c r="BN42" s="203"/>
      <c r="BO42" s="216"/>
      <c r="BP42" s="216"/>
      <c r="BQ42" s="213">
        <v>36</v>
      </c>
      <c r="BR42" s="214"/>
      <c r="BS42" s="1039"/>
      <c r="BT42" s="1040"/>
      <c r="BU42" s="1040"/>
      <c r="BV42" s="1040"/>
      <c r="BW42" s="1040"/>
      <c r="BX42" s="1040"/>
      <c r="BY42" s="1040"/>
      <c r="BZ42" s="1040"/>
      <c r="CA42" s="1040"/>
      <c r="CB42" s="1040"/>
      <c r="CC42" s="1040"/>
      <c r="CD42" s="1040"/>
      <c r="CE42" s="1040"/>
      <c r="CF42" s="1040"/>
      <c r="CG42" s="1041"/>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197"/>
    </row>
    <row r="43" spans="1:131" s="198" customFormat="1" ht="26.25" customHeight="1" x14ac:dyDescent="0.15">
      <c r="A43" s="212">
        <v>16</v>
      </c>
      <c r="B43" s="1062"/>
      <c r="C43" s="1063"/>
      <c r="D43" s="1063"/>
      <c r="E43" s="1063"/>
      <c r="F43" s="1063"/>
      <c r="G43" s="1063"/>
      <c r="H43" s="1063"/>
      <c r="I43" s="1063"/>
      <c r="J43" s="1063"/>
      <c r="K43" s="1063"/>
      <c r="L43" s="1063"/>
      <c r="M43" s="1063"/>
      <c r="N43" s="1063"/>
      <c r="O43" s="1063"/>
      <c r="P43" s="1064"/>
      <c r="Q43" s="1068"/>
      <c r="R43" s="1069"/>
      <c r="S43" s="1069"/>
      <c r="T43" s="1069"/>
      <c r="U43" s="1069"/>
      <c r="V43" s="1069"/>
      <c r="W43" s="1069"/>
      <c r="X43" s="1069"/>
      <c r="Y43" s="1069"/>
      <c r="Z43" s="1069"/>
      <c r="AA43" s="1069"/>
      <c r="AB43" s="1069"/>
      <c r="AC43" s="1069"/>
      <c r="AD43" s="1069"/>
      <c r="AE43" s="1070"/>
      <c r="AF43" s="1044"/>
      <c r="AG43" s="1045"/>
      <c r="AH43" s="1045"/>
      <c r="AI43" s="1045"/>
      <c r="AJ43" s="1046"/>
      <c r="AK43" s="1006"/>
      <c r="AL43" s="997"/>
      <c r="AM43" s="997"/>
      <c r="AN43" s="997"/>
      <c r="AO43" s="997"/>
      <c r="AP43" s="997"/>
      <c r="AQ43" s="997"/>
      <c r="AR43" s="997"/>
      <c r="AS43" s="997"/>
      <c r="AT43" s="997"/>
      <c r="AU43" s="997"/>
      <c r="AV43" s="997"/>
      <c r="AW43" s="997"/>
      <c r="AX43" s="997"/>
      <c r="AY43" s="997"/>
      <c r="AZ43" s="1067"/>
      <c r="BA43" s="1067"/>
      <c r="BB43" s="1067"/>
      <c r="BC43" s="1067"/>
      <c r="BD43" s="1067"/>
      <c r="BE43" s="1057"/>
      <c r="BF43" s="1057"/>
      <c r="BG43" s="1057"/>
      <c r="BH43" s="1057"/>
      <c r="BI43" s="1058"/>
      <c r="BJ43" s="203"/>
      <c r="BK43" s="203"/>
      <c r="BL43" s="203"/>
      <c r="BM43" s="203"/>
      <c r="BN43" s="203"/>
      <c r="BO43" s="216"/>
      <c r="BP43" s="216"/>
      <c r="BQ43" s="213">
        <v>37</v>
      </c>
      <c r="BR43" s="214"/>
      <c r="BS43" s="1039"/>
      <c r="BT43" s="1040"/>
      <c r="BU43" s="1040"/>
      <c r="BV43" s="1040"/>
      <c r="BW43" s="1040"/>
      <c r="BX43" s="1040"/>
      <c r="BY43" s="1040"/>
      <c r="BZ43" s="1040"/>
      <c r="CA43" s="1040"/>
      <c r="CB43" s="1040"/>
      <c r="CC43" s="1040"/>
      <c r="CD43" s="1040"/>
      <c r="CE43" s="1040"/>
      <c r="CF43" s="1040"/>
      <c r="CG43" s="1041"/>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197"/>
    </row>
    <row r="44" spans="1:131" s="198" customFormat="1" ht="26.25" customHeight="1" x14ac:dyDescent="0.15">
      <c r="A44" s="212">
        <v>17</v>
      </c>
      <c r="B44" s="1062"/>
      <c r="C44" s="1063"/>
      <c r="D44" s="1063"/>
      <c r="E44" s="1063"/>
      <c r="F44" s="1063"/>
      <c r="G44" s="1063"/>
      <c r="H44" s="1063"/>
      <c r="I44" s="1063"/>
      <c r="J44" s="1063"/>
      <c r="K44" s="1063"/>
      <c r="L44" s="1063"/>
      <c r="M44" s="1063"/>
      <c r="N44" s="1063"/>
      <c r="O44" s="1063"/>
      <c r="P44" s="1064"/>
      <c r="Q44" s="1068"/>
      <c r="R44" s="1069"/>
      <c r="S44" s="1069"/>
      <c r="T44" s="1069"/>
      <c r="U44" s="1069"/>
      <c r="V44" s="1069"/>
      <c r="W44" s="1069"/>
      <c r="X44" s="1069"/>
      <c r="Y44" s="1069"/>
      <c r="Z44" s="1069"/>
      <c r="AA44" s="1069"/>
      <c r="AB44" s="1069"/>
      <c r="AC44" s="1069"/>
      <c r="AD44" s="1069"/>
      <c r="AE44" s="1070"/>
      <c r="AF44" s="1044"/>
      <c r="AG44" s="1045"/>
      <c r="AH44" s="1045"/>
      <c r="AI44" s="1045"/>
      <c r="AJ44" s="1046"/>
      <c r="AK44" s="1006"/>
      <c r="AL44" s="997"/>
      <c r="AM44" s="997"/>
      <c r="AN44" s="997"/>
      <c r="AO44" s="997"/>
      <c r="AP44" s="997"/>
      <c r="AQ44" s="997"/>
      <c r="AR44" s="997"/>
      <c r="AS44" s="997"/>
      <c r="AT44" s="997"/>
      <c r="AU44" s="997"/>
      <c r="AV44" s="997"/>
      <c r="AW44" s="997"/>
      <c r="AX44" s="997"/>
      <c r="AY44" s="997"/>
      <c r="AZ44" s="1067"/>
      <c r="BA44" s="1067"/>
      <c r="BB44" s="1067"/>
      <c r="BC44" s="1067"/>
      <c r="BD44" s="1067"/>
      <c r="BE44" s="1057"/>
      <c r="BF44" s="1057"/>
      <c r="BG44" s="1057"/>
      <c r="BH44" s="1057"/>
      <c r="BI44" s="1058"/>
      <c r="BJ44" s="203"/>
      <c r="BK44" s="203"/>
      <c r="BL44" s="203"/>
      <c r="BM44" s="203"/>
      <c r="BN44" s="203"/>
      <c r="BO44" s="216"/>
      <c r="BP44" s="216"/>
      <c r="BQ44" s="213">
        <v>38</v>
      </c>
      <c r="BR44" s="214"/>
      <c r="BS44" s="1039"/>
      <c r="BT44" s="1040"/>
      <c r="BU44" s="1040"/>
      <c r="BV44" s="1040"/>
      <c r="BW44" s="1040"/>
      <c r="BX44" s="1040"/>
      <c r="BY44" s="1040"/>
      <c r="BZ44" s="1040"/>
      <c r="CA44" s="1040"/>
      <c r="CB44" s="1040"/>
      <c r="CC44" s="1040"/>
      <c r="CD44" s="1040"/>
      <c r="CE44" s="1040"/>
      <c r="CF44" s="1040"/>
      <c r="CG44" s="1041"/>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197"/>
    </row>
    <row r="45" spans="1:131" s="198" customFormat="1" ht="26.25" customHeight="1" x14ac:dyDescent="0.15">
      <c r="A45" s="212">
        <v>18</v>
      </c>
      <c r="B45" s="1062"/>
      <c r="C45" s="1063"/>
      <c r="D45" s="1063"/>
      <c r="E45" s="1063"/>
      <c r="F45" s="1063"/>
      <c r="G45" s="1063"/>
      <c r="H45" s="1063"/>
      <c r="I45" s="1063"/>
      <c r="J45" s="1063"/>
      <c r="K45" s="1063"/>
      <c r="L45" s="1063"/>
      <c r="M45" s="1063"/>
      <c r="N45" s="1063"/>
      <c r="O45" s="1063"/>
      <c r="P45" s="1064"/>
      <c r="Q45" s="1068"/>
      <c r="R45" s="1069"/>
      <c r="S45" s="1069"/>
      <c r="T45" s="1069"/>
      <c r="U45" s="1069"/>
      <c r="V45" s="1069"/>
      <c r="W45" s="1069"/>
      <c r="X45" s="1069"/>
      <c r="Y45" s="1069"/>
      <c r="Z45" s="1069"/>
      <c r="AA45" s="1069"/>
      <c r="AB45" s="1069"/>
      <c r="AC45" s="1069"/>
      <c r="AD45" s="1069"/>
      <c r="AE45" s="1070"/>
      <c r="AF45" s="1044"/>
      <c r="AG45" s="1045"/>
      <c r="AH45" s="1045"/>
      <c r="AI45" s="1045"/>
      <c r="AJ45" s="1046"/>
      <c r="AK45" s="1006"/>
      <c r="AL45" s="997"/>
      <c r="AM45" s="997"/>
      <c r="AN45" s="997"/>
      <c r="AO45" s="997"/>
      <c r="AP45" s="997"/>
      <c r="AQ45" s="997"/>
      <c r="AR45" s="997"/>
      <c r="AS45" s="997"/>
      <c r="AT45" s="997"/>
      <c r="AU45" s="997"/>
      <c r="AV45" s="997"/>
      <c r="AW45" s="997"/>
      <c r="AX45" s="997"/>
      <c r="AY45" s="997"/>
      <c r="AZ45" s="1067"/>
      <c r="BA45" s="1067"/>
      <c r="BB45" s="1067"/>
      <c r="BC45" s="1067"/>
      <c r="BD45" s="1067"/>
      <c r="BE45" s="1057"/>
      <c r="BF45" s="1057"/>
      <c r="BG45" s="1057"/>
      <c r="BH45" s="1057"/>
      <c r="BI45" s="1058"/>
      <c r="BJ45" s="203"/>
      <c r="BK45" s="203"/>
      <c r="BL45" s="203"/>
      <c r="BM45" s="203"/>
      <c r="BN45" s="203"/>
      <c r="BO45" s="216"/>
      <c r="BP45" s="216"/>
      <c r="BQ45" s="213">
        <v>39</v>
      </c>
      <c r="BR45" s="214"/>
      <c r="BS45" s="1039"/>
      <c r="BT45" s="1040"/>
      <c r="BU45" s="1040"/>
      <c r="BV45" s="1040"/>
      <c r="BW45" s="1040"/>
      <c r="BX45" s="1040"/>
      <c r="BY45" s="1040"/>
      <c r="BZ45" s="1040"/>
      <c r="CA45" s="1040"/>
      <c r="CB45" s="1040"/>
      <c r="CC45" s="1040"/>
      <c r="CD45" s="1040"/>
      <c r="CE45" s="1040"/>
      <c r="CF45" s="1040"/>
      <c r="CG45" s="1041"/>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197"/>
    </row>
    <row r="46" spans="1:131" s="198" customFormat="1" ht="26.25" customHeight="1" x14ac:dyDescent="0.15">
      <c r="A46" s="212">
        <v>19</v>
      </c>
      <c r="B46" s="1062"/>
      <c r="C46" s="1063"/>
      <c r="D46" s="1063"/>
      <c r="E46" s="1063"/>
      <c r="F46" s="1063"/>
      <c r="G46" s="1063"/>
      <c r="H46" s="1063"/>
      <c r="I46" s="1063"/>
      <c r="J46" s="1063"/>
      <c r="K46" s="1063"/>
      <c r="L46" s="1063"/>
      <c r="M46" s="1063"/>
      <c r="N46" s="1063"/>
      <c r="O46" s="1063"/>
      <c r="P46" s="1064"/>
      <c r="Q46" s="1068"/>
      <c r="R46" s="1069"/>
      <c r="S46" s="1069"/>
      <c r="T46" s="1069"/>
      <c r="U46" s="1069"/>
      <c r="V46" s="1069"/>
      <c r="W46" s="1069"/>
      <c r="X46" s="1069"/>
      <c r="Y46" s="1069"/>
      <c r="Z46" s="1069"/>
      <c r="AA46" s="1069"/>
      <c r="AB46" s="1069"/>
      <c r="AC46" s="1069"/>
      <c r="AD46" s="1069"/>
      <c r="AE46" s="1070"/>
      <c r="AF46" s="1044"/>
      <c r="AG46" s="1045"/>
      <c r="AH46" s="1045"/>
      <c r="AI46" s="1045"/>
      <c r="AJ46" s="1046"/>
      <c r="AK46" s="1006"/>
      <c r="AL46" s="997"/>
      <c r="AM46" s="997"/>
      <c r="AN46" s="997"/>
      <c r="AO46" s="997"/>
      <c r="AP46" s="997"/>
      <c r="AQ46" s="997"/>
      <c r="AR46" s="997"/>
      <c r="AS46" s="997"/>
      <c r="AT46" s="997"/>
      <c r="AU46" s="997"/>
      <c r="AV46" s="997"/>
      <c r="AW46" s="997"/>
      <c r="AX46" s="997"/>
      <c r="AY46" s="997"/>
      <c r="AZ46" s="1067"/>
      <c r="BA46" s="1067"/>
      <c r="BB46" s="1067"/>
      <c r="BC46" s="1067"/>
      <c r="BD46" s="1067"/>
      <c r="BE46" s="1057"/>
      <c r="BF46" s="1057"/>
      <c r="BG46" s="1057"/>
      <c r="BH46" s="1057"/>
      <c r="BI46" s="1058"/>
      <c r="BJ46" s="203"/>
      <c r="BK46" s="203"/>
      <c r="BL46" s="203"/>
      <c r="BM46" s="203"/>
      <c r="BN46" s="203"/>
      <c r="BO46" s="216"/>
      <c r="BP46" s="216"/>
      <c r="BQ46" s="213">
        <v>40</v>
      </c>
      <c r="BR46" s="214"/>
      <c r="BS46" s="1039"/>
      <c r="BT46" s="1040"/>
      <c r="BU46" s="1040"/>
      <c r="BV46" s="1040"/>
      <c r="BW46" s="1040"/>
      <c r="BX46" s="1040"/>
      <c r="BY46" s="1040"/>
      <c r="BZ46" s="1040"/>
      <c r="CA46" s="1040"/>
      <c r="CB46" s="1040"/>
      <c r="CC46" s="1040"/>
      <c r="CD46" s="1040"/>
      <c r="CE46" s="1040"/>
      <c r="CF46" s="1040"/>
      <c r="CG46" s="1041"/>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197"/>
    </row>
    <row r="47" spans="1:131" s="198" customFormat="1" ht="26.25" customHeight="1" x14ac:dyDescent="0.15">
      <c r="A47" s="212">
        <v>20</v>
      </c>
      <c r="B47" s="1062"/>
      <c r="C47" s="1063"/>
      <c r="D47" s="1063"/>
      <c r="E47" s="1063"/>
      <c r="F47" s="1063"/>
      <c r="G47" s="1063"/>
      <c r="H47" s="1063"/>
      <c r="I47" s="1063"/>
      <c r="J47" s="1063"/>
      <c r="K47" s="1063"/>
      <c r="L47" s="1063"/>
      <c r="M47" s="1063"/>
      <c r="N47" s="1063"/>
      <c r="O47" s="1063"/>
      <c r="P47" s="1064"/>
      <c r="Q47" s="1068"/>
      <c r="R47" s="1069"/>
      <c r="S47" s="1069"/>
      <c r="T47" s="1069"/>
      <c r="U47" s="1069"/>
      <c r="V47" s="1069"/>
      <c r="W47" s="1069"/>
      <c r="X47" s="1069"/>
      <c r="Y47" s="1069"/>
      <c r="Z47" s="1069"/>
      <c r="AA47" s="1069"/>
      <c r="AB47" s="1069"/>
      <c r="AC47" s="1069"/>
      <c r="AD47" s="1069"/>
      <c r="AE47" s="1070"/>
      <c r="AF47" s="1044"/>
      <c r="AG47" s="1045"/>
      <c r="AH47" s="1045"/>
      <c r="AI47" s="1045"/>
      <c r="AJ47" s="1046"/>
      <c r="AK47" s="1006"/>
      <c r="AL47" s="997"/>
      <c r="AM47" s="997"/>
      <c r="AN47" s="997"/>
      <c r="AO47" s="997"/>
      <c r="AP47" s="997"/>
      <c r="AQ47" s="997"/>
      <c r="AR47" s="997"/>
      <c r="AS47" s="997"/>
      <c r="AT47" s="997"/>
      <c r="AU47" s="997"/>
      <c r="AV47" s="997"/>
      <c r="AW47" s="997"/>
      <c r="AX47" s="997"/>
      <c r="AY47" s="997"/>
      <c r="AZ47" s="1067"/>
      <c r="BA47" s="1067"/>
      <c r="BB47" s="1067"/>
      <c r="BC47" s="1067"/>
      <c r="BD47" s="1067"/>
      <c r="BE47" s="1057"/>
      <c r="BF47" s="1057"/>
      <c r="BG47" s="1057"/>
      <c r="BH47" s="1057"/>
      <c r="BI47" s="1058"/>
      <c r="BJ47" s="203"/>
      <c r="BK47" s="203"/>
      <c r="BL47" s="203"/>
      <c r="BM47" s="203"/>
      <c r="BN47" s="203"/>
      <c r="BO47" s="216"/>
      <c r="BP47" s="216"/>
      <c r="BQ47" s="213">
        <v>41</v>
      </c>
      <c r="BR47" s="214"/>
      <c r="BS47" s="1039"/>
      <c r="BT47" s="1040"/>
      <c r="BU47" s="1040"/>
      <c r="BV47" s="1040"/>
      <c r="BW47" s="1040"/>
      <c r="BX47" s="1040"/>
      <c r="BY47" s="1040"/>
      <c r="BZ47" s="1040"/>
      <c r="CA47" s="1040"/>
      <c r="CB47" s="1040"/>
      <c r="CC47" s="1040"/>
      <c r="CD47" s="1040"/>
      <c r="CE47" s="1040"/>
      <c r="CF47" s="1040"/>
      <c r="CG47" s="1041"/>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197"/>
    </row>
    <row r="48" spans="1:131" s="198" customFormat="1" ht="26.25" customHeight="1" x14ac:dyDescent="0.15">
      <c r="A48" s="212">
        <v>21</v>
      </c>
      <c r="B48" s="1062"/>
      <c r="C48" s="1063"/>
      <c r="D48" s="1063"/>
      <c r="E48" s="1063"/>
      <c r="F48" s="1063"/>
      <c r="G48" s="1063"/>
      <c r="H48" s="1063"/>
      <c r="I48" s="1063"/>
      <c r="J48" s="1063"/>
      <c r="K48" s="1063"/>
      <c r="L48" s="1063"/>
      <c r="M48" s="1063"/>
      <c r="N48" s="1063"/>
      <c r="O48" s="1063"/>
      <c r="P48" s="1064"/>
      <c r="Q48" s="1068"/>
      <c r="R48" s="1069"/>
      <c r="S48" s="1069"/>
      <c r="T48" s="1069"/>
      <c r="U48" s="1069"/>
      <c r="V48" s="1069"/>
      <c r="W48" s="1069"/>
      <c r="X48" s="1069"/>
      <c r="Y48" s="1069"/>
      <c r="Z48" s="1069"/>
      <c r="AA48" s="1069"/>
      <c r="AB48" s="1069"/>
      <c r="AC48" s="1069"/>
      <c r="AD48" s="1069"/>
      <c r="AE48" s="1070"/>
      <c r="AF48" s="1044"/>
      <c r="AG48" s="1045"/>
      <c r="AH48" s="1045"/>
      <c r="AI48" s="1045"/>
      <c r="AJ48" s="1046"/>
      <c r="AK48" s="1006"/>
      <c r="AL48" s="997"/>
      <c r="AM48" s="997"/>
      <c r="AN48" s="997"/>
      <c r="AO48" s="997"/>
      <c r="AP48" s="997"/>
      <c r="AQ48" s="997"/>
      <c r="AR48" s="997"/>
      <c r="AS48" s="997"/>
      <c r="AT48" s="997"/>
      <c r="AU48" s="997"/>
      <c r="AV48" s="997"/>
      <c r="AW48" s="997"/>
      <c r="AX48" s="997"/>
      <c r="AY48" s="997"/>
      <c r="AZ48" s="1067"/>
      <c r="BA48" s="1067"/>
      <c r="BB48" s="1067"/>
      <c r="BC48" s="1067"/>
      <c r="BD48" s="1067"/>
      <c r="BE48" s="1057"/>
      <c r="BF48" s="1057"/>
      <c r="BG48" s="1057"/>
      <c r="BH48" s="1057"/>
      <c r="BI48" s="1058"/>
      <c r="BJ48" s="203"/>
      <c r="BK48" s="203"/>
      <c r="BL48" s="203"/>
      <c r="BM48" s="203"/>
      <c r="BN48" s="203"/>
      <c r="BO48" s="216"/>
      <c r="BP48" s="216"/>
      <c r="BQ48" s="213">
        <v>42</v>
      </c>
      <c r="BR48" s="214"/>
      <c r="BS48" s="1039"/>
      <c r="BT48" s="1040"/>
      <c r="BU48" s="1040"/>
      <c r="BV48" s="1040"/>
      <c r="BW48" s="1040"/>
      <c r="BX48" s="1040"/>
      <c r="BY48" s="1040"/>
      <c r="BZ48" s="1040"/>
      <c r="CA48" s="1040"/>
      <c r="CB48" s="1040"/>
      <c r="CC48" s="1040"/>
      <c r="CD48" s="1040"/>
      <c r="CE48" s="1040"/>
      <c r="CF48" s="1040"/>
      <c r="CG48" s="1041"/>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197"/>
    </row>
    <row r="49" spans="1:131" s="198" customFormat="1" ht="26.25" customHeight="1" x14ac:dyDescent="0.15">
      <c r="A49" s="212">
        <v>22</v>
      </c>
      <c r="B49" s="1062"/>
      <c r="C49" s="1063"/>
      <c r="D49" s="1063"/>
      <c r="E49" s="1063"/>
      <c r="F49" s="1063"/>
      <c r="G49" s="1063"/>
      <c r="H49" s="1063"/>
      <c r="I49" s="1063"/>
      <c r="J49" s="1063"/>
      <c r="K49" s="1063"/>
      <c r="L49" s="1063"/>
      <c r="M49" s="1063"/>
      <c r="N49" s="1063"/>
      <c r="O49" s="1063"/>
      <c r="P49" s="1064"/>
      <c r="Q49" s="1068"/>
      <c r="R49" s="1069"/>
      <c r="S49" s="1069"/>
      <c r="T49" s="1069"/>
      <c r="U49" s="1069"/>
      <c r="V49" s="1069"/>
      <c r="W49" s="1069"/>
      <c r="X49" s="1069"/>
      <c r="Y49" s="1069"/>
      <c r="Z49" s="1069"/>
      <c r="AA49" s="1069"/>
      <c r="AB49" s="1069"/>
      <c r="AC49" s="1069"/>
      <c r="AD49" s="1069"/>
      <c r="AE49" s="1070"/>
      <c r="AF49" s="1044"/>
      <c r="AG49" s="1045"/>
      <c r="AH49" s="1045"/>
      <c r="AI49" s="1045"/>
      <c r="AJ49" s="1046"/>
      <c r="AK49" s="1006"/>
      <c r="AL49" s="997"/>
      <c r="AM49" s="997"/>
      <c r="AN49" s="997"/>
      <c r="AO49" s="997"/>
      <c r="AP49" s="997"/>
      <c r="AQ49" s="997"/>
      <c r="AR49" s="997"/>
      <c r="AS49" s="997"/>
      <c r="AT49" s="997"/>
      <c r="AU49" s="997"/>
      <c r="AV49" s="997"/>
      <c r="AW49" s="997"/>
      <c r="AX49" s="997"/>
      <c r="AY49" s="997"/>
      <c r="AZ49" s="1067"/>
      <c r="BA49" s="1067"/>
      <c r="BB49" s="1067"/>
      <c r="BC49" s="1067"/>
      <c r="BD49" s="1067"/>
      <c r="BE49" s="1057"/>
      <c r="BF49" s="1057"/>
      <c r="BG49" s="1057"/>
      <c r="BH49" s="1057"/>
      <c r="BI49" s="1058"/>
      <c r="BJ49" s="203"/>
      <c r="BK49" s="203"/>
      <c r="BL49" s="203"/>
      <c r="BM49" s="203"/>
      <c r="BN49" s="203"/>
      <c r="BO49" s="216"/>
      <c r="BP49" s="216"/>
      <c r="BQ49" s="213">
        <v>43</v>
      </c>
      <c r="BR49" s="214"/>
      <c r="BS49" s="1039"/>
      <c r="BT49" s="1040"/>
      <c r="BU49" s="1040"/>
      <c r="BV49" s="1040"/>
      <c r="BW49" s="1040"/>
      <c r="BX49" s="1040"/>
      <c r="BY49" s="1040"/>
      <c r="BZ49" s="1040"/>
      <c r="CA49" s="1040"/>
      <c r="CB49" s="1040"/>
      <c r="CC49" s="1040"/>
      <c r="CD49" s="1040"/>
      <c r="CE49" s="1040"/>
      <c r="CF49" s="1040"/>
      <c r="CG49" s="1041"/>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197"/>
    </row>
    <row r="50" spans="1:131" s="198" customFormat="1" ht="26.25" customHeight="1" x14ac:dyDescent="0.15">
      <c r="A50" s="212">
        <v>23</v>
      </c>
      <c r="B50" s="1062"/>
      <c r="C50" s="1063"/>
      <c r="D50" s="1063"/>
      <c r="E50" s="1063"/>
      <c r="F50" s="1063"/>
      <c r="G50" s="1063"/>
      <c r="H50" s="1063"/>
      <c r="I50" s="1063"/>
      <c r="J50" s="1063"/>
      <c r="K50" s="1063"/>
      <c r="L50" s="1063"/>
      <c r="M50" s="1063"/>
      <c r="N50" s="1063"/>
      <c r="O50" s="1063"/>
      <c r="P50" s="1064"/>
      <c r="Q50" s="1065"/>
      <c r="R50" s="1048"/>
      <c r="S50" s="1048"/>
      <c r="T50" s="1048"/>
      <c r="U50" s="1048"/>
      <c r="V50" s="1048"/>
      <c r="W50" s="1048"/>
      <c r="X50" s="1048"/>
      <c r="Y50" s="1048"/>
      <c r="Z50" s="1048"/>
      <c r="AA50" s="1048"/>
      <c r="AB50" s="1048"/>
      <c r="AC50" s="1048"/>
      <c r="AD50" s="1048"/>
      <c r="AE50" s="1066"/>
      <c r="AF50" s="1044"/>
      <c r="AG50" s="1045"/>
      <c r="AH50" s="1045"/>
      <c r="AI50" s="1045"/>
      <c r="AJ50" s="1046"/>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1057"/>
      <c r="BF50" s="1057"/>
      <c r="BG50" s="1057"/>
      <c r="BH50" s="1057"/>
      <c r="BI50" s="1058"/>
      <c r="BJ50" s="203"/>
      <c r="BK50" s="203"/>
      <c r="BL50" s="203"/>
      <c r="BM50" s="203"/>
      <c r="BN50" s="203"/>
      <c r="BO50" s="216"/>
      <c r="BP50" s="216"/>
      <c r="BQ50" s="213">
        <v>44</v>
      </c>
      <c r="BR50" s="214"/>
      <c r="BS50" s="1039"/>
      <c r="BT50" s="1040"/>
      <c r="BU50" s="1040"/>
      <c r="BV50" s="1040"/>
      <c r="BW50" s="1040"/>
      <c r="BX50" s="1040"/>
      <c r="BY50" s="1040"/>
      <c r="BZ50" s="1040"/>
      <c r="CA50" s="1040"/>
      <c r="CB50" s="1040"/>
      <c r="CC50" s="1040"/>
      <c r="CD50" s="1040"/>
      <c r="CE50" s="1040"/>
      <c r="CF50" s="1040"/>
      <c r="CG50" s="1041"/>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197"/>
    </row>
    <row r="51" spans="1:131" s="198" customFormat="1" ht="26.25" customHeight="1" x14ac:dyDescent="0.15">
      <c r="A51" s="212">
        <v>24</v>
      </c>
      <c r="B51" s="1062"/>
      <c r="C51" s="1063"/>
      <c r="D51" s="1063"/>
      <c r="E51" s="1063"/>
      <c r="F51" s="1063"/>
      <c r="G51" s="1063"/>
      <c r="H51" s="1063"/>
      <c r="I51" s="1063"/>
      <c r="J51" s="1063"/>
      <c r="K51" s="1063"/>
      <c r="L51" s="1063"/>
      <c r="M51" s="1063"/>
      <c r="N51" s="1063"/>
      <c r="O51" s="1063"/>
      <c r="P51" s="1064"/>
      <c r="Q51" s="1065"/>
      <c r="R51" s="1048"/>
      <c r="S51" s="1048"/>
      <c r="T51" s="1048"/>
      <c r="U51" s="1048"/>
      <c r="V51" s="1048"/>
      <c r="W51" s="1048"/>
      <c r="X51" s="1048"/>
      <c r="Y51" s="1048"/>
      <c r="Z51" s="1048"/>
      <c r="AA51" s="1048"/>
      <c r="AB51" s="1048"/>
      <c r="AC51" s="1048"/>
      <c r="AD51" s="1048"/>
      <c r="AE51" s="1066"/>
      <c r="AF51" s="1044"/>
      <c r="AG51" s="1045"/>
      <c r="AH51" s="1045"/>
      <c r="AI51" s="1045"/>
      <c r="AJ51" s="1046"/>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1057"/>
      <c r="BF51" s="1057"/>
      <c r="BG51" s="1057"/>
      <c r="BH51" s="1057"/>
      <c r="BI51" s="1058"/>
      <c r="BJ51" s="203"/>
      <c r="BK51" s="203"/>
      <c r="BL51" s="203"/>
      <c r="BM51" s="203"/>
      <c r="BN51" s="203"/>
      <c r="BO51" s="216"/>
      <c r="BP51" s="216"/>
      <c r="BQ51" s="213">
        <v>45</v>
      </c>
      <c r="BR51" s="214"/>
      <c r="BS51" s="1039"/>
      <c r="BT51" s="1040"/>
      <c r="BU51" s="1040"/>
      <c r="BV51" s="1040"/>
      <c r="BW51" s="1040"/>
      <c r="BX51" s="1040"/>
      <c r="BY51" s="1040"/>
      <c r="BZ51" s="1040"/>
      <c r="CA51" s="1040"/>
      <c r="CB51" s="1040"/>
      <c r="CC51" s="1040"/>
      <c r="CD51" s="1040"/>
      <c r="CE51" s="1040"/>
      <c r="CF51" s="1040"/>
      <c r="CG51" s="1041"/>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197"/>
    </row>
    <row r="52" spans="1:131" s="198" customFormat="1" ht="26.25" customHeight="1" x14ac:dyDescent="0.15">
      <c r="A52" s="212">
        <v>25</v>
      </c>
      <c r="B52" s="1062"/>
      <c r="C52" s="1063"/>
      <c r="D52" s="1063"/>
      <c r="E52" s="1063"/>
      <c r="F52" s="1063"/>
      <c r="G52" s="1063"/>
      <c r="H52" s="1063"/>
      <c r="I52" s="1063"/>
      <c r="J52" s="1063"/>
      <c r="K52" s="1063"/>
      <c r="L52" s="1063"/>
      <c r="M52" s="1063"/>
      <c r="N52" s="1063"/>
      <c r="O52" s="1063"/>
      <c r="P52" s="1064"/>
      <c r="Q52" s="1065"/>
      <c r="R52" s="1048"/>
      <c r="S52" s="1048"/>
      <c r="T52" s="1048"/>
      <c r="U52" s="1048"/>
      <c r="V52" s="1048"/>
      <c r="W52" s="1048"/>
      <c r="X52" s="1048"/>
      <c r="Y52" s="1048"/>
      <c r="Z52" s="1048"/>
      <c r="AA52" s="1048"/>
      <c r="AB52" s="1048"/>
      <c r="AC52" s="1048"/>
      <c r="AD52" s="1048"/>
      <c r="AE52" s="1066"/>
      <c r="AF52" s="1044"/>
      <c r="AG52" s="1045"/>
      <c r="AH52" s="1045"/>
      <c r="AI52" s="1045"/>
      <c r="AJ52" s="1046"/>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1057"/>
      <c r="BF52" s="1057"/>
      <c r="BG52" s="1057"/>
      <c r="BH52" s="1057"/>
      <c r="BI52" s="1058"/>
      <c r="BJ52" s="203"/>
      <c r="BK52" s="203"/>
      <c r="BL52" s="203"/>
      <c r="BM52" s="203"/>
      <c r="BN52" s="203"/>
      <c r="BO52" s="216"/>
      <c r="BP52" s="216"/>
      <c r="BQ52" s="213">
        <v>46</v>
      </c>
      <c r="BR52" s="214"/>
      <c r="BS52" s="1039"/>
      <c r="BT52" s="1040"/>
      <c r="BU52" s="1040"/>
      <c r="BV52" s="1040"/>
      <c r="BW52" s="1040"/>
      <c r="BX52" s="1040"/>
      <c r="BY52" s="1040"/>
      <c r="BZ52" s="1040"/>
      <c r="CA52" s="1040"/>
      <c r="CB52" s="1040"/>
      <c r="CC52" s="1040"/>
      <c r="CD52" s="1040"/>
      <c r="CE52" s="1040"/>
      <c r="CF52" s="1040"/>
      <c r="CG52" s="1041"/>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197"/>
    </row>
    <row r="53" spans="1:131" s="198" customFormat="1" ht="26.25" customHeight="1" x14ac:dyDescent="0.15">
      <c r="A53" s="212">
        <v>26</v>
      </c>
      <c r="B53" s="1062"/>
      <c r="C53" s="1063"/>
      <c r="D53" s="1063"/>
      <c r="E53" s="1063"/>
      <c r="F53" s="1063"/>
      <c r="G53" s="1063"/>
      <c r="H53" s="1063"/>
      <c r="I53" s="1063"/>
      <c r="J53" s="1063"/>
      <c r="K53" s="1063"/>
      <c r="L53" s="1063"/>
      <c r="M53" s="1063"/>
      <c r="N53" s="1063"/>
      <c r="O53" s="1063"/>
      <c r="P53" s="1064"/>
      <c r="Q53" s="1065"/>
      <c r="R53" s="1048"/>
      <c r="S53" s="1048"/>
      <c r="T53" s="1048"/>
      <c r="U53" s="1048"/>
      <c r="V53" s="1048"/>
      <c r="W53" s="1048"/>
      <c r="X53" s="1048"/>
      <c r="Y53" s="1048"/>
      <c r="Z53" s="1048"/>
      <c r="AA53" s="1048"/>
      <c r="AB53" s="1048"/>
      <c r="AC53" s="1048"/>
      <c r="AD53" s="1048"/>
      <c r="AE53" s="1066"/>
      <c r="AF53" s="1044"/>
      <c r="AG53" s="1045"/>
      <c r="AH53" s="1045"/>
      <c r="AI53" s="1045"/>
      <c r="AJ53" s="1046"/>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1057"/>
      <c r="BF53" s="1057"/>
      <c r="BG53" s="1057"/>
      <c r="BH53" s="1057"/>
      <c r="BI53" s="1058"/>
      <c r="BJ53" s="203"/>
      <c r="BK53" s="203"/>
      <c r="BL53" s="203"/>
      <c r="BM53" s="203"/>
      <c r="BN53" s="203"/>
      <c r="BO53" s="216"/>
      <c r="BP53" s="216"/>
      <c r="BQ53" s="213">
        <v>47</v>
      </c>
      <c r="BR53" s="214"/>
      <c r="BS53" s="1039"/>
      <c r="BT53" s="1040"/>
      <c r="BU53" s="1040"/>
      <c r="BV53" s="1040"/>
      <c r="BW53" s="1040"/>
      <c r="BX53" s="1040"/>
      <c r="BY53" s="1040"/>
      <c r="BZ53" s="1040"/>
      <c r="CA53" s="1040"/>
      <c r="CB53" s="1040"/>
      <c r="CC53" s="1040"/>
      <c r="CD53" s="1040"/>
      <c r="CE53" s="1040"/>
      <c r="CF53" s="1040"/>
      <c r="CG53" s="1041"/>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197"/>
    </row>
    <row r="54" spans="1:131" s="198" customFormat="1" ht="26.25" customHeight="1" x14ac:dyDescent="0.15">
      <c r="A54" s="212">
        <v>27</v>
      </c>
      <c r="B54" s="1062"/>
      <c r="C54" s="1063"/>
      <c r="D54" s="1063"/>
      <c r="E54" s="1063"/>
      <c r="F54" s="1063"/>
      <c r="G54" s="1063"/>
      <c r="H54" s="1063"/>
      <c r="I54" s="1063"/>
      <c r="J54" s="1063"/>
      <c r="K54" s="1063"/>
      <c r="L54" s="1063"/>
      <c r="M54" s="1063"/>
      <c r="N54" s="1063"/>
      <c r="O54" s="1063"/>
      <c r="P54" s="1064"/>
      <c r="Q54" s="1065"/>
      <c r="R54" s="1048"/>
      <c r="S54" s="1048"/>
      <c r="T54" s="1048"/>
      <c r="U54" s="1048"/>
      <c r="V54" s="1048"/>
      <c r="W54" s="1048"/>
      <c r="X54" s="1048"/>
      <c r="Y54" s="1048"/>
      <c r="Z54" s="1048"/>
      <c r="AA54" s="1048"/>
      <c r="AB54" s="1048"/>
      <c r="AC54" s="1048"/>
      <c r="AD54" s="1048"/>
      <c r="AE54" s="1066"/>
      <c r="AF54" s="1044"/>
      <c r="AG54" s="1045"/>
      <c r="AH54" s="1045"/>
      <c r="AI54" s="1045"/>
      <c r="AJ54" s="1046"/>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1057"/>
      <c r="BF54" s="1057"/>
      <c r="BG54" s="1057"/>
      <c r="BH54" s="1057"/>
      <c r="BI54" s="1058"/>
      <c r="BJ54" s="203"/>
      <c r="BK54" s="203"/>
      <c r="BL54" s="203"/>
      <c r="BM54" s="203"/>
      <c r="BN54" s="203"/>
      <c r="BO54" s="216"/>
      <c r="BP54" s="216"/>
      <c r="BQ54" s="213">
        <v>48</v>
      </c>
      <c r="BR54" s="214"/>
      <c r="BS54" s="1039"/>
      <c r="BT54" s="1040"/>
      <c r="BU54" s="1040"/>
      <c r="BV54" s="1040"/>
      <c r="BW54" s="1040"/>
      <c r="BX54" s="1040"/>
      <c r="BY54" s="1040"/>
      <c r="BZ54" s="1040"/>
      <c r="CA54" s="1040"/>
      <c r="CB54" s="1040"/>
      <c r="CC54" s="1040"/>
      <c r="CD54" s="1040"/>
      <c r="CE54" s="1040"/>
      <c r="CF54" s="1040"/>
      <c r="CG54" s="1041"/>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197"/>
    </row>
    <row r="55" spans="1:131" s="198" customFormat="1" ht="26.25" customHeight="1" x14ac:dyDescent="0.15">
      <c r="A55" s="212">
        <v>28</v>
      </c>
      <c r="B55" s="1062"/>
      <c r="C55" s="1063"/>
      <c r="D55" s="1063"/>
      <c r="E55" s="1063"/>
      <c r="F55" s="1063"/>
      <c r="G55" s="1063"/>
      <c r="H55" s="1063"/>
      <c r="I55" s="1063"/>
      <c r="J55" s="1063"/>
      <c r="K55" s="1063"/>
      <c r="L55" s="1063"/>
      <c r="M55" s="1063"/>
      <c r="N55" s="1063"/>
      <c r="O55" s="1063"/>
      <c r="P55" s="1064"/>
      <c r="Q55" s="1065"/>
      <c r="R55" s="1048"/>
      <c r="S55" s="1048"/>
      <c r="T55" s="1048"/>
      <c r="U55" s="1048"/>
      <c r="V55" s="1048"/>
      <c r="W55" s="1048"/>
      <c r="X55" s="1048"/>
      <c r="Y55" s="1048"/>
      <c r="Z55" s="1048"/>
      <c r="AA55" s="1048"/>
      <c r="AB55" s="1048"/>
      <c r="AC55" s="1048"/>
      <c r="AD55" s="1048"/>
      <c r="AE55" s="1066"/>
      <c r="AF55" s="1044"/>
      <c r="AG55" s="1045"/>
      <c r="AH55" s="1045"/>
      <c r="AI55" s="1045"/>
      <c r="AJ55" s="1046"/>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1057"/>
      <c r="BF55" s="1057"/>
      <c r="BG55" s="1057"/>
      <c r="BH55" s="1057"/>
      <c r="BI55" s="1058"/>
      <c r="BJ55" s="203"/>
      <c r="BK55" s="203"/>
      <c r="BL55" s="203"/>
      <c r="BM55" s="203"/>
      <c r="BN55" s="203"/>
      <c r="BO55" s="216"/>
      <c r="BP55" s="216"/>
      <c r="BQ55" s="213">
        <v>49</v>
      </c>
      <c r="BR55" s="214"/>
      <c r="BS55" s="1039"/>
      <c r="BT55" s="1040"/>
      <c r="BU55" s="1040"/>
      <c r="BV55" s="1040"/>
      <c r="BW55" s="1040"/>
      <c r="BX55" s="1040"/>
      <c r="BY55" s="1040"/>
      <c r="BZ55" s="1040"/>
      <c r="CA55" s="1040"/>
      <c r="CB55" s="1040"/>
      <c r="CC55" s="1040"/>
      <c r="CD55" s="1040"/>
      <c r="CE55" s="1040"/>
      <c r="CF55" s="1040"/>
      <c r="CG55" s="1041"/>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197"/>
    </row>
    <row r="56" spans="1:131" s="198" customFormat="1" ht="26.25" customHeight="1" x14ac:dyDescent="0.15">
      <c r="A56" s="212">
        <v>29</v>
      </c>
      <c r="B56" s="1062"/>
      <c r="C56" s="1063"/>
      <c r="D56" s="1063"/>
      <c r="E56" s="1063"/>
      <c r="F56" s="1063"/>
      <c r="G56" s="1063"/>
      <c r="H56" s="1063"/>
      <c r="I56" s="1063"/>
      <c r="J56" s="1063"/>
      <c r="K56" s="1063"/>
      <c r="L56" s="1063"/>
      <c r="M56" s="1063"/>
      <c r="N56" s="1063"/>
      <c r="O56" s="1063"/>
      <c r="P56" s="1064"/>
      <c r="Q56" s="1065"/>
      <c r="R56" s="1048"/>
      <c r="S56" s="1048"/>
      <c r="T56" s="1048"/>
      <c r="U56" s="1048"/>
      <c r="V56" s="1048"/>
      <c r="W56" s="1048"/>
      <c r="X56" s="1048"/>
      <c r="Y56" s="1048"/>
      <c r="Z56" s="1048"/>
      <c r="AA56" s="1048"/>
      <c r="AB56" s="1048"/>
      <c r="AC56" s="1048"/>
      <c r="AD56" s="1048"/>
      <c r="AE56" s="1066"/>
      <c r="AF56" s="1044"/>
      <c r="AG56" s="1045"/>
      <c r="AH56" s="1045"/>
      <c r="AI56" s="1045"/>
      <c r="AJ56" s="1046"/>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1057"/>
      <c r="BF56" s="1057"/>
      <c r="BG56" s="1057"/>
      <c r="BH56" s="1057"/>
      <c r="BI56" s="1058"/>
      <c r="BJ56" s="203"/>
      <c r="BK56" s="203"/>
      <c r="BL56" s="203"/>
      <c r="BM56" s="203"/>
      <c r="BN56" s="203"/>
      <c r="BO56" s="216"/>
      <c r="BP56" s="216"/>
      <c r="BQ56" s="213">
        <v>50</v>
      </c>
      <c r="BR56" s="214"/>
      <c r="BS56" s="1039"/>
      <c r="BT56" s="1040"/>
      <c r="BU56" s="1040"/>
      <c r="BV56" s="1040"/>
      <c r="BW56" s="1040"/>
      <c r="BX56" s="1040"/>
      <c r="BY56" s="1040"/>
      <c r="BZ56" s="1040"/>
      <c r="CA56" s="1040"/>
      <c r="CB56" s="1040"/>
      <c r="CC56" s="1040"/>
      <c r="CD56" s="1040"/>
      <c r="CE56" s="1040"/>
      <c r="CF56" s="1040"/>
      <c r="CG56" s="1041"/>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197"/>
    </row>
    <row r="57" spans="1:131" s="198" customFormat="1" ht="26.25" customHeight="1" x14ac:dyDescent="0.15">
      <c r="A57" s="212">
        <v>30</v>
      </c>
      <c r="B57" s="1062"/>
      <c r="C57" s="1063"/>
      <c r="D57" s="1063"/>
      <c r="E57" s="1063"/>
      <c r="F57" s="1063"/>
      <c r="G57" s="1063"/>
      <c r="H57" s="1063"/>
      <c r="I57" s="1063"/>
      <c r="J57" s="1063"/>
      <c r="K57" s="1063"/>
      <c r="L57" s="1063"/>
      <c r="M57" s="1063"/>
      <c r="N57" s="1063"/>
      <c r="O57" s="1063"/>
      <c r="P57" s="1064"/>
      <c r="Q57" s="1065"/>
      <c r="R57" s="1048"/>
      <c r="S57" s="1048"/>
      <c r="T57" s="1048"/>
      <c r="U57" s="1048"/>
      <c r="V57" s="1048"/>
      <c r="W57" s="1048"/>
      <c r="X57" s="1048"/>
      <c r="Y57" s="1048"/>
      <c r="Z57" s="1048"/>
      <c r="AA57" s="1048"/>
      <c r="AB57" s="1048"/>
      <c r="AC57" s="1048"/>
      <c r="AD57" s="1048"/>
      <c r="AE57" s="1066"/>
      <c r="AF57" s="1044"/>
      <c r="AG57" s="1045"/>
      <c r="AH57" s="1045"/>
      <c r="AI57" s="1045"/>
      <c r="AJ57" s="1046"/>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1057"/>
      <c r="BF57" s="1057"/>
      <c r="BG57" s="1057"/>
      <c r="BH57" s="1057"/>
      <c r="BI57" s="1058"/>
      <c r="BJ57" s="203"/>
      <c r="BK57" s="203"/>
      <c r="BL57" s="203"/>
      <c r="BM57" s="203"/>
      <c r="BN57" s="203"/>
      <c r="BO57" s="216"/>
      <c r="BP57" s="216"/>
      <c r="BQ57" s="213">
        <v>51</v>
      </c>
      <c r="BR57" s="214"/>
      <c r="BS57" s="1039"/>
      <c r="BT57" s="1040"/>
      <c r="BU57" s="1040"/>
      <c r="BV57" s="1040"/>
      <c r="BW57" s="1040"/>
      <c r="BX57" s="1040"/>
      <c r="BY57" s="1040"/>
      <c r="BZ57" s="1040"/>
      <c r="CA57" s="1040"/>
      <c r="CB57" s="1040"/>
      <c r="CC57" s="1040"/>
      <c r="CD57" s="1040"/>
      <c r="CE57" s="1040"/>
      <c r="CF57" s="1040"/>
      <c r="CG57" s="1041"/>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197"/>
    </row>
    <row r="58" spans="1:131" s="198" customFormat="1" ht="26.25" customHeight="1" x14ac:dyDescent="0.15">
      <c r="A58" s="212">
        <v>31</v>
      </c>
      <c r="B58" s="1062"/>
      <c r="C58" s="1063"/>
      <c r="D58" s="1063"/>
      <c r="E58" s="1063"/>
      <c r="F58" s="1063"/>
      <c r="G58" s="1063"/>
      <c r="H58" s="1063"/>
      <c r="I58" s="1063"/>
      <c r="J58" s="1063"/>
      <c r="K58" s="1063"/>
      <c r="L58" s="1063"/>
      <c r="M58" s="1063"/>
      <c r="N58" s="1063"/>
      <c r="O58" s="1063"/>
      <c r="P58" s="1064"/>
      <c r="Q58" s="1065"/>
      <c r="R58" s="1048"/>
      <c r="S58" s="1048"/>
      <c r="T58" s="1048"/>
      <c r="U58" s="1048"/>
      <c r="V58" s="1048"/>
      <c r="W58" s="1048"/>
      <c r="X58" s="1048"/>
      <c r="Y58" s="1048"/>
      <c r="Z58" s="1048"/>
      <c r="AA58" s="1048"/>
      <c r="AB58" s="1048"/>
      <c r="AC58" s="1048"/>
      <c r="AD58" s="1048"/>
      <c r="AE58" s="1066"/>
      <c r="AF58" s="1044"/>
      <c r="AG58" s="1045"/>
      <c r="AH58" s="1045"/>
      <c r="AI58" s="1045"/>
      <c r="AJ58" s="1046"/>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1057"/>
      <c r="BF58" s="1057"/>
      <c r="BG58" s="1057"/>
      <c r="BH58" s="1057"/>
      <c r="BI58" s="1058"/>
      <c r="BJ58" s="203"/>
      <c r="BK58" s="203"/>
      <c r="BL58" s="203"/>
      <c r="BM58" s="203"/>
      <c r="BN58" s="203"/>
      <c r="BO58" s="216"/>
      <c r="BP58" s="216"/>
      <c r="BQ58" s="213">
        <v>52</v>
      </c>
      <c r="BR58" s="214"/>
      <c r="BS58" s="1039"/>
      <c r="BT58" s="1040"/>
      <c r="BU58" s="1040"/>
      <c r="BV58" s="1040"/>
      <c r="BW58" s="1040"/>
      <c r="BX58" s="1040"/>
      <c r="BY58" s="1040"/>
      <c r="BZ58" s="1040"/>
      <c r="CA58" s="1040"/>
      <c r="CB58" s="1040"/>
      <c r="CC58" s="1040"/>
      <c r="CD58" s="1040"/>
      <c r="CE58" s="1040"/>
      <c r="CF58" s="1040"/>
      <c r="CG58" s="1041"/>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197"/>
    </row>
    <row r="59" spans="1:131" s="198" customFormat="1" ht="26.25" customHeight="1" x14ac:dyDescent="0.15">
      <c r="A59" s="212">
        <v>32</v>
      </c>
      <c r="B59" s="1062"/>
      <c r="C59" s="1063"/>
      <c r="D59" s="1063"/>
      <c r="E59" s="1063"/>
      <c r="F59" s="1063"/>
      <c r="G59" s="1063"/>
      <c r="H59" s="1063"/>
      <c r="I59" s="1063"/>
      <c r="J59" s="1063"/>
      <c r="K59" s="1063"/>
      <c r="L59" s="1063"/>
      <c r="M59" s="1063"/>
      <c r="N59" s="1063"/>
      <c r="O59" s="1063"/>
      <c r="P59" s="1064"/>
      <c r="Q59" s="1065"/>
      <c r="R59" s="1048"/>
      <c r="S59" s="1048"/>
      <c r="T59" s="1048"/>
      <c r="U59" s="1048"/>
      <c r="V59" s="1048"/>
      <c r="W59" s="1048"/>
      <c r="X59" s="1048"/>
      <c r="Y59" s="1048"/>
      <c r="Z59" s="1048"/>
      <c r="AA59" s="1048"/>
      <c r="AB59" s="1048"/>
      <c r="AC59" s="1048"/>
      <c r="AD59" s="1048"/>
      <c r="AE59" s="1066"/>
      <c r="AF59" s="1044"/>
      <c r="AG59" s="1045"/>
      <c r="AH59" s="1045"/>
      <c r="AI59" s="1045"/>
      <c r="AJ59" s="1046"/>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1057"/>
      <c r="BF59" s="1057"/>
      <c r="BG59" s="1057"/>
      <c r="BH59" s="1057"/>
      <c r="BI59" s="1058"/>
      <c r="BJ59" s="203"/>
      <c r="BK59" s="203"/>
      <c r="BL59" s="203"/>
      <c r="BM59" s="203"/>
      <c r="BN59" s="203"/>
      <c r="BO59" s="216"/>
      <c r="BP59" s="216"/>
      <c r="BQ59" s="213">
        <v>53</v>
      </c>
      <c r="BR59" s="214"/>
      <c r="BS59" s="1039"/>
      <c r="BT59" s="1040"/>
      <c r="BU59" s="1040"/>
      <c r="BV59" s="1040"/>
      <c r="BW59" s="1040"/>
      <c r="BX59" s="1040"/>
      <c r="BY59" s="1040"/>
      <c r="BZ59" s="1040"/>
      <c r="CA59" s="1040"/>
      <c r="CB59" s="1040"/>
      <c r="CC59" s="1040"/>
      <c r="CD59" s="1040"/>
      <c r="CE59" s="1040"/>
      <c r="CF59" s="1040"/>
      <c r="CG59" s="1041"/>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197"/>
    </row>
    <row r="60" spans="1:131" s="198" customFormat="1" ht="26.25" customHeight="1" x14ac:dyDescent="0.15">
      <c r="A60" s="212">
        <v>33</v>
      </c>
      <c r="B60" s="1062"/>
      <c r="C60" s="1063"/>
      <c r="D60" s="1063"/>
      <c r="E60" s="1063"/>
      <c r="F60" s="1063"/>
      <c r="G60" s="1063"/>
      <c r="H60" s="1063"/>
      <c r="I60" s="1063"/>
      <c r="J60" s="1063"/>
      <c r="K60" s="1063"/>
      <c r="L60" s="1063"/>
      <c r="M60" s="1063"/>
      <c r="N60" s="1063"/>
      <c r="O60" s="1063"/>
      <c r="P60" s="1064"/>
      <c r="Q60" s="1065"/>
      <c r="R60" s="1048"/>
      <c r="S60" s="1048"/>
      <c r="T60" s="1048"/>
      <c r="U60" s="1048"/>
      <c r="V60" s="1048"/>
      <c r="W60" s="1048"/>
      <c r="X60" s="1048"/>
      <c r="Y60" s="1048"/>
      <c r="Z60" s="1048"/>
      <c r="AA60" s="1048"/>
      <c r="AB60" s="1048"/>
      <c r="AC60" s="1048"/>
      <c r="AD60" s="1048"/>
      <c r="AE60" s="1066"/>
      <c r="AF60" s="1044"/>
      <c r="AG60" s="1045"/>
      <c r="AH60" s="1045"/>
      <c r="AI60" s="1045"/>
      <c r="AJ60" s="1046"/>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1057"/>
      <c r="BF60" s="1057"/>
      <c r="BG60" s="1057"/>
      <c r="BH60" s="1057"/>
      <c r="BI60" s="1058"/>
      <c r="BJ60" s="203"/>
      <c r="BK60" s="203"/>
      <c r="BL60" s="203"/>
      <c r="BM60" s="203"/>
      <c r="BN60" s="203"/>
      <c r="BO60" s="216"/>
      <c r="BP60" s="216"/>
      <c r="BQ60" s="213">
        <v>54</v>
      </c>
      <c r="BR60" s="214"/>
      <c r="BS60" s="1039"/>
      <c r="BT60" s="1040"/>
      <c r="BU60" s="1040"/>
      <c r="BV60" s="1040"/>
      <c r="BW60" s="1040"/>
      <c r="BX60" s="1040"/>
      <c r="BY60" s="1040"/>
      <c r="BZ60" s="1040"/>
      <c r="CA60" s="1040"/>
      <c r="CB60" s="1040"/>
      <c r="CC60" s="1040"/>
      <c r="CD60" s="1040"/>
      <c r="CE60" s="1040"/>
      <c r="CF60" s="1040"/>
      <c r="CG60" s="1041"/>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197"/>
    </row>
    <row r="61" spans="1:131" s="198" customFormat="1" ht="26.25" customHeight="1" thickBot="1" x14ac:dyDescent="0.2">
      <c r="A61" s="212">
        <v>34</v>
      </c>
      <c r="B61" s="1062"/>
      <c r="C61" s="1063"/>
      <c r="D61" s="1063"/>
      <c r="E61" s="1063"/>
      <c r="F61" s="1063"/>
      <c r="G61" s="1063"/>
      <c r="H61" s="1063"/>
      <c r="I61" s="1063"/>
      <c r="J61" s="1063"/>
      <c r="K61" s="1063"/>
      <c r="L61" s="1063"/>
      <c r="M61" s="1063"/>
      <c r="N61" s="1063"/>
      <c r="O61" s="1063"/>
      <c r="P61" s="1064"/>
      <c r="Q61" s="1065"/>
      <c r="R61" s="1048"/>
      <c r="S61" s="1048"/>
      <c r="T61" s="1048"/>
      <c r="U61" s="1048"/>
      <c r="V61" s="1048"/>
      <c r="W61" s="1048"/>
      <c r="X61" s="1048"/>
      <c r="Y61" s="1048"/>
      <c r="Z61" s="1048"/>
      <c r="AA61" s="1048"/>
      <c r="AB61" s="1048"/>
      <c r="AC61" s="1048"/>
      <c r="AD61" s="1048"/>
      <c r="AE61" s="1066"/>
      <c r="AF61" s="1044"/>
      <c r="AG61" s="1045"/>
      <c r="AH61" s="1045"/>
      <c r="AI61" s="1045"/>
      <c r="AJ61" s="1046"/>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1057"/>
      <c r="BF61" s="1057"/>
      <c r="BG61" s="1057"/>
      <c r="BH61" s="1057"/>
      <c r="BI61" s="1058"/>
      <c r="BJ61" s="203"/>
      <c r="BK61" s="203"/>
      <c r="BL61" s="203"/>
      <c r="BM61" s="203"/>
      <c r="BN61" s="203"/>
      <c r="BO61" s="216"/>
      <c r="BP61" s="216"/>
      <c r="BQ61" s="213">
        <v>55</v>
      </c>
      <c r="BR61" s="214"/>
      <c r="BS61" s="1039"/>
      <c r="BT61" s="1040"/>
      <c r="BU61" s="1040"/>
      <c r="BV61" s="1040"/>
      <c r="BW61" s="1040"/>
      <c r="BX61" s="1040"/>
      <c r="BY61" s="1040"/>
      <c r="BZ61" s="1040"/>
      <c r="CA61" s="1040"/>
      <c r="CB61" s="1040"/>
      <c r="CC61" s="1040"/>
      <c r="CD61" s="1040"/>
      <c r="CE61" s="1040"/>
      <c r="CF61" s="1040"/>
      <c r="CG61" s="1041"/>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197"/>
    </row>
    <row r="62" spans="1:131" s="198" customFormat="1" ht="26.25" customHeight="1" x14ac:dyDescent="0.15">
      <c r="A62" s="212">
        <v>35</v>
      </c>
      <c r="B62" s="1062"/>
      <c r="C62" s="1063"/>
      <c r="D62" s="1063"/>
      <c r="E62" s="1063"/>
      <c r="F62" s="1063"/>
      <c r="G62" s="1063"/>
      <c r="H62" s="1063"/>
      <c r="I62" s="1063"/>
      <c r="J62" s="1063"/>
      <c r="K62" s="1063"/>
      <c r="L62" s="1063"/>
      <c r="M62" s="1063"/>
      <c r="N62" s="1063"/>
      <c r="O62" s="1063"/>
      <c r="P62" s="1064"/>
      <c r="Q62" s="1065"/>
      <c r="R62" s="1048"/>
      <c r="S62" s="1048"/>
      <c r="T62" s="1048"/>
      <c r="U62" s="1048"/>
      <c r="V62" s="1048"/>
      <c r="W62" s="1048"/>
      <c r="X62" s="1048"/>
      <c r="Y62" s="1048"/>
      <c r="Z62" s="1048"/>
      <c r="AA62" s="1048"/>
      <c r="AB62" s="1048"/>
      <c r="AC62" s="1048"/>
      <c r="AD62" s="1048"/>
      <c r="AE62" s="1066"/>
      <c r="AF62" s="1044"/>
      <c r="AG62" s="1045"/>
      <c r="AH62" s="1045"/>
      <c r="AI62" s="1045"/>
      <c r="AJ62" s="1046"/>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1057"/>
      <c r="BF62" s="1057"/>
      <c r="BG62" s="1057"/>
      <c r="BH62" s="1057"/>
      <c r="BI62" s="1058"/>
      <c r="BJ62" s="1059" t="s">
        <v>387</v>
      </c>
      <c r="BK62" s="1060"/>
      <c r="BL62" s="1060"/>
      <c r="BM62" s="1060"/>
      <c r="BN62" s="1061"/>
      <c r="BO62" s="216"/>
      <c r="BP62" s="216"/>
      <c r="BQ62" s="213">
        <v>56</v>
      </c>
      <c r="BR62" s="214"/>
      <c r="BS62" s="1039"/>
      <c r="BT62" s="1040"/>
      <c r="BU62" s="1040"/>
      <c r="BV62" s="1040"/>
      <c r="BW62" s="1040"/>
      <c r="BX62" s="1040"/>
      <c r="BY62" s="1040"/>
      <c r="BZ62" s="1040"/>
      <c r="CA62" s="1040"/>
      <c r="CB62" s="1040"/>
      <c r="CC62" s="1040"/>
      <c r="CD62" s="1040"/>
      <c r="CE62" s="1040"/>
      <c r="CF62" s="1040"/>
      <c r="CG62" s="1041"/>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197"/>
    </row>
    <row r="63" spans="1:131" s="198" customFormat="1" ht="26.25" customHeight="1" thickBot="1" x14ac:dyDescent="0.2">
      <c r="A63" s="215" t="s">
        <v>363</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3"/>
      <c r="AF63" s="1054">
        <v>747</v>
      </c>
      <c r="AG63" s="985"/>
      <c r="AH63" s="985"/>
      <c r="AI63" s="985"/>
      <c r="AJ63" s="1055"/>
      <c r="AK63" s="1056"/>
      <c r="AL63" s="989"/>
      <c r="AM63" s="989"/>
      <c r="AN63" s="989"/>
      <c r="AO63" s="989"/>
      <c r="AP63" s="985">
        <v>12370</v>
      </c>
      <c r="AQ63" s="985"/>
      <c r="AR63" s="985"/>
      <c r="AS63" s="985"/>
      <c r="AT63" s="985"/>
      <c r="AU63" s="985">
        <v>8039</v>
      </c>
      <c r="AV63" s="985"/>
      <c r="AW63" s="985"/>
      <c r="AX63" s="985"/>
      <c r="AY63" s="985"/>
      <c r="AZ63" s="1050"/>
      <c r="BA63" s="1050"/>
      <c r="BB63" s="1050"/>
      <c r="BC63" s="1050"/>
      <c r="BD63" s="1050"/>
      <c r="BE63" s="986"/>
      <c r="BF63" s="986"/>
      <c r="BG63" s="986"/>
      <c r="BH63" s="986"/>
      <c r="BI63" s="987"/>
      <c r="BJ63" s="1051" t="s">
        <v>108</v>
      </c>
      <c r="BK63" s="977"/>
      <c r="BL63" s="977"/>
      <c r="BM63" s="977"/>
      <c r="BN63" s="1052"/>
      <c r="BO63" s="216"/>
      <c r="BP63" s="216"/>
      <c r="BQ63" s="213">
        <v>57</v>
      </c>
      <c r="BR63" s="214"/>
      <c r="BS63" s="1039"/>
      <c r="BT63" s="1040"/>
      <c r="BU63" s="1040"/>
      <c r="BV63" s="1040"/>
      <c r="BW63" s="1040"/>
      <c r="BX63" s="1040"/>
      <c r="BY63" s="1040"/>
      <c r="BZ63" s="1040"/>
      <c r="CA63" s="1040"/>
      <c r="CB63" s="1040"/>
      <c r="CC63" s="1040"/>
      <c r="CD63" s="1040"/>
      <c r="CE63" s="1040"/>
      <c r="CF63" s="1040"/>
      <c r="CG63" s="1041"/>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9"/>
      <c r="BT64" s="1040"/>
      <c r="BU64" s="1040"/>
      <c r="BV64" s="1040"/>
      <c r="BW64" s="1040"/>
      <c r="BX64" s="1040"/>
      <c r="BY64" s="1040"/>
      <c r="BZ64" s="1040"/>
      <c r="CA64" s="1040"/>
      <c r="CB64" s="1040"/>
      <c r="CC64" s="1040"/>
      <c r="CD64" s="1040"/>
      <c r="CE64" s="1040"/>
      <c r="CF64" s="1040"/>
      <c r="CG64" s="1041"/>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9"/>
      <c r="BT65" s="1040"/>
      <c r="BU65" s="1040"/>
      <c r="BV65" s="1040"/>
      <c r="BW65" s="1040"/>
      <c r="BX65" s="1040"/>
      <c r="BY65" s="1040"/>
      <c r="BZ65" s="1040"/>
      <c r="CA65" s="1040"/>
      <c r="CB65" s="1040"/>
      <c r="CC65" s="1040"/>
      <c r="CD65" s="1040"/>
      <c r="CE65" s="1040"/>
      <c r="CF65" s="1040"/>
      <c r="CG65" s="1041"/>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197"/>
    </row>
    <row r="66" spans="1:131" s="198" customFormat="1" ht="26.25" customHeight="1" x14ac:dyDescent="0.15">
      <c r="A66" s="1020" t="s">
        <v>390</v>
      </c>
      <c r="B66" s="1021"/>
      <c r="C66" s="1021"/>
      <c r="D66" s="1021"/>
      <c r="E66" s="1021"/>
      <c r="F66" s="1021"/>
      <c r="G66" s="1021"/>
      <c r="H66" s="1021"/>
      <c r="I66" s="1021"/>
      <c r="J66" s="1021"/>
      <c r="K66" s="1021"/>
      <c r="L66" s="1021"/>
      <c r="M66" s="1021"/>
      <c r="N66" s="1021"/>
      <c r="O66" s="1021"/>
      <c r="P66" s="1022"/>
      <c r="Q66" s="1026" t="s">
        <v>367</v>
      </c>
      <c r="R66" s="1027"/>
      <c r="S66" s="1027"/>
      <c r="T66" s="1027"/>
      <c r="U66" s="1028"/>
      <c r="V66" s="1026" t="s">
        <v>368</v>
      </c>
      <c r="W66" s="1027"/>
      <c r="X66" s="1027"/>
      <c r="Y66" s="1027"/>
      <c r="Z66" s="1028"/>
      <c r="AA66" s="1026" t="s">
        <v>369</v>
      </c>
      <c r="AB66" s="1027"/>
      <c r="AC66" s="1027"/>
      <c r="AD66" s="1027"/>
      <c r="AE66" s="1028"/>
      <c r="AF66" s="1032" t="s">
        <v>370</v>
      </c>
      <c r="AG66" s="1033"/>
      <c r="AH66" s="1033"/>
      <c r="AI66" s="1033"/>
      <c r="AJ66" s="1034"/>
      <c r="AK66" s="1026" t="s">
        <v>371</v>
      </c>
      <c r="AL66" s="1021"/>
      <c r="AM66" s="1021"/>
      <c r="AN66" s="1021"/>
      <c r="AO66" s="1022"/>
      <c r="AP66" s="1026" t="s">
        <v>372</v>
      </c>
      <c r="AQ66" s="1027"/>
      <c r="AR66" s="1027"/>
      <c r="AS66" s="1027"/>
      <c r="AT66" s="1028"/>
      <c r="AU66" s="1026" t="s">
        <v>391</v>
      </c>
      <c r="AV66" s="1027"/>
      <c r="AW66" s="1027"/>
      <c r="AX66" s="1027"/>
      <c r="AY66" s="1028"/>
      <c r="AZ66" s="1026" t="s">
        <v>350</v>
      </c>
      <c r="BA66" s="1027"/>
      <c r="BB66" s="1027"/>
      <c r="BC66" s="1027"/>
      <c r="BD66" s="1042"/>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3"/>
      <c r="B67" s="1024"/>
      <c r="C67" s="1024"/>
      <c r="D67" s="1024"/>
      <c r="E67" s="1024"/>
      <c r="F67" s="1024"/>
      <c r="G67" s="1024"/>
      <c r="H67" s="1024"/>
      <c r="I67" s="1024"/>
      <c r="J67" s="1024"/>
      <c r="K67" s="1024"/>
      <c r="L67" s="1024"/>
      <c r="M67" s="1024"/>
      <c r="N67" s="1024"/>
      <c r="O67" s="1024"/>
      <c r="P67" s="1025"/>
      <c r="Q67" s="1029"/>
      <c r="R67" s="1030"/>
      <c r="S67" s="1030"/>
      <c r="T67" s="1030"/>
      <c r="U67" s="1031"/>
      <c r="V67" s="1029"/>
      <c r="W67" s="1030"/>
      <c r="X67" s="1030"/>
      <c r="Y67" s="1030"/>
      <c r="Z67" s="1031"/>
      <c r="AA67" s="1029"/>
      <c r="AB67" s="1030"/>
      <c r="AC67" s="1030"/>
      <c r="AD67" s="1030"/>
      <c r="AE67" s="1031"/>
      <c r="AF67" s="1035"/>
      <c r="AG67" s="1036"/>
      <c r="AH67" s="1036"/>
      <c r="AI67" s="1036"/>
      <c r="AJ67" s="1037"/>
      <c r="AK67" s="1038"/>
      <c r="AL67" s="1024"/>
      <c r="AM67" s="1024"/>
      <c r="AN67" s="1024"/>
      <c r="AO67" s="1025"/>
      <c r="AP67" s="1029"/>
      <c r="AQ67" s="1030"/>
      <c r="AR67" s="1030"/>
      <c r="AS67" s="1030"/>
      <c r="AT67" s="1031"/>
      <c r="AU67" s="1029"/>
      <c r="AV67" s="1030"/>
      <c r="AW67" s="1030"/>
      <c r="AX67" s="1030"/>
      <c r="AY67" s="1031"/>
      <c r="AZ67" s="1029"/>
      <c r="BA67" s="1030"/>
      <c r="BB67" s="1030"/>
      <c r="BC67" s="1030"/>
      <c r="BD67" s="1043"/>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07" t="s">
        <v>536</v>
      </c>
      <c r="C68" s="1008"/>
      <c r="D68" s="1008"/>
      <c r="E68" s="1008"/>
      <c r="F68" s="1008"/>
      <c r="G68" s="1008"/>
      <c r="H68" s="1008"/>
      <c r="I68" s="1008"/>
      <c r="J68" s="1008"/>
      <c r="K68" s="1008"/>
      <c r="L68" s="1008"/>
      <c r="M68" s="1008"/>
      <c r="N68" s="1008"/>
      <c r="O68" s="1008"/>
      <c r="P68" s="1009"/>
      <c r="Q68" s="1013">
        <v>2422</v>
      </c>
      <c r="R68" s="1010"/>
      <c r="S68" s="1010"/>
      <c r="T68" s="1010"/>
      <c r="U68" s="1010"/>
      <c r="V68" s="1004">
        <v>2365</v>
      </c>
      <c r="W68" s="1005"/>
      <c r="X68" s="1005"/>
      <c r="Y68" s="1005"/>
      <c r="Z68" s="1006"/>
      <c r="AA68" s="1004">
        <v>57</v>
      </c>
      <c r="AB68" s="1005"/>
      <c r="AC68" s="1005"/>
      <c r="AD68" s="1005"/>
      <c r="AE68" s="1006"/>
      <c r="AF68" s="1010">
        <v>256</v>
      </c>
      <c r="AG68" s="1010"/>
      <c r="AH68" s="1010"/>
      <c r="AI68" s="1010"/>
      <c r="AJ68" s="1010"/>
      <c r="AK68" s="1004" t="s">
        <v>477</v>
      </c>
      <c r="AL68" s="1005"/>
      <c r="AM68" s="1005"/>
      <c r="AN68" s="1005"/>
      <c r="AO68" s="1006"/>
      <c r="AP68" s="1010">
        <v>854</v>
      </c>
      <c r="AQ68" s="1010"/>
      <c r="AR68" s="1010"/>
      <c r="AS68" s="1010"/>
      <c r="AT68" s="1010"/>
      <c r="AU68" s="1010">
        <v>95</v>
      </c>
      <c r="AV68" s="1010"/>
      <c r="AW68" s="1010"/>
      <c r="AX68" s="1010"/>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548</v>
      </c>
      <c r="C69" s="1001"/>
      <c r="D69" s="1001"/>
      <c r="E69" s="1001"/>
      <c r="F69" s="1001"/>
      <c r="G69" s="1001"/>
      <c r="H69" s="1001"/>
      <c r="I69" s="1001"/>
      <c r="J69" s="1001"/>
      <c r="K69" s="1001"/>
      <c r="L69" s="1001"/>
      <c r="M69" s="1001"/>
      <c r="N69" s="1001"/>
      <c r="O69" s="1001"/>
      <c r="P69" s="1002"/>
      <c r="Q69" s="1003">
        <v>1849</v>
      </c>
      <c r="R69" s="997"/>
      <c r="S69" s="997"/>
      <c r="T69" s="997"/>
      <c r="U69" s="997"/>
      <c r="V69" s="1004">
        <v>1830</v>
      </c>
      <c r="W69" s="1005"/>
      <c r="X69" s="1005"/>
      <c r="Y69" s="1005"/>
      <c r="Z69" s="1006"/>
      <c r="AA69" s="1004">
        <v>19</v>
      </c>
      <c r="AB69" s="1005"/>
      <c r="AC69" s="1005"/>
      <c r="AD69" s="1005"/>
      <c r="AE69" s="1006"/>
      <c r="AF69" s="997">
        <v>9</v>
      </c>
      <c r="AG69" s="997"/>
      <c r="AH69" s="997"/>
      <c r="AI69" s="997"/>
      <c r="AJ69" s="997"/>
      <c r="AK69" s="1004" t="s">
        <v>477</v>
      </c>
      <c r="AL69" s="1005"/>
      <c r="AM69" s="1005"/>
      <c r="AN69" s="1005"/>
      <c r="AO69" s="1006"/>
      <c r="AP69" s="997">
        <v>125</v>
      </c>
      <c r="AQ69" s="997"/>
      <c r="AR69" s="997"/>
      <c r="AS69" s="997"/>
      <c r="AT69" s="997"/>
      <c r="AU69" s="997">
        <v>20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537</v>
      </c>
      <c r="C70" s="1001"/>
      <c r="D70" s="1001"/>
      <c r="E70" s="1001"/>
      <c r="F70" s="1001"/>
      <c r="G70" s="1001"/>
      <c r="H70" s="1001"/>
      <c r="I70" s="1001"/>
      <c r="J70" s="1001"/>
      <c r="K70" s="1001"/>
      <c r="L70" s="1001"/>
      <c r="M70" s="1001"/>
      <c r="N70" s="1001"/>
      <c r="O70" s="1001"/>
      <c r="P70" s="1002"/>
      <c r="Q70" s="1003">
        <v>222</v>
      </c>
      <c r="R70" s="997"/>
      <c r="S70" s="997"/>
      <c r="T70" s="997"/>
      <c r="U70" s="997"/>
      <c r="V70" s="1004">
        <v>212</v>
      </c>
      <c r="W70" s="1005"/>
      <c r="X70" s="1005"/>
      <c r="Y70" s="1005"/>
      <c r="Z70" s="1006"/>
      <c r="AA70" s="1004">
        <v>10</v>
      </c>
      <c r="AB70" s="1005"/>
      <c r="AC70" s="1005"/>
      <c r="AD70" s="1005"/>
      <c r="AE70" s="1006"/>
      <c r="AF70" s="997">
        <v>10</v>
      </c>
      <c r="AG70" s="997"/>
      <c r="AH70" s="997"/>
      <c r="AI70" s="997"/>
      <c r="AJ70" s="997"/>
      <c r="AK70" s="1004" t="s">
        <v>477</v>
      </c>
      <c r="AL70" s="1005"/>
      <c r="AM70" s="1005"/>
      <c r="AN70" s="1005"/>
      <c r="AO70" s="1006"/>
      <c r="AP70" s="997" t="s">
        <v>533</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3">
        <v>84</v>
      </c>
      <c r="R71" s="997"/>
      <c r="S71" s="997"/>
      <c r="T71" s="997"/>
      <c r="U71" s="997"/>
      <c r="V71" s="1004">
        <v>84</v>
      </c>
      <c r="W71" s="1005"/>
      <c r="X71" s="1005"/>
      <c r="Y71" s="1005"/>
      <c r="Z71" s="1006"/>
      <c r="AA71" s="1004" t="s">
        <v>477</v>
      </c>
      <c r="AB71" s="1005"/>
      <c r="AC71" s="1005"/>
      <c r="AD71" s="1005"/>
      <c r="AE71" s="1006"/>
      <c r="AF71" s="997" t="s">
        <v>533</v>
      </c>
      <c r="AG71" s="997"/>
      <c r="AH71" s="997"/>
      <c r="AI71" s="997"/>
      <c r="AJ71" s="997"/>
      <c r="AK71" s="1004" t="s">
        <v>477</v>
      </c>
      <c r="AL71" s="1005"/>
      <c r="AM71" s="1005"/>
      <c r="AN71" s="1005"/>
      <c r="AO71" s="1006"/>
      <c r="AP71" s="997" t="s">
        <v>533</v>
      </c>
      <c r="AQ71" s="997"/>
      <c r="AR71" s="997"/>
      <c r="AS71" s="997"/>
      <c r="AT71" s="997"/>
      <c r="AU71" s="997" t="s">
        <v>534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539</v>
      </c>
      <c r="C72" s="1001"/>
      <c r="D72" s="1001"/>
      <c r="E72" s="1001"/>
      <c r="F72" s="1001"/>
      <c r="G72" s="1001"/>
      <c r="H72" s="1001"/>
      <c r="I72" s="1001"/>
      <c r="J72" s="1001"/>
      <c r="K72" s="1001"/>
      <c r="L72" s="1001"/>
      <c r="M72" s="1001"/>
      <c r="N72" s="1001"/>
      <c r="O72" s="1001"/>
      <c r="P72" s="1002"/>
      <c r="Q72" s="1003">
        <v>96</v>
      </c>
      <c r="R72" s="997"/>
      <c r="S72" s="997"/>
      <c r="T72" s="997"/>
      <c r="U72" s="997"/>
      <c r="V72" s="1004">
        <v>77</v>
      </c>
      <c r="W72" s="1005"/>
      <c r="X72" s="1005"/>
      <c r="Y72" s="1005"/>
      <c r="Z72" s="1006"/>
      <c r="AA72" s="1004">
        <v>19</v>
      </c>
      <c r="AB72" s="1005"/>
      <c r="AC72" s="1005"/>
      <c r="AD72" s="1005"/>
      <c r="AE72" s="1006"/>
      <c r="AF72" s="997">
        <v>19</v>
      </c>
      <c r="AG72" s="997"/>
      <c r="AH72" s="997"/>
      <c r="AI72" s="997"/>
      <c r="AJ72" s="997"/>
      <c r="AK72" s="1004" t="s">
        <v>477</v>
      </c>
      <c r="AL72" s="1005"/>
      <c r="AM72" s="1005"/>
      <c r="AN72" s="1005"/>
      <c r="AO72" s="1006"/>
      <c r="AP72" s="997">
        <v>68</v>
      </c>
      <c r="AQ72" s="997"/>
      <c r="AR72" s="997"/>
      <c r="AS72" s="997"/>
      <c r="AT72" s="997"/>
      <c r="AU72" s="997" t="s">
        <v>534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540</v>
      </c>
      <c r="C73" s="1001"/>
      <c r="D73" s="1001"/>
      <c r="E73" s="1001"/>
      <c r="F73" s="1001"/>
      <c r="G73" s="1001"/>
      <c r="H73" s="1001"/>
      <c r="I73" s="1001"/>
      <c r="J73" s="1001"/>
      <c r="K73" s="1001"/>
      <c r="L73" s="1001"/>
      <c r="M73" s="1001"/>
      <c r="N73" s="1001"/>
      <c r="O73" s="1001"/>
      <c r="P73" s="1002"/>
      <c r="Q73" s="1003">
        <v>117</v>
      </c>
      <c r="R73" s="997"/>
      <c r="S73" s="997"/>
      <c r="T73" s="997"/>
      <c r="U73" s="997"/>
      <c r="V73" s="1004">
        <v>97</v>
      </c>
      <c r="W73" s="1005"/>
      <c r="X73" s="1005"/>
      <c r="Y73" s="1005"/>
      <c r="Z73" s="1006"/>
      <c r="AA73" s="1004">
        <v>20</v>
      </c>
      <c r="AB73" s="1005"/>
      <c r="AC73" s="1005"/>
      <c r="AD73" s="1005"/>
      <c r="AE73" s="1006"/>
      <c r="AF73" s="997">
        <v>20</v>
      </c>
      <c r="AG73" s="997"/>
      <c r="AH73" s="997"/>
      <c r="AI73" s="997"/>
      <c r="AJ73" s="997"/>
      <c r="AK73" s="1004" t="s">
        <v>477</v>
      </c>
      <c r="AL73" s="1005"/>
      <c r="AM73" s="1005"/>
      <c r="AN73" s="1005"/>
      <c r="AO73" s="1006"/>
      <c r="AP73" s="997">
        <v>179</v>
      </c>
      <c r="AQ73" s="997"/>
      <c r="AR73" s="997"/>
      <c r="AS73" s="997"/>
      <c r="AT73" s="997"/>
      <c r="AU73" s="997" t="s">
        <v>534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541</v>
      </c>
      <c r="C74" s="1001"/>
      <c r="D74" s="1001"/>
      <c r="E74" s="1001"/>
      <c r="F74" s="1001"/>
      <c r="G74" s="1001"/>
      <c r="H74" s="1001"/>
      <c r="I74" s="1001"/>
      <c r="J74" s="1001"/>
      <c r="K74" s="1001"/>
      <c r="L74" s="1001"/>
      <c r="M74" s="1001"/>
      <c r="N74" s="1001"/>
      <c r="O74" s="1001"/>
      <c r="P74" s="1002"/>
      <c r="Q74" s="1003">
        <v>41</v>
      </c>
      <c r="R74" s="997"/>
      <c r="S74" s="997"/>
      <c r="T74" s="997"/>
      <c r="U74" s="997"/>
      <c r="V74" s="1004">
        <v>31</v>
      </c>
      <c r="W74" s="1005"/>
      <c r="X74" s="1005"/>
      <c r="Y74" s="1005"/>
      <c r="Z74" s="1006"/>
      <c r="AA74" s="1004">
        <v>10</v>
      </c>
      <c r="AB74" s="1005"/>
      <c r="AC74" s="1005"/>
      <c r="AD74" s="1005"/>
      <c r="AE74" s="1006"/>
      <c r="AF74" s="997">
        <v>4</v>
      </c>
      <c r="AG74" s="997"/>
      <c r="AH74" s="997"/>
      <c r="AI74" s="997"/>
      <c r="AJ74" s="997"/>
      <c r="AK74" s="1004" t="s">
        <v>477</v>
      </c>
      <c r="AL74" s="1005"/>
      <c r="AM74" s="1005"/>
      <c r="AN74" s="1005"/>
      <c r="AO74" s="1006"/>
      <c r="AP74" s="997" t="s">
        <v>534</v>
      </c>
      <c r="AQ74" s="997"/>
      <c r="AR74" s="997"/>
      <c r="AS74" s="997"/>
      <c r="AT74" s="997"/>
      <c r="AU74" s="997" t="s">
        <v>534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542</v>
      </c>
      <c r="C75" s="1001"/>
      <c r="D75" s="1001"/>
      <c r="E75" s="1001"/>
      <c r="F75" s="1001"/>
      <c r="G75" s="1001"/>
      <c r="H75" s="1001"/>
      <c r="I75" s="1001"/>
      <c r="J75" s="1001"/>
      <c r="K75" s="1001"/>
      <c r="L75" s="1001"/>
      <c r="M75" s="1001"/>
      <c r="N75" s="1001"/>
      <c r="O75" s="1001"/>
      <c r="P75" s="1002"/>
      <c r="Q75" s="1003">
        <v>304</v>
      </c>
      <c r="R75" s="997"/>
      <c r="S75" s="997"/>
      <c r="T75" s="997"/>
      <c r="U75" s="997"/>
      <c r="V75" s="1004">
        <v>292</v>
      </c>
      <c r="W75" s="1005"/>
      <c r="X75" s="1005"/>
      <c r="Y75" s="1005"/>
      <c r="Z75" s="1006"/>
      <c r="AA75" s="1004">
        <v>12</v>
      </c>
      <c r="AB75" s="1005"/>
      <c r="AC75" s="1005"/>
      <c r="AD75" s="1005"/>
      <c r="AE75" s="1006"/>
      <c r="AF75" s="1004">
        <v>12</v>
      </c>
      <c r="AG75" s="1005"/>
      <c r="AH75" s="1005"/>
      <c r="AI75" s="1005"/>
      <c r="AJ75" s="1006"/>
      <c r="AK75" s="1004" t="s">
        <v>477</v>
      </c>
      <c r="AL75" s="1005"/>
      <c r="AM75" s="1005"/>
      <c r="AN75" s="1005"/>
      <c r="AO75" s="1006"/>
      <c r="AP75" s="997" t="s">
        <v>534</v>
      </c>
      <c r="AQ75" s="997"/>
      <c r="AR75" s="997"/>
      <c r="AS75" s="997"/>
      <c r="AT75" s="997"/>
      <c r="AU75" s="997" t="s">
        <v>534</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543</v>
      </c>
      <c r="C76" s="1001"/>
      <c r="D76" s="1001"/>
      <c r="E76" s="1001"/>
      <c r="F76" s="1001"/>
      <c r="G76" s="1001"/>
      <c r="H76" s="1001"/>
      <c r="I76" s="1001"/>
      <c r="J76" s="1001"/>
      <c r="K76" s="1001"/>
      <c r="L76" s="1001"/>
      <c r="M76" s="1001"/>
      <c r="N76" s="1001"/>
      <c r="O76" s="1001"/>
      <c r="P76" s="1002"/>
      <c r="Q76" s="1003">
        <v>7548</v>
      </c>
      <c r="R76" s="997"/>
      <c r="S76" s="997"/>
      <c r="T76" s="997"/>
      <c r="U76" s="997"/>
      <c r="V76" s="1004">
        <v>6546</v>
      </c>
      <c r="W76" s="1005"/>
      <c r="X76" s="1005"/>
      <c r="Y76" s="1005"/>
      <c r="Z76" s="1006"/>
      <c r="AA76" s="1004">
        <v>1002</v>
      </c>
      <c r="AB76" s="1005"/>
      <c r="AC76" s="1005"/>
      <c r="AD76" s="1005"/>
      <c r="AE76" s="1006"/>
      <c r="AF76" s="1004">
        <v>1002</v>
      </c>
      <c r="AG76" s="1005"/>
      <c r="AH76" s="1005"/>
      <c r="AI76" s="1005"/>
      <c r="AJ76" s="1006"/>
      <c r="AK76" s="1004">
        <v>1123</v>
      </c>
      <c r="AL76" s="1005"/>
      <c r="AM76" s="1005"/>
      <c r="AN76" s="1005"/>
      <c r="AO76" s="1006"/>
      <c r="AP76" s="997" t="s">
        <v>534</v>
      </c>
      <c r="AQ76" s="997"/>
      <c r="AR76" s="997"/>
      <c r="AS76" s="997"/>
      <c r="AT76" s="997"/>
      <c r="AU76" s="997" t="s">
        <v>534</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544</v>
      </c>
      <c r="C77" s="1001"/>
      <c r="D77" s="1001"/>
      <c r="E77" s="1001"/>
      <c r="F77" s="1001"/>
      <c r="G77" s="1001"/>
      <c r="H77" s="1001"/>
      <c r="I77" s="1001"/>
      <c r="J77" s="1001"/>
      <c r="K77" s="1001"/>
      <c r="L77" s="1001"/>
      <c r="M77" s="1001"/>
      <c r="N77" s="1001"/>
      <c r="O77" s="1001"/>
      <c r="P77" s="1002"/>
      <c r="Q77" s="1003">
        <v>21</v>
      </c>
      <c r="R77" s="997"/>
      <c r="S77" s="997"/>
      <c r="T77" s="997"/>
      <c r="U77" s="997"/>
      <c r="V77" s="1004">
        <v>17</v>
      </c>
      <c r="W77" s="1005"/>
      <c r="X77" s="1005"/>
      <c r="Y77" s="1005"/>
      <c r="Z77" s="1006"/>
      <c r="AA77" s="1004">
        <v>4</v>
      </c>
      <c r="AB77" s="1005"/>
      <c r="AC77" s="1005"/>
      <c r="AD77" s="1005"/>
      <c r="AE77" s="1006"/>
      <c r="AF77" s="1004">
        <v>4</v>
      </c>
      <c r="AG77" s="1005"/>
      <c r="AH77" s="1005"/>
      <c r="AI77" s="1005"/>
      <c r="AJ77" s="1006"/>
      <c r="AK77" s="1004">
        <v>15</v>
      </c>
      <c r="AL77" s="1005"/>
      <c r="AM77" s="1005"/>
      <c r="AN77" s="1005"/>
      <c r="AO77" s="1006"/>
      <c r="AP77" s="997" t="s">
        <v>534</v>
      </c>
      <c r="AQ77" s="997"/>
      <c r="AR77" s="997"/>
      <c r="AS77" s="997"/>
      <c r="AT77" s="997"/>
      <c r="AU77" s="997" t="s">
        <v>534</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545</v>
      </c>
      <c r="C78" s="1001"/>
      <c r="D78" s="1001"/>
      <c r="E78" s="1001"/>
      <c r="F78" s="1001"/>
      <c r="G78" s="1001"/>
      <c r="H78" s="1001"/>
      <c r="I78" s="1001"/>
      <c r="J78" s="1001"/>
      <c r="K78" s="1001"/>
      <c r="L78" s="1001"/>
      <c r="M78" s="1001"/>
      <c r="N78" s="1001"/>
      <c r="O78" s="1001"/>
      <c r="P78" s="1002"/>
      <c r="Q78" s="1003">
        <v>1844</v>
      </c>
      <c r="R78" s="997"/>
      <c r="S78" s="997"/>
      <c r="T78" s="997"/>
      <c r="U78" s="997"/>
      <c r="V78" s="1004">
        <v>1770</v>
      </c>
      <c r="W78" s="1005"/>
      <c r="X78" s="1005"/>
      <c r="Y78" s="1005"/>
      <c r="Z78" s="1006"/>
      <c r="AA78" s="1004">
        <v>74</v>
      </c>
      <c r="AB78" s="1005"/>
      <c r="AC78" s="1005"/>
      <c r="AD78" s="1005"/>
      <c r="AE78" s="1006"/>
      <c r="AF78" s="997">
        <v>74</v>
      </c>
      <c r="AG78" s="997"/>
      <c r="AH78" s="997"/>
      <c r="AI78" s="997"/>
      <c r="AJ78" s="997"/>
      <c r="AK78" s="1004">
        <v>131</v>
      </c>
      <c r="AL78" s="1005"/>
      <c r="AM78" s="1005"/>
      <c r="AN78" s="1005"/>
      <c r="AO78" s="1006"/>
      <c r="AP78" s="997" t="s">
        <v>534</v>
      </c>
      <c r="AQ78" s="997"/>
      <c r="AR78" s="997"/>
      <c r="AS78" s="997"/>
      <c r="AT78" s="997"/>
      <c r="AU78" s="997" t="s">
        <v>534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546</v>
      </c>
      <c r="C79" s="1001"/>
      <c r="D79" s="1001"/>
      <c r="E79" s="1001"/>
      <c r="F79" s="1001"/>
      <c r="G79" s="1001"/>
      <c r="H79" s="1001"/>
      <c r="I79" s="1001"/>
      <c r="J79" s="1001"/>
      <c r="K79" s="1001"/>
      <c r="L79" s="1001"/>
      <c r="M79" s="1001"/>
      <c r="N79" s="1001"/>
      <c r="O79" s="1001"/>
      <c r="P79" s="1002"/>
      <c r="Q79" s="1003">
        <v>271713</v>
      </c>
      <c r="R79" s="997"/>
      <c r="S79" s="997"/>
      <c r="T79" s="997"/>
      <c r="U79" s="997"/>
      <c r="V79" s="1004">
        <v>261269</v>
      </c>
      <c r="W79" s="1005"/>
      <c r="X79" s="1005"/>
      <c r="Y79" s="1005"/>
      <c r="Z79" s="1006"/>
      <c r="AA79" s="1004">
        <v>10444</v>
      </c>
      <c r="AB79" s="1005"/>
      <c r="AC79" s="1005"/>
      <c r="AD79" s="1005"/>
      <c r="AE79" s="1006"/>
      <c r="AF79" s="997">
        <v>10444</v>
      </c>
      <c r="AG79" s="997"/>
      <c r="AH79" s="997"/>
      <c r="AI79" s="997"/>
      <c r="AJ79" s="997"/>
      <c r="AK79" s="1004">
        <v>1787</v>
      </c>
      <c r="AL79" s="1005"/>
      <c r="AM79" s="1005"/>
      <c r="AN79" s="1005"/>
      <c r="AO79" s="1006"/>
      <c r="AP79" s="997" t="s">
        <v>534</v>
      </c>
      <c r="AQ79" s="997"/>
      <c r="AR79" s="997"/>
      <c r="AS79" s="997"/>
      <c r="AT79" s="997"/>
      <c r="AU79" s="997" t="s">
        <v>534</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547</v>
      </c>
      <c r="C80" s="1001"/>
      <c r="D80" s="1001"/>
      <c r="E80" s="1001"/>
      <c r="F80" s="1001"/>
      <c r="G80" s="1001"/>
      <c r="H80" s="1001"/>
      <c r="I80" s="1001"/>
      <c r="J80" s="1001"/>
      <c r="K80" s="1001"/>
      <c r="L80" s="1001"/>
      <c r="M80" s="1001"/>
      <c r="N80" s="1001"/>
      <c r="O80" s="1001"/>
      <c r="P80" s="1002"/>
      <c r="Q80" s="1003">
        <v>197</v>
      </c>
      <c r="R80" s="997"/>
      <c r="S80" s="997"/>
      <c r="T80" s="997"/>
      <c r="U80" s="997"/>
      <c r="V80" s="1004">
        <v>189</v>
      </c>
      <c r="W80" s="1005"/>
      <c r="X80" s="1005"/>
      <c r="Y80" s="1005"/>
      <c r="Z80" s="1006"/>
      <c r="AA80" s="1004">
        <v>8</v>
      </c>
      <c r="AB80" s="1005"/>
      <c r="AC80" s="1005"/>
      <c r="AD80" s="1005"/>
      <c r="AE80" s="1006"/>
      <c r="AF80" s="997">
        <v>8</v>
      </c>
      <c r="AG80" s="997"/>
      <c r="AH80" s="997"/>
      <c r="AI80" s="997"/>
      <c r="AJ80" s="997"/>
      <c r="AK80" s="1004" t="s">
        <v>477</v>
      </c>
      <c r="AL80" s="1005"/>
      <c r="AM80" s="1005"/>
      <c r="AN80" s="1005"/>
      <c r="AO80" s="1006"/>
      <c r="AP80" s="997" t="s">
        <v>534</v>
      </c>
      <c r="AQ80" s="997"/>
      <c r="AR80" s="997"/>
      <c r="AS80" s="997"/>
      <c r="AT80" s="997"/>
      <c r="AU80" s="997" t="s">
        <v>534</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131" t="s">
        <v>551</v>
      </c>
      <c r="C81" s="1001"/>
      <c r="D81" s="1001"/>
      <c r="E81" s="1001"/>
      <c r="F81" s="1001"/>
      <c r="G81" s="1001"/>
      <c r="H81" s="1001"/>
      <c r="I81" s="1001"/>
      <c r="J81" s="1001"/>
      <c r="K81" s="1001"/>
      <c r="L81" s="1001"/>
      <c r="M81" s="1001"/>
      <c r="N81" s="1001"/>
      <c r="O81" s="1001"/>
      <c r="P81" s="1002"/>
      <c r="Q81" s="1003">
        <v>378</v>
      </c>
      <c r="R81" s="997"/>
      <c r="S81" s="997"/>
      <c r="T81" s="997"/>
      <c r="U81" s="997"/>
      <c r="V81" s="997">
        <v>313</v>
      </c>
      <c r="W81" s="997"/>
      <c r="X81" s="997"/>
      <c r="Y81" s="997"/>
      <c r="Z81" s="997"/>
      <c r="AA81" s="997">
        <v>65</v>
      </c>
      <c r="AB81" s="997"/>
      <c r="AC81" s="997"/>
      <c r="AD81" s="997"/>
      <c r="AE81" s="997"/>
      <c r="AF81" s="997">
        <v>1</v>
      </c>
      <c r="AG81" s="997"/>
      <c r="AH81" s="997"/>
      <c r="AI81" s="997"/>
      <c r="AJ81" s="997"/>
      <c r="AK81" s="997">
        <v>150</v>
      </c>
      <c r="AL81" s="997"/>
      <c r="AM81" s="997"/>
      <c r="AN81" s="997"/>
      <c r="AO81" s="997"/>
      <c r="AP81" s="997" t="s">
        <v>553</v>
      </c>
      <c r="AQ81" s="997"/>
      <c r="AR81" s="997"/>
      <c r="AS81" s="997"/>
      <c r="AT81" s="997"/>
      <c r="AU81" s="997" t="s">
        <v>552</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11863</v>
      </c>
      <c r="AG88" s="985"/>
      <c r="AH88" s="985"/>
      <c r="AI88" s="985"/>
      <c r="AJ88" s="985"/>
      <c r="AK88" s="989"/>
      <c r="AL88" s="989"/>
      <c r="AM88" s="989"/>
      <c r="AN88" s="989"/>
      <c r="AO88" s="989"/>
      <c r="AP88" s="985">
        <v>1226</v>
      </c>
      <c r="AQ88" s="985"/>
      <c r="AR88" s="985"/>
      <c r="AS88" s="985"/>
      <c r="AT88" s="985"/>
      <c r="AU88" s="985">
        <v>115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v>
      </c>
      <c r="CS102" s="977"/>
      <c r="CT102" s="977"/>
      <c r="CU102" s="977"/>
      <c r="CV102" s="978"/>
      <c r="CW102" s="976">
        <v>106</v>
      </c>
      <c r="CX102" s="977"/>
      <c r="CY102" s="977"/>
      <c r="CZ102" s="977"/>
      <c r="DA102" s="978"/>
      <c r="DB102" s="976" t="s">
        <v>550</v>
      </c>
      <c r="DC102" s="977"/>
      <c r="DD102" s="977"/>
      <c r="DE102" s="977"/>
      <c r="DF102" s="978"/>
      <c r="DG102" s="976">
        <v>712</v>
      </c>
      <c r="DH102" s="977"/>
      <c r="DI102" s="977"/>
      <c r="DJ102" s="977"/>
      <c r="DK102" s="978"/>
      <c r="DL102" s="976" t="s">
        <v>550</v>
      </c>
      <c r="DM102" s="977"/>
      <c r="DN102" s="977"/>
      <c r="DO102" s="977"/>
      <c r="DP102" s="978"/>
      <c r="DQ102" s="976">
        <v>206</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283</v>
      </c>
      <c r="AG109" s="918"/>
      <c r="AH109" s="918"/>
      <c r="AI109" s="918"/>
      <c r="AJ109" s="919"/>
      <c r="AK109" s="920" t="s">
        <v>282</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283</v>
      </c>
      <c r="BW109" s="918"/>
      <c r="BX109" s="918"/>
      <c r="BY109" s="918"/>
      <c r="BZ109" s="919"/>
      <c r="CA109" s="920" t="s">
        <v>282</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283</v>
      </c>
      <c r="DM109" s="918"/>
      <c r="DN109" s="918"/>
      <c r="DO109" s="918"/>
      <c r="DP109" s="919"/>
      <c r="DQ109" s="920" t="s">
        <v>282</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636867</v>
      </c>
      <c r="AB110" s="903"/>
      <c r="AC110" s="903"/>
      <c r="AD110" s="903"/>
      <c r="AE110" s="904"/>
      <c r="AF110" s="905">
        <v>667020</v>
      </c>
      <c r="AG110" s="903"/>
      <c r="AH110" s="903"/>
      <c r="AI110" s="903"/>
      <c r="AJ110" s="904"/>
      <c r="AK110" s="905">
        <v>667267</v>
      </c>
      <c r="AL110" s="903"/>
      <c r="AM110" s="903"/>
      <c r="AN110" s="903"/>
      <c r="AO110" s="904"/>
      <c r="AP110" s="906">
        <v>13.7</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6857209</v>
      </c>
      <c r="BR110" s="830"/>
      <c r="BS110" s="830"/>
      <c r="BT110" s="830"/>
      <c r="BU110" s="830"/>
      <c r="BV110" s="830">
        <v>7204447</v>
      </c>
      <c r="BW110" s="830"/>
      <c r="BX110" s="830"/>
      <c r="BY110" s="830"/>
      <c r="BZ110" s="830"/>
      <c r="CA110" s="830">
        <v>7492027</v>
      </c>
      <c r="CB110" s="830"/>
      <c r="CC110" s="830"/>
      <c r="CD110" s="830"/>
      <c r="CE110" s="830"/>
      <c r="CF110" s="891">
        <v>154.1</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120157</v>
      </c>
      <c r="BR111" s="801"/>
      <c r="BS111" s="801"/>
      <c r="BT111" s="801"/>
      <c r="BU111" s="801"/>
      <c r="BV111" s="801">
        <v>91656</v>
      </c>
      <c r="BW111" s="801"/>
      <c r="BX111" s="801"/>
      <c r="BY111" s="801"/>
      <c r="BZ111" s="801"/>
      <c r="CA111" s="801">
        <v>75618</v>
      </c>
      <c r="CB111" s="801"/>
      <c r="CC111" s="801"/>
      <c r="CD111" s="801"/>
      <c r="CE111" s="801"/>
      <c r="CF111" s="878">
        <v>1.6</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8930514</v>
      </c>
      <c r="BR112" s="801"/>
      <c r="BS112" s="801"/>
      <c r="BT112" s="801"/>
      <c r="BU112" s="801"/>
      <c r="BV112" s="801">
        <v>8288431</v>
      </c>
      <c r="BW112" s="801"/>
      <c r="BX112" s="801"/>
      <c r="BY112" s="801"/>
      <c r="BZ112" s="801"/>
      <c r="CA112" s="801">
        <v>8039166</v>
      </c>
      <c r="CB112" s="801"/>
      <c r="CC112" s="801"/>
      <c r="CD112" s="801"/>
      <c r="CE112" s="801"/>
      <c r="CF112" s="878">
        <v>165.4</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695644</v>
      </c>
      <c r="AB113" s="939"/>
      <c r="AC113" s="939"/>
      <c r="AD113" s="939"/>
      <c r="AE113" s="940"/>
      <c r="AF113" s="941">
        <v>683045</v>
      </c>
      <c r="AG113" s="939"/>
      <c r="AH113" s="939"/>
      <c r="AI113" s="939"/>
      <c r="AJ113" s="940"/>
      <c r="AK113" s="941">
        <v>678862</v>
      </c>
      <c r="AL113" s="939"/>
      <c r="AM113" s="939"/>
      <c r="AN113" s="939"/>
      <c r="AO113" s="940"/>
      <c r="AP113" s="942">
        <v>14</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299018</v>
      </c>
      <c r="BR113" s="801"/>
      <c r="BS113" s="801"/>
      <c r="BT113" s="801"/>
      <c r="BU113" s="801"/>
      <c r="BV113" s="801">
        <v>248167</v>
      </c>
      <c r="BW113" s="801"/>
      <c r="BX113" s="801"/>
      <c r="BY113" s="801"/>
      <c r="BZ113" s="801"/>
      <c r="CA113" s="801">
        <v>237975</v>
      </c>
      <c r="CB113" s="801"/>
      <c r="CC113" s="801"/>
      <c r="CD113" s="801"/>
      <c r="CE113" s="801"/>
      <c r="CF113" s="878">
        <v>4.9000000000000004</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36113</v>
      </c>
      <c r="AB114" s="814"/>
      <c r="AC114" s="814"/>
      <c r="AD114" s="814"/>
      <c r="AE114" s="815"/>
      <c r="AF114" s="816">
        <v>40397</v>
      </c>
      <c r="AG114" s="814"/>
      <c r="AH114" s="814"/>
      <c r="AI114" s="814"/>
      <c r="AJ114" s="815"/>
      <c r="AK114" s="816">
        <v>49143</v>
      </c>
      <c r="AL114" s="814"/>
      <c r="AM114" s="814"/>
      <c r="AN114" s="814"/>
      <c r="AO114" s="815"/>
      <c r="AP114" s="784">
        <v>1</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1500612</v>
      </c>
      <c r="BR114" s="801"/>
      <c r="BS114" s="801"/>
      <c r="BT114" s="801"/>
      <c r="BU114" s="801"/>
      <c r="BV114" s="801">
        <v>1696451</v>
      </c>
      <c r="BW114" s="801"/>
      <c r="BX114" s="801"/>
      <c r="BY114" s="801"/>
      <c r="BZ114" s="801"/>
      <c r="CA114" s="801">
        <v>1600380</v>
      </c>
      <c r="CB114" s="801"/>
      <c r="CC114" s="801"/>
      <c r="CD114" s="801"/>
      <c r="CE114" s="801"/>
      <c r="CF114" s="878">
        <v>32.9</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21680</v>
      </c>
      <c r="DH114" s="814"/>
      <c r="DI114" s="814"/>
      <c r="DJ114" s="814"/>
      <c r="DK114" s="815"/>
      <c r="DL114" s="816">
        <v>8582</v>
      </c>
      <c r="DM114" s="814"/>
      <c r="DN114" s="814"/>
      <c r="DO114" s="814"/>
      <c r="DP114" s="815"/>
      <c r="DQ114" s="816">
        <v>5776</v>
      </c>
      <c r="DR114" s="814"/>
      <c r="DS114" s="814"/>
      <c r="DT114" s="814"/>
      <c r="DU114" s="815"/>
      <c r="DV114" s="784">
        <v>0.1</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16623</v>
      </c>
      <c r="AB115" s="939"/>
      <c r="AC115" s="939"/>
      <c r="AD115" s="939"/>
      <c r="AE115" s="940"/>
      <c r="AF115" s="941">
        <v>18926</v>
      </c>
      <c r="AG115" s="939"/>
      <c r="AH115" s="939"/>
      <c r="AI115" s="939"/>
      <c r="AJ115" s="940"/>
      <c r="AK115" s="941">
        <v>12623</v>
      </c>
      <c r="AL115" s="939"/>
      <c r="AM115" s="939"/>
      <c r="AN115" s="939"/>
      <c r="AO115" s="940"/>
      <c r="AP115" s="942">
        <v>0.3</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481071</v>
      </c>
      <c r="BR115" s="801"/>
      <c r="BS115" s="801"/>
      <c r="BT115" s="801"/>
      <c r="BU115" s="801"/>
      <c r="BV115" s="801">
        <v>364796</v>
      </c>
      <c r="BW115" s="801"/>
      <c r="BX115" s="801"/>
      <c r="BY115" s="801"/>
      <c r="BZ115" s="801"/>
      <c r="CA115" s="801">
        <v>205828</v>
      </c>
      <c r="CB115" s="801"/>
      <c r="CC115" s="801"/>
      <c r="CD115" s="801"/>
      <c r="CE115" s="801"/>
      <c r="CF115" s="878">
        <v>4.2</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98201</v>
      </c>
      <c r="DH116" s="814"/>
      <c r="DI116" s="814"/>
      <c r="DJ116" s="814"/>
      <c r="DK116" s="815"/>
      <c r="DL116" s="816">
        <v>82932</v>
      </c>
      <c r="DM116" s="814"/>
      <c r="DN116" s="814"/>
      <c r="DO116" s="814"/>
      <c r="DP116" s="815"/>
      <c r="DQ116" s="816">
        <v>69842</v>
      </c>
      <c r="DR116" s="814"/>
      <c r="DS116" s="814"/>
      <c r="DT116" s="814"/>
      <c r="DU116" s="815"/>
      <c r="DV116" s="784">
        <v>1.4</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1385247</v>
      </c>
      <c r="AB117" s="925"/>
      <c r="AC117" s="925"/>
      <c r="AD117" s="925"/>
      <c r="AE117" s="926"/>
      <c r="AF117" s="928">
        <v>1409388</v>
      </c>
      <c r="AG117" s="925"/>
      <c r="AH117" s="925"/>
      <c r="AI117" s="925"/>
      <c r="AJ117" s="926"/>
      <c r="AK117" s="928">
        <v>1407895</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429</v>
      </c>
      <c r="BR117" s="888"/>
      <c r="BS117" s="888"/>
      <c r="BT117" s="888"/>
      <c r="BU117" s="888"/>
      <c r="BV117" s="888" t="s">
        <v>429</v>
      </c>
      <c r="BW117" s="888"/>
      <c r="BX117" s="888"/>
      <c r="BY117" s="888"/>
      <c r="BZ117" s="888"/>
      <c r="CA117" s="888" t="s">
        <v>429</v>
      </c>
      <c r="CB117" s="888"/>
      <c r="CC117" s="888"/>
      <c r="CD117" s="888"/>
      <c r="CE117" s="888"/>
      <c r="CF117" s="878" t="s">
        <v>429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429</v>
      </c>
      <c r="DH117" s="814"/>
      <c r="DI117" s="814"/>
      <c r="DJ117" s="814"/>
      <c r="DK117" s="815"/>
      <c r="DL117" s="816" t="s">
        <v>429</v>
      </c>
      <c r="DM117" s="814"/>
      <c r="DN117" s="814"/>
      <c r="DO117" s="814"/>
      <c r="DP117" s="815"/>
      <c r="DQ117" s="816" t="s">
        <v>429</v>
      </c>
      <c r="DR117" s="814"/>
      <c r="DS117" s="814"/>
      <c r="DT117" s="814"/>
      <c r="DU117" s="815"/>
      <c r="DV117" s="784" t="s">
        <v>429</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283</v>
      </c>
      <c r="AG118" s="918"/>
      <c r="AH118" s="918"/>
      <c r="AI118" s="918"/>
      <c r="AJ118" s="919"/>
      <c r="AK118" s="920" t="s">
        <v>282</v>
      </c>
      <c r="AL118" s="918"/>
      <c r="AM118" s="918"/>
      <c r="AN118" s="918"/>
      <c r="AO118" s="919"/>
      <c r="AP118" s="921" t="s">
        <v>402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18188581</v>
      </c>
      <c r="BR118" s="888"/>
      <c r="BS118" s="888"/>
      <c r="BT118" s="888"/>
      <c r="BU118" s="888"/>
      <c r="BV118" s="888">
        <v>17893948</v>
      </c>
      <c r="BW118" s="888"/>
      <c r="BX118" s="888"/>
      <c r="BY118" s="888"/>
      <c r="BZ118" s="888"/>
      <c r="CA118" s="888">
        <v>17650994</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3452608</v>
      </c>
      <c r="BR119" s="830"/>
      <c r="BS119" s="830"/>
      <c r="BT119" s="830"/>
      <c r="BU119" s="830"/>
      <c r="BV119" s="830">
        <v>3213682</v>
      </c>
      <c r="BW119" s="830"/>
      <c r="BX119" s="830"/>
      <c r="BY119" s="830"/>
      <c r="BZ119" s="830"/>
      <c r="CA119" s="830">
        <v>3339614</v>
      </c>
      <c r="CB119" s="830"/>
      <c r="CC119" s="830"/>
      <c r="CD119" s="830"/>
      <c r="CE119" s="830"/>
      <c r="CF119" s="891">
        <v>68.7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276</v>
      </c>
      <c r="DH119" s="747"/>
      <c r="DI119" s="747"/>
      <c r="DJ119" s="747"/>
      <c r="DK119" s="748"/>
      <c r="DL119" s="749">
        <v>142</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1172078</v>
      </c>
      <c r="BR120" s="801"/>
      <c r="BS120" s="801"/>
      <c r="BT120" s="801"/>
      <c r="BU120" s="801"/>
      <c r="BV120" s="801">
        <v>1069748</v>
      </c>
      <c r="BW120" s="801"/>
      <c r="BX120" s="801"/>
      <c r="BY120" s="801"/>
      <c r="BZ120" s="801"/>
      <c r="CA120" s="801">
        <v>1042826</v>
      </c>
      <c r="CB120" s="801"/>
      <c r="CC120" s="801"/>
      <c r="CD120" s="801"/>
      <c r="CE120" s="801"/>
      <c r="CF120" s="878">
        <v>21.5</v>
      </c>
      <c r="CG120" s="879"/>
      <c r="CH120" s="879"/>
      <c r="CI120" s="879"/>
      <c r="CJ120" s="879"/>
      <c r="CK120" s="880" t="s">
        <v>437</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5222794</v>
      </c>
      <c r="DH120" s="830"/>
      <c r="DI120" s="830"/>
      <c r="DJ120" s="830"/>
      <c r="DK120" s="830"/>
      <c r="DL120" s="830">
        <v>5061566</v>
      </c>
      <c r="DM120" s="830"/>
      <c r="DN120" s="830"/>
      <c r="DO120" s="830"/>
      <c r="DP120" s="830"/>
      <c r="DQ120" s="830">
        <v>5039690</v>
      </c>
      <c r="DR120" s="830"/>
      <c r="DS120" s="830"/>
      <c r="DT120" s="830"/>
      <c r="DU120" s="830"/>
      <c r="DV120" s="831">
        <v>103.7</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11706242</v>
      </c>
      <c r="BR121" s="888"/>
      <c r="BS121" s="888"/>
      <c r="BT121" s="888"/>
      <c r="BU121" s="888"/>
      <c r="BV121" s="888">
        <v>11756163</v>
      </c>
      <c r="BW121" s="888"/>
      <c r="BX121" s="888"/>
      <c r="BY121" s="888"/>
      <c r="BZ121" s="888"/>
      <c r="CA121" s="888">
        <v>11242134</v>
      </c>
      <c r="CB121" s="888"/>
      <c r="CC121" s="888"/>
      <c r="CD121" s="888"/>
      <c r="CE121" s="888"/>
      <c r="CF121" s="889">
        <v>231.3</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2211687</v>
      </c>
      <c r="DH121" s="801"/>
      <c r="DI121" s="801"/>
      <c r="DJ121" s="801"/>
      <c r="DK121" s="801"/>
      <c r="DL121" s="801">
        <v>1814230</v>
      </c>
      <c r="DM121" s="801"/>
      <c r="DN121" s="801"/>
      <c r="DO121" s="801"/>
      <c r="DP121" s="801"/>
      <c r="DQ121" s="801">
        <v>1600799</v>
      </c>
      <c r="DR121" s="801"/>
      <c r="DS121" s="801"/>
      <c r="DT121" s="801"/>
      <c r="DU121" s="801"/>
      <c r="DV121" s="853">
        <v>32.9</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1605</v>
      </c>
      <c r="AB122" s="814"/>
      <c r="AC122" s="814"/>
      <c r="AD122" s="814"/>
      <c r="AE122" s="815"/>
      <c r="AF122" s="816">
        <v>2242</v>
      </c>
      <c r="AG122" s="814"/>
      <c r="AH122" s="814"/>
      <c r="AI122" s="814"/>
      <c r="AJ122" s="815"/>
      <c r="AK122" s="816">
        <v>1508</v>
      </c>
      <c r="AL122" s="814"/>
      <c r="AM122" s="814"/>
      <c r="AN122" s="814"/>
      <c r="AO122" s="815"/>
      <c r="AP122" s="784">
        <v>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440</v>
      </c>
      <c r="BP122" s="868"/>
      <c r="BQ122" s="869">
        <v>16330928</v>
      </c>
      <c r="BR122" s="870"/>
      <c r="BS122" s="870"/>
      <c r="BT122" s="870"/>
      <c r="BU122" s="870"/>
      <c r="BV122" s="870">
        <v>16039593</v>
      </c>
      <c r="BW122" s="870"/>
      <c r="BX122" s="870"/>
      <c r="BY122" s="870"/>
      <c r="BZ122" s="870"/>
      <c r="CA122" s="870">
        <v>15624574</v>
      </c>
      <c r="CB122" s="870"/>
      <c r="CC122" s="870"/>
      <c r="CD122" s="870"/>
      <c r="CE122" s="870"/>
      <c r="CF122" s="773"/>
      <c r="CG122" s="774"/>
      <c r="CH122" s="774"/>
      <c r="CI122" s="774"/>
      <c r="CJ122" s="871"/>
      <c r="CK122" s="881"/>
      <c r="CL122" s="842"/>
      <c r="CM122" s="842"/>
      <c r="CN122" s="842"/>
      <c r="CO122" s="843"/>
      <c r="CP122" s="858" t="s">
        <v>386</v>
      </c>
      <c r="CQ122" s="859"/>
      <c r="CR122" s="859"/>
      <c r="CS122" s="859"/>
      <c r="CT122" s="859"/>
      <c r="CU122" s="859"/>
      <c r="CV122" s="859"/>
      <c r="CW122" s="859"/>
      <c r="CX122" s="859"/>
      <c r="CY122" s="859"/>
      <c r="CZ122" s="859"/>
      <c r="DA122" s="859"/>
      <c r="DB122" s="859"/>
      <c r="DC122" s="859"/>
      <c r="DD122" s="859"/>
      <c r="DE122" s="859"/>
      <c r="DF122" s="860"/>
      <c r="DG122" s="800">
        <v>683430</v>
      </c>
      <c r="DH122" s="801"/>
      <c r="DI122" s="801"/>
      <c r="DJ122" s="801"/>
      <c r="DK122" s="801"/>
      <c r="DL122" s="801">
        <v>654827</v>
      </c>
      <c r="DM122" s="801"/>
      <c r="DN122" s="801"/>
      <c r="DO122" s="801"/>
      <c r="DP122" s="801"/>
      <c r="DQ122" s="801">
        <v>639442</v>
      </c>
      <c r="DR122" s="801"/>
      <c r="DS122" s="801"/>
      <c r="DT122" s="801"/>
      <c r="DU122" s="801"/>
      <c r="DV122" s="853">
        <v>13.2</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14849</v>
      </c>
      <c r="AB123" s="814"/>
      <c r="AC123" s="814"/>
      <c r="AD123" s="814"/>
      <c r="AE123" s="815"/>
      <c r="AF123" s="816">
        <v>16533</v>
      </c>
      <c r="AG123" s="814"/>
      <c r="AH123" s="814"/>
      <c r="AI123" s="814"/>
      <c r="AJ123" s="815"/>
      <c r="AK123" s="816">
        <v>11115</v>
      </c>
      <c r="AL123" s="814"/>
      <c r="AM123" s="814"/>
      <c r="AN123" s="814"/>
      <c r="AO123" s="815"/>
      <c r="AP123" s="784">
        <v>0.2</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38.4</v>
      </c>
      <c r="BR123" s="862"/>
      <c r="BS123" s="862"/>
      <c r="BT123" s="862"/>
      <c r="BU123" s="862"/>
      <c r="BV123" s="862">
        <v>39.1</v>
      </c>
      <c r="BW123" s="862"/>
      <c r="BX123" s="862"/>
      <c r="BY123" s="862"/>
      <c r="BZ123" s="862"/>
      <c r="CA123" s="862">
        <v>41.6</v>
      </c>
      <c r="CB123" s="862"/>
      <c r="CC123" s="862"/>
      <c r="CD123" s="862"/>
      <c r="CE123" s="862"/>
      <c r="CF123" s="760"/>
      <c r="CG123" s="761"/>
      <c r="CH123" s="761"/>
      <c r="CI123" s="761"/>
      <c r="CJ123" s="863"/>
      <c r="CK123" s="881"/>
      <c r="CL123" s="842"/>
      <c r="CM123" s="842"/>
      <c r="CN123" s="842"/>
      <c r="CO123" s="843"/>
      <c r="CP123" s="858" t="s">
        <v>385</v>
      </c>
      <c r="CQ123" s="859"/>
      <c r="CR123" s="859"/>
      <c r="CS123" s="859"/>
      <c r="CT123" s="859"/>
      <c r="CU123" s="859"/>
      <c r="CV123" s="859"/>
      <c r="CW123" s="859"/>
      <c r="CX123" s="859"/>
      <c r="CY123" s="859"/>
      <c r="CZ123" s="859"/>
      <c r="DA123" s="859"/>
      <c r="DB123" s="859"/>
      <c r="DC123" s="859"/>
      <c r="DD123" s="859"/>
      <c r="DE123" s="859"/>
      <c r="DF123" s="860"/>
      <c r="DG123" s="813">
        <v>512155</v>
      </c>
      <c r="DH123" s="814"/>
      <c r="DI123" s="814"/>
      <c r="DJ123" s="814"/>
      <c r="DK123" s="815"/>
      <c r="DL123" s="816">
        <v>537514</v>
      </c>
      <c r="DM123" s="814"/>
      <c r="DN123" s="814"/>
      <c r="DO123" s="814"/>
      <c r="DP123" s="815"/>
      <c r="DQ123" s="816">
        <v>561998</v>
      </c>
      <c r="DR123" s="814"/>
      <c r="DS123" s="814"/>
      <c r="DT123" s="814"/>
      <c r="DU123" s="815"/>
      <c r="DV123" s="784">
        <v>11.6</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v>300448</v>
      </c>
      <c r="DH124" s="747"/>
      <c r="DI124" s="747"/>
      <c r="DJ124" s="747"/>
      <c r="DK124" s="748"/>
      <c r="DL124" s="749">
        <v>233197</v>
      </c>
      <c r="DM124" s="747"/>
      <c r="DN124" s="747"/>
      <c r="DO124" s="747"/>
      <c r="DP124" s="748"/>
      <c r="DQ124" s="749">
        <v>197237</v>
      </c>
      <c r="DR124" s="747"/>
      <c r="DS124" s="747"/>
      <c r="DT124" s="747"/>
      <c r="DU124" s="748"/>
      <c r="DV124" s="837">
        <v>4.0999999999999996</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169</v>
      </c>
      <c r="AB126" s="814"/>
      <c r="AC126" s="814"/>
      <c r="AD126" s="814"/>
      <c r="AE126" s="815"/>
      <c r="AF126" s="816">
        <v>151</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v>481071</v>
      </c>
      <c r="DH126" s="801"/>
      <c r="DI126" s="801"/>
      <c r="DJ126" s="801"/>
      <c r="DK126" s="801"/>
      <c r="DL126" s="801">
        <v>364796</v>
      </c>
      <c r="DM126" s="801"/>
      <c r="DN126" s="801"/>
      <c r="DO126" s="801"/>
      <c r="DP126" s="801"/>
      <c r="DQ126" s="801">
        <v>205828</v>
      </c>
      <c r="DR126" s="801"/>
      <c r="DS126" s="801"/>
      <c r="DT126" s="801"/>
      <c r="DU126" s="801"/>
      <c r="DV126" s="853">
        <v>4.2</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451</v>
      </c>
      <c r="AY127" s="788"/>
      <c r="AZ127" s="788"/>
      <c r="BA127" s="788"/>
      <c r="BB127" s="788"/>
      <c r="BC127" s="788"/>
      <c r="BD127" s="788"/>
      <c r="BE127" s="789"/>
      <c r="BF127" s="790" t="s">
        <v>108</v>
      </c>
      <c r="BG127" s="791"/>
      <c r="BH127" s="791"/>
      <c r="BI127" s="791"/>
      <c r="BJ127" s="791"/>
      <c r="BK127" s="791"/>
      <c r="BL127" s="792"/>
      <c r="BM127" s="790">
        <v>14.54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68394</v>
      </c>
      <c r="AB128" s="754"/>
      <c r="AC128" s="754"/>
      <c r="AD128" s="754"/>
      <c r="AE128" s="755"/>
      <c r="AF128" s="756">
        <v>61210</v>
      </c>
      <c r="AG128" s="754"/>
      <c r="AH128" s="754"/>
      <c r="AI128" s="754"/>
      <c r="AJ128" s="755"/>
      <c r="AK128" s="756">
        <v>65229</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108</v>
      </c>
      <c r="BG128" s="821"/>
      <c r="BH128" s="821"/>
      <c r="BI128" s="821"/>
      <c r="BJ128" s="821"/>
      <c r="BK128" s="821"/>
      <c r="BL128" s="822"/>
      <c r="BM128" s="820">
        <v>19.54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5754006</v>
      </c>
      <c r="AB129" s="814"/>
      <c r="AC129" s="814"/>
      <c r="AD129" s="814"/>
      <c r="AE129" s="815"/>
      <c r="AF129" s="816">
        <v>5699113</v>
      </c>
      <c r="AG129" s="814"/>
      <c r="AH129" s="814"/>
      <c r="AI129" s="814"/>
      <c r="AJ129" s="815"/>
      <c r="AK129" s="816">
        <v>5808010</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8.1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925894</v>
      </c>
      <c r="AB130" s="814"/>
      <c r="AC130" s="814"/>
      <c r="AD130" s="814"/>
      <c r="AE130" s="815"/>
      <c r="AF130" s="816">
        <v>957257</v>
      </c>
      <c r="AG130" s="814"/>
      <c r="AH130" s="814"/>
      <c r="AI130" s="814"/>
      <c r="AJ130" s="815"/>
      <c r="AK130" s="816">
        <v>947124</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41.6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4828112</v>
      </c>
      <c r="AB131" s="747"/>
      <c r="AC131" s="747"/>
      <c r="AD131" s="747"/>
      <c r="AE131" s="748"/>
      <c r="AF131" s="749">
        <v>4741856</v>
      </c>
      <c r="AG131" s="747"/>
      <c r="AH131" s="747"/>
      <c r="AI131" s="747"/>
      <c r="AJ131" s="748"/>
      <c r="AK131" s="749">
        <v>4860886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8.0975544890000002</v>
      </c>
      <c r="AB132" s="770"/>
      <c r="AC132" s="770"/>
      <c r="AD132" s="770"/>
      <c r="AE132" s="771"/>
      <c r="AF132" s="772">
        <v>8.2440520329999991</v>
      </c>
      <c r="AG132" s="770"/>
      <c r="AH132" s="770"/>
      <c r="AI132" s="770"/>
      <c r="AJ132" s="771"/>
      <c r="AK132" s="772">
        <v>8.1372408239999992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9.3000000000000007</v>
      </c>
      <c r="AB133" s="779"/>
      <c r="AC133" s="779"/>
      <c r="AD133" s="779"/>
      <c r="AE133" s="780"/>
      <c r="AF133" s="778">
        <v>8.4</v>
      </c>
      <c r="AG133" s="779"/>
      <c r="AH133" s="779"/>
      <c r="AI133" s="779"/>
      <c r="AJ133" s="780"/>
      <c r="AK133" s="778">
        <v>8.1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69:P69"/>
    <mergeCell ref="B71:P71"/>
    <mergeCell ref="B72:P72"/>
    <mergeCell ref="B74:P74"/>
    <mergeCell ref="B73:P73"/>
    <mergeCell ref="B75:P75"/>
    <mergeCell ref="B76:P76"/>
    <mergeCell ref="B78:P78"/>
    <mergeCell ref="B77:P77"/>
    <mergeCell ref="B79:P79"/>
    <mergeCell ref="B80:P80"/>
    <mergeCell ref="B81:P8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1595128</v>
      </c>
      <c r="L9" s="264">
        <v>78497</v>
      </c>
      <c r="M9" s="265">
        <v>77257</v>
      </c>
      <c r="N9" s="266">
        <v>1.6</v>
      </c>
    </row>
    <row r="10" spans="1:16" x14ac:dyDescent="0.15">
      <c r="A10" s="248"/>
      <c r="B10" s="244"/>
      <c r="C10" s="244"/>
      <c r="D10" s="244"/>
      <c r="E10" s="244"/>
      <c r="F10" s="244"/>
      <c r="G10" s="1163" t="s">
        <v>473</v>
      </c>
      <c r="H10" s="1164"/>
      <c r="I10" s="1164"/>
      <c r="J10" s="1165"/>
      <c r="K10" s="267">
        <v>21123</v>
      </c>
      <c r="L10" s="268">
        <v>1039</v>
      </c>
      <c r="M10" s="269">
        <v>7577</v>
      </c>
      <c r="N10" s="270">
        <v>-86.3</v>
      </c>
    </row>
    <row r="11" spans="1:16" ht="13.5" customHeight="1" x14ac:dyDescent="0.15">
      <c r="A11" s="248"/>
      <c r="B11" s="244"/>
      <c r="C11" s="244"/>
      <c r="D11" s="244"/>
      <c r="E11" s="244"/>
      <c r="F11" s="244"/>
      <c r="G11" s="1163" t="s">
        <v>474</v>
      </c>
      <c r="H11" s="1164"/>
      <c r="I11" s="1164"/>
      <c r="J11" s="1165"/>
      <c r="K11" s="267">
        <v>288213</v>
      </c>
      <c r="L11" s="268">
        <v>14183</v>
      </c>
      <c r="M11" s="269">
        <v>12059</v>
      </c>
      <c r="N11" s="270">
        <v>17.600000000000001</v>
      </c>
    </row>
    <row r="12" spans="1:16" ht="13.5" customHeight="1" x14ac:dyDescent="0.15">
      <c r="A12" s="248"/>
      <c r="B12" s="244"/>
      <c r="C12" s="244"/>
      <c r="D12" s="244"/>
      <c r="E12" s="244"/>
      <c r="F12" s="244"/>
      <c r="G12" s="1163" t="s">
        <v>475</v>
      </c>
      <c r="H12" s="1164"/>
      <c r="I12" s="1164"/>
      <c r="J12" s="1165"/>
      <c r="K12" s="267">
        <v>44318</v>
      </c>
      <c r="L12" s="268">
        <v>2181</v>
      </c>
      <c r="M12" s="269">
        <v>890</v>
      </c>
      <c r="N12" s="270">
        <v>145.1</v>
      </c>
    </row>
    <row r="13" spans="1:16" ht="13.5" customHeight="1" x14ac:dyDescent="0.15">
      <c r="A13" s="248"/>
      <c r="B13" s="244"/>
      <c r="C13" s="244"/>
      <c r="D13" s="244"/>
      <c r="E13" s="244"/>
      <c r="F13" s="244"/>
      <c r="G13" s="1163" t="s">
        <v>476</v>
      </c>
      <c r="H13" s="1164"/>
      <c r="I13" s="1164"/>
      <c r="J13" s="1165"/>
      <c r="K13" s="267" t="s">
        <v>477</v>
      </c>
      <c r="L13" s="268" t="s">
        <v>477</v>
      </c>
      <c r="M13" s="269">
        <v>0</v>
      </c>
      <c r="N13" s="270" t="s">
        <v>477</v>
      </c>
    </row>
    <row r="14" spans="1:16" ht="13.5" customHeight="1" x14ac:dyDescent="0.15">
      <c r="A14" s="248"/>
      <c r="B14" s="244"/>
      <c r="C14" s="244"/>
      <c r="D14" s="244"/>
      <c r="E14" s="244"/>
      <c r="F14" s="244"/>
      <c r="G14" s="1163" t="s">
        <v>478</v>
      </c>
      <c r="H14" s="1164"/>
      <c r="I14" s="1164"/>
      <c r="J14" s="1165"/>
      <c r="K14" s="267">
        <v>49601</v>
      </c>
      <c r="L14" s="268">
        <v>2441</v>
      </c>
      <c r="M14" s="269">
        <v>4205</v>
      </c>
      <c r="N14" s="270">
        <v>-42</v>
      </c>
    </row>
    <row r="15" spans="1:16" ht="13.5" customHeight="1" x14ac:dyDescent="0.15">
      <c r="A15" s="248"/>
      <c r="B15" s="244"/>
      <c r="C15" s="244"/>
      <c r="D15" s="244"/>
      <c r="E15" s="244"/>
      <c r="F15" s="244"/>
      <c r="G15" s="1163" t="s">
        <v>479</v>
      </c>
      <c r="H15" s="1164"/>
      <c r="I15" s="1164"/>
      <c r="J15" s="1165"/>
      <c r="K15" s="267">
        <v>14283</v>
      </c>
      <c r="L15" s="268">
        <v>703</v>
      </c>
      <c r="M15" s="269">
        <v>1846</v>
      </c>
      <c r="N15" s="270">
        <v>-61.9</v>
      </c>
    </row>
    <row r="16" spans="1:16" x14ac:dyDescent="0.15">
      <c r="A16" s="248"/>
      <c r="B16" s="244"/>
      <c r="C16" s="244"/>
      <c r="D16" s="244"/>
      <c r="E16" s="244"/>
      <c r="F16" s="244"/>
      <c r="G16" s="1166" t="s">
        <v>480</v>
      </c>
      <c r="H16" s="1167"/>
      <c r="I16" s="1167"/>
      <c r="J16" s="1168"/>
      <c r="K16" s="268">
        <v>-105178</v>
      </c>
      <c r="L16" s="268">
        <v>-5176</v>
      </c>
      <c r="M16" s="269">
        <v>-8513</v>
      </c>
      <c r="N16" s="270">
        <v>-39.200000000000003</v>
      </c>
    </row>
    <row r="17" spans="1:16" x14ac:dyDescent="0.15">
      <c r="A17" s="248"/>
      <c r="B17" s="244"/>
      <c r="C17" s="244"/>
      <c r="D17" s="244"/>
      <c r="E17" s="244"/>
      <c r="F17" s="244"/>
      <c r="G17" s="1166" t="s">
        <v>166</v>
      </c>
      <c r="H17" s="1167"/>
      <c r="I17" s="1167"/>
      <c r="J17" s="1168"/>
      <c r="K17" s="268">
        <v>1907488</v>
      </c>
      <c r="L17" s="268">
        <v>93868</v>
      </c>
      <c r="M17" s="269">
        <v>95320</v>
      </c>
      <c r="N17" s="270">
        <v>-1.5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8.41</v>
      </c>
      <c r="L21" s="281">
        <v>8.93</v>
      </c>
      <c r="M21" s="282">
        <v>-0.52</v>
      </c>
      <c r="N21" s="249"/>
      <c r="O21" s="283"/>
      <c r="P21" s="279"/>
    </row>
    <row r="22" spans="1:16" s="284" customFormat="1" x14ac:dyDescent="0.15">
      <c r="A22" s="279"/>
      <c r="B22" s="249"/>
      <c r="C22" s="249"/>
      <c r="D22" s="249"/>
      <c r="E22" s="249"/>
      <c r="F22" s="249"/>
      <c r="G22" s="1160" t="s">
        <v>486</v>
      </c>
      <c r="H22" s="1161"/>
      <c r="I22" s="1161"/>
      <c r="J22" s="1162"/>
      <c r="K22" s="285">
        <v>94.5</v>
      </c>
      <c r="L22" s="286">
        <v>96.9</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667267</v>
      </c>
      <c r="L32" s="294">
        <v>32836</v>
      </c>
      <c r="M32" s="295">
        <v>49286</v>
      </c>
      <c r="N32" s="296">
        <v>-33.4</v>
      </c>
    </row>
    <row r="33" spans="1:16" ht="13.5" customHeight="1" x14ac:dyDescent="0.15">
      <c r="A33" s="248"/>
      <c r="B33" s="244"/>
      <c r="C33" s="244"/>
      <c r="D33" s="244"/>
      <c r="E33" s="244"/>
      <c r="F33" s="244"/>
      <c r="G33" s="1151" t="s">
        <v>491</v>
      </c>
      <c r="H33" s="1152"/>
      <c r="I33" s="1152"/>
      <c r="J33" s="1153"/>
      <c r="K33" s="294" t="s">
        <v>477</v>
      </c>
      <c r="L33" s="294" t="s">
        <v>477</v>
      </c>
      <c r="M33" s="295" t="s">
        <v>477</v>
      </c>
      <c r="N33" s="296" t="s">
        <v>477</v>
      </c>
    </row>
    <row r="34" spans="1:16" ht="27" customHeight="1" x14ac:dyDescent="0.15">
      <c r="A34" s="248"/>
      <c r="B34" s="244"/>
      <c r="C34" s="244"/>
      <c r="D34" s="244"/>
      <c r="E34" s="244"/>
      <c r="F34" s="244"/>
      <c r="G34" s="1151" t="s">
        <v>492</v>
      </c>
      <c r="H34" s="1152"/>
      <c r="I34" s="1152"/>
      <c r="J34" s="1153"/>
      <c r="K34" s="294" t="s">
        <v>477</v>
      </c>
      <c r="L34" s="294" t="s">
        <v>477</v>
      </c>
      <c r="M34" s="295">
        <v>6</v>
      </c>
      <c r="N34" s="296" t="s">
        <v>477</v>
      </c>
    </row>
    <row r="35" spans="1:16" ht="27" customHeight="1" x14ac:dyDescent="0.15">
      <c r="A35" s="248"/>
      <c r="B35" s="244"/>
      <c r="C35" s="244"/>
      <c r="D35" s="244"/>
      <c r="E35" s="244"/>
      <c r="F35" s="244"/>
      <c r="G35" s="1151" t="s">
        <v>493</v>
      </c>
      <c r="H35" s="1152"/>
      <c r="I35" s="1152"/>
      <c r="J35" s="1153"/>
      <c r="K35" s="294">
        <v>678862</v>
      </c>
      <c r="L35" s="294">
        <v>33407</v>
      </c>
      <c r="M35" s="295">
        <v>18395</v>
      </c>
      <c r="N35" s="296">
        <v>81.599999999999994</v>
      </c>
    </row>
    <row r="36" spans="1:16" ht="27" customHeight="1" x14ac:dyDescent="0.15">
      <c r="A36" s="248"/>
      <c r="B36" s="244"/>
      <c r="C36" s="244"/>
      <c r="D36" s="244"/>
      <c r="E36" s="244"/>
      <c r="F36" s="244"/>
      <c r="G36" s="1151" t="s">
        <v>494</v>
      </c>
      <c r="H36" s="1152"/>
      <c r="I36" s="1152"/>
      <c r="J36" s="1153"/>
      <c r="K36" s="294">
        <v>49143</v>
      </c>
      <c r="L36" s="294">
        <v>2418</v>
      </c>
      <c r="M36" s="295">
        <v>4784</v>
      </c>
      <c r="N36" s="296">
        <v>-49.5</v>
      </c>
    </row>
    <row r="37" spans="1:16" ht="13.5" customHeight="1" x14ac:dyDescent="0.15">
      <c r="A37" s="248"/>
      <c r="B37" s="244"/>
      <c r="C37" s="244"/>
      <c r="D37" s="244"/>
      <c r="E37" s="244"/>
      <c r="F37" s="244"/>
      <c r="G37" s="1151" t="s">
        <v>495</v>
      </c>
      <c r="H37" s="1152"/>
      <c r="I37" s="1152"/>
      <c r="J37" s="1153"/>
      <c r="K37" s="294">
        <v>12623</v>
      </c>
      <c r="L37" s="294">
        <v>621</v>
      </c>
      <c r="M37" s="295">
        <v>901</v>
      </c>
      <c r="N37" s="296">
        <v>-31.1</v>
      </c>
    </row>
    <row r="38" spans="1:16" ht="27" customHeight="1" x14ac:dyDescent="0.15">
      <c r="A38" s="248"/>
      <c r="B38" s="244"/>
      <c r="C38" s="244"/>
      <c r="D38" s="244"/>
      <c r="E38" s="244"/>
      <c r="F38" s="244"/>
      <c r="G38" s="1154" t="s">
        <v>496</v>
      </c>
      <c r="H38" s="1155"/>
      <c r="I38" s="1155"/>
      <c r="J38" s="1156"/>
      <c r="K38" s="297" t="s">
        <v>477</v>
      </c>
      <c r="L38" s="297" t="s">
        <v>477</v>
      </c>
      <c r="M38" s="298">
        <v>6</v>
      </c>
      <c r="N38" s="299" t="s">
        <v>477</v>
      </c>
      <c r="O38" s="293"/>
    </row>
    <row r="39" spans="1:16" x14ac:dyDescent="0.15">
      <c r="A39" s="248"/>
      <c r="B39" s="244"/>
      <c r="C39" s="244"/>
      <c r="D39" s="244"/>
      <c r="E39" s="244"/>
      <c r="F39" s="244"/>
      <c r="G39" s="1154" t="s">
        <v>497</v>
      </c>
      <c r="H39" s="1155"/>
      <c r="I39" s="1155"/>
      <c r="J39" s="1156"/>
      <c r="K39" s="300">
        <v>-65229</v>
      </c>
      <c r="L39" s="300">
        <v>-3210</v>
      </c>
      <c r="M39" s="301">
        <v>-3045</v>
      </c>
      <c r="N39" s="302">
        <v>5.4</v>
      </c>
      <c r="O39" s="293"/>
    </row>
    <row r="40" spans="1:16" ht="27" customHeight="1" x14ac:dyDescent="0.15">
      <c r="A40" s="248"/>
      <c r="B40" s="244"/>
      <c r="C40" s="244"/>
      <c r="D40" s="244"/>
      <c r="E40" s="244"/>
      <c r="F40" s="244"/>
      <c r="G40" s="1151" t="s">
        <v>498</v>
      </c>
      <c r="H40" s="1152"/>
      <c r="I40" s="1152"/>
      <c r="J40" s="1153"/>
      <c r="K40" s="300">
        <v>-947124</v>
      </c>
      <c r="L40" s="300">
        <v>-46608</v>
      </c>
      <c r="M40" s="301">
        <v>-49958</v>
      </c>
      <c r="N40" s="302">
        <v>-6.7</v>
      </c>
      <c r="O40" s="293"/>
    </row>
    <row r="41" spans="1:16" x14ac:dyDescent="0.15">
      <c r="A41" s="248"/>
      <c r="B41" s="244"/>
      <c r="C41" s="244"/>
      <c r="D41" s="244"/>
      <c r="E41" s="244"/>
      <c r="F41" s="244"/>
      <c r="G41" s="1157" t="s">
        <v>277</v>
      </c>
      <c r="H41" s="1158"/>
      <c r="I41" s="1158"/>
      <c r="J41" s="1159"/>
      <c r="K41" s="294">
        <v>395542</v>
      </c>
      <c r="L41" s="300">
        <v>19465</v>
      </c>
      <c r="M41" s="301">
        <v>20376</v>
      </c>
      <c r="N41" s="302">
        <v>-4.5</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1236814</v>
      </c>
      <c r="J51" s="320">
        <v>58938</v>
      </c>
      <c r="K51" s="321">
        <v>-7.1</v>
      </c>
      <c r="L51" s="322">
        <v>51262</v>
      </c>
      <c r="M51" s="323">
        <v>-13.6</v>
      </c>
      <c r="N51" s="324">
        <v>6.5</v>
      </c>
    </row>
    <row r="52" spans="1:14" x14ac:dyDescent="0.15">
      <c r="A52" s="248"/>
      <c r="B52" s="244"/>
      <c r="C52" s="244"/>
      <c r="D52" s="244"/>
      <c r="E52" s="244"/>
      <c r="F52" s="244"/>
      <c r="G52" s="325"/>
      <c r="H52" s="326" t="s">
        <v>509</v>
      </c>
      <c r="I52" s="327">
        <v>723293</v>
      </c>
      <c r="J52" s="328">
        <v>34467</v>
      </c>
      <c r="K52" s="329">
        <v>-13.1</v>
      </c>
      <c r="L52" s="330">
        <v>25630</v>
      </c>
      <c r="M52" s="331">
        <v>-24.8</v>
      </c>
      <c r="N52" s="332">
        <v>11.7</v>
      </c>
    </row>
    <row r="53" spans="1:14" x14ac:dyDescent="0.15">
      <c r="A53" s="248"/>
      <c r="B53" s="244"/>
      <c r="C53" s="244"/>
      <c r="D53" s="244"/>
      <c r="E53" s="244"/>
      <c r="F53" s="244"/>
      <c r="G53" s="310" t="s">
        <v>510</v>
      </c>
      <c r="H53" s="311"/>
      <c r="I53" s="319">
        <v>1245489</v>
      </c>
      <c r="J53" s="320">
        <v>59233</v>
      </c>
      <c r="K53" s="321">
        <v>0.5</v>
      </c>
      <c r="L53" s="322">
        <v>48407</v>
      </c>
      <c r="M53" s="323">
        <v>-5.6</v>
      </c>
      <c r="N53" s="324">
        <v>6.1</v>
      </c>
    </row>
    <row r="54" spans="1:14" x14ac:dyDescent="0.15">
      <c r="A54" s="248"/>
      <c r="B54" s="244"/>
      <c r="C54" s="244"/>
      <c r="D54" s="244"/>
      <c r="E54" s="244"/>
      <c r="F54" s="244"/>
      <c r="G54" s="325"/>
      <c r="H54" s="326" t="s">
        <v>509</v>
      </c>
      <c r="I54" s="327">
        <v>711989</v>
      </c>
      <c r="J54" s="328">
        <v>33861</v>
      </c>
      <c r="K54" s="329">
        <v>-1.8</v>
      </c>
      <c r="L54" s="330">
        <v>23914</v>
      </c>
      <c r="M54" s="331">
        <v>-6.7</v>
      </c>
      <c r="N54" s="332">
        <v>4.9000000000000004</v>
      </c>
    </row>
    <row r="55" spans="1:14" x14ac:dyDescent="0.15">
      <c r="A55" s="248"/>
      <c r="B55" s="244"/>
      <c r="C55" s="244"/>
      <c r="D55" s="244"/>
      <c r="E55" s="244"/>
      <c r="F55" s="244"/>
      <c r="G55" s="310" t="s">
        <v>511</v>
      </c>
      <c r="H55" s="311"/>
      <c r="I55" s="319">
        <v>1109755</v>
      </c>
      <c r="J55" s="320">
        <v>53226</v>
      </c>
      <c r="K55" s="321">
        <v>-10.1</v>
      </c>
      <c r="L55" s="322">
        <v>69477</v>
      </c>
      <c r="M55" s="323">
        <v>43.5</v>
      </c>
      <c r="N55" s="324">
        <v>-53.6</v>
      </c>
    </row>
    <row r="56" spans="1:14" x14ac:dyDescent="0.15">
      <c r="A56" s="248"/>
      <c r="B56" s="244"/>
      <c r="C56" s="244"/>
      <c r="D56" s="244"/>
      <c r="E56" s="244"/>
      <c r="F56" s="244"/>
      <c r="G56" s="325"/>
      <c r="H56" s="326" t="s">
        <v>509</v>
      </c>
      <c r="I56" s="327">
        <v>621905</v>
      </c>
      <c r="J56" s="328">
        <v>29828</v>
      </c>
      <c r="K56" s="329">
        <v>-11.9</v>
      </c>
      <c r="L56" s="330">
        <v>31528</v>
      </c>
      <c r="M56" s="331">
        <v>31.8</v>
      </c>
      <c r="N56" s="332">
        <v>-43.7</v>
      </c>
    </row>
    <row r="57" spans="1:14" x14ac:dyDescent="0.15">
      <c r="A57" s="248"/>
      <c r="B57" s="244"/>
      <c r="C57" s="244"/>
      <c r="D57" s="244"/>
      <c r="E57" s="244"/>
      <c r="F57" s="244"/>
      <c r="G57" s="310" t="s">
        <v>512</v>
      </c>
      <c r="H57" s="311"/>
      <c r="I57" s="319">
        <v>1283419</v>
      </c>
      <c r="J57" s="320">
        <v>62396</v>
      </c>
      <c r="K57" s="321">
        <v>17.2</v>
      </c>
      <c r="L57" s="322">
        <v>59668</v>
      </c>
      <c r="M57" s="323">
        <v>-14.1</v>
      </c>
      <c r="N57" s="324">
        <v>31.3</v>
      </c>
    </row>
    <row r="58" spans="1:14" x14ac:dyDescent="0.15">
      <c r="A58" s="248"/>
      <c r="B58" s="244"/>
      <c r="C58" s="244"/>
      <c r="D58" s="244"/>
      <c r="E58" s="244"/>
      <c r="F58" s="244"/>
      <c r="G58" s="325"/>
      <c r="H58" s="326" t="s">
        <v>509</v>
      </c>
      <c r="I58" s="327">
        <v>531758</v>
      </c>
      <c r="J58" s="328">
        <v>25852</v>
      </c>
      <c r="K58" s="329">
        <v>-13.3</v>
      </c>
      <c r="L58" s="330">
        <v>31515</v>
      </c>
      <c r="M58" s="331">
        <v>0</v>
      </c>
      <c r="N58" s="332">
        <v>-13.3</v>
      </c>
    </row>
    <row r="59" spans="1:14" x14ac:dyDescent="0.15">
      <c r="A59" s="248"/>
      <c r="B59" s="244"/>
      <c r="C59" s="244"/>
      <c r="D59" s="244"/>
      <c r="E59" s="244"/>
      <c r="F59" s="244"/>
      <c r="G59" s="310" t="s">
        <v>513</v>
      </c>
      <c r="H59" s="311"/>
      <c r="I59" s="319">
        <v>808406</v>
      </c>
      <c r="J59" s="320">
        <v>39782</v>
      </c>
      <c r="K59" s="321">
        <v>-36.200000000000003</v>
      </c>
      <c r="L59" s="322">
        <v>77577</v>
      </c>
      <c r="M59" s="323">
        <v>30</v>
      </c>
      <c r="N59" s="324">
        <v>-66.2</v>
      </c>
    </row>
    <row r="60" spans="1:14" x14ac:dyDescent="0.15">
      <c r="A60" s="248"/>
      <c r="B60" s="244"/>
      <c r="C60" s="244"/>
      <c r="D60" s="244"/>
      <c r="E60" s="244"/>
      <c r="F60" s="244"/>
      <c r="G60" s="325"/>
      <c r="H60" s="326" t="s">
        <v>509</v>
      </c>
      <c r="I60" s="333">
        <v>279152</v>
      </c>
      <c r="J60" s="328">
        <v>13737</v>
      </c>
      <c r="K60" s="329">
        <v>-46.9</v>
      </c>
      <c r="L60" s="330">
        <v>40870</v>
      </c>
      <c r="M60" s="331">
        <v>29.7</v>
      </c>
      <c r="N60" s="332">
        <v>-76.599999999999994</v>
      </c>
    </row>
    <row r="61" spans="1:14" x14ac:dyDescent="0.15">
      <c r="A61" s="248"/>
      <c r="B61" s="244"/>
      <c r="C61" s="244"/>
      <c r="D61" s="244"/>
      <c r="E61" s="244"/>
      <c r="F61" s="244"/>
      <c r="G61" s="310" t="s">
        <v>514</v>
      </c>
      <c r="H61" s="334"/>
      <c r="I61" s="335">
        <v>1136777</v>
      </c>
      <c r="J61" s="336">
        <v>54715</v>
      </c>
      <c r="K61" s="337">
        <v>-7.1</v>
      </c>
      <c r="L61" s="338">
        <v>61278</v>
      </c>
      <c r="M61" s="339">
        <v>8</v>
      </c>
      <c r="N61" s="324">
        <v>-15.1</v>
      </c>
    </row>
    <row r="62" spans="1:14" x14ac:dyDescent="0.15">
      <c r="A62" s="248"/>
      <c r="B62" s="244"/>
      <c r="C62" s="244"/>
      <c r="D62" s="244"/>
      <c r="E62" s="244"/>
      <c r="F62" s="244"/>
      <c r="G62" s="325"/>
      <c r="H62" s="326" t="s">
        <v>509</v>
      </c>
      <c r="I62" s="327">
        <v>573619</v>
      </c>
      <c r="J62" s="328">
        <v>27549</v>
      </c>
      <c r="K62" s="329">
        <v>-17.399999999999999</v>
      </c>
      <c r="L62" s="330">
        <v>30691</v>
      </c>
      <c r="M62" s="331">
        <v>6</v>
      </c>
      <c r="N62" s="332">
        <v>-23.4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27.82</v>
      </c>
      <c r="G47" s="12">
        <v>30.94</v>
      </c>
      <c r="H47" s="12">
        <v>34.880000000000003</v>
      </c>
      <c r="I47" s="12">
        <v>32.409999999999997</v>
      </c>
      <c r="J47" s="13">
        <v>31.85</v>
      </c>
    </row>
    <row r="48" spans="2:10" ht="57.75" customHeight="1" x14ac:dyDescent="0.15">
      <c r="B48" s="14"/>
      <c r="C48" s="1171" t="s">
        <v>4</v>
      </c>
      <c r="D48" s="1171"/>
      <c r="E48" s="1172"/>
      <c r="F48" s="15">
        <v>7.25</v>
      </c>
      <c r="G48" s="16">
        <v>9.09</v>
      </c>
      <c r="H48" s="16">
        <v>7.21</v>
      </c>
      <c r="I48" s="16">
        <v>5.0999999999999996</v>
      </c>
      <c r="J48" s="17">
        <v>9.07</v>
      </c>
    </row>
    <row r="49" spans="2:10" ht="57.75" customHeight="1" thickBot="1" x14ac:dyDescent="0.2">
      <c r="B49" s="18"/>
      <c r="C49" s="1173" t="s">
        <v>5</v>
      </c>
      <c r="D49" s="1173"/>
      <c r="E49" s="1174"/>
      <c r="F49" s="19">
        <v>2.11</v>
      </c>
      <c r="G49" s="20">
        <v>4.9400000000000004</v>
      </c>
      <c r="H49" s="20">
        <v>2.2999999999999998</v>
      </c>
      <c r="I49" s="20" t="s">
        <v>521</v>
      </c>
      <c r="J49" s="21">
        <v>4.1100000000000003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2017-04-16T09:37:17Z</cp:lastPrinted>
  <dcterms:created xsi:type="dcterms:W3CDTF">2017-02-15T18:58:53Z</dcterms:created>
  <dcterms:modified xsi:type="dcterms:W3CDTF">2017-05-17T01:42:29Z</dcterms:modified>
</cp:coreProperties>
</file>