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P88" i="11" l="1"/>
  <c r="AU88" i="11"/>
  <c r="AF88"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BW42" i="9" s="1"/>
  <c r="BW43" i="9" s="1"/>
  <c r="CO34" i="9" l="1"/>
  <c r="CO35" i="9" s="1"/>
</calcChain>
</file>

<file path=xl/sharedStrings.xml><?xml version="1.0" encoding="utf-8"?>
<sst xmlns="http://schemas.openxmlformats.org/spreadsheetml/2006/main" count="1049" uniqueCount="565">
  <si>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</si>
  <si>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</si>
  <si>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</si>
  <si>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</si>
  <si>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</si>
  <si>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</si>
  <si>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</si>
  <si>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</si>
  <si>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</si>
  <si>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</si>
  <si>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</si>
  <si>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</si>
  <si>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</si>
  <si>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</si>
  <si>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</si>
  <si>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</si>
  <si>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</si>
  <si>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</si>
  <si>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</si>
  <si>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</si>
  <si>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</si>
  <si>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</si>
  <si>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</si>
  <si>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</si>
  <si>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</si>
  <si>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</si>
  <si>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</si>
  <si>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</si>
  <si>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</si>
  <si>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</si>
  <si>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</si>
  <si>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</si>
  <si>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</si>
  <si>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</si>
  <si>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</si>
  <si>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</si>
  <si>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</si>
  <si>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</si>
  <si>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</si>
  <si>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</si>
  <si>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</si>
  <si>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</si>
  <si>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</si>
  <si>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</si>
  <si>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</si>
  <si>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</si>
  <si>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</si>
  <si>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</si>
  <si>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</si>
  <si>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</si>
  <si>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</si>
  <si>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</si>
  <si>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</si>
  <si>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</si>
  <si>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</si>
  <si>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</si>
  <si>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</si>
  <si>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</si>
  <si>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</si>
  <si>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</si>
  <si>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</si>
  <si>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</si>
  <si>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</si>
  <si>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</si>
  <si>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</si>
  <si>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</si>
  <si>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</si>
  <si>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</si>
  <si>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</si>
  <si>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</si>
  <si>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</si>
  <si>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</si>
  <si>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</si>
  <si>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</si>
  <si>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</si>
  <si>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</si>
  <si>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</si>
  <si>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</si>
  <si>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</si>
  <si>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</si>
  <si>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</si>
  <si>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</si>
  <si>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</si>
  <si>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</si>
  <si>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</si>
  <si>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</si>
  <si>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</si>
  <si>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</si>
  <si>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</si>
  <si>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</si>
  <si>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</si>
  <si>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</si>
  <si>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</si>
  <si>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</si>
  <si>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</si>
  <si>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</si>
  <si>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</si>
  <si>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</si>
  <si>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</si>
  <si>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</si>
  <si>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</si>
  <si>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</si>
  <si>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</si>
  <si>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</si>
  <si>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</si>
  <si>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</si>
  <si>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</si>
  <si>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</si>
  <si>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</si>
  <si>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</si>
  <si>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</si>
  <si>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</si>
  <si>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</si>
  <si>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</si>
  <si>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</si>
  <si>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</si>
  <si>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</si>
  <si>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</si>
  <si>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</si>
  <si>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</si>
  <si>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</si>
  <si>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</si>
  <si>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</si>
  <si>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</si>
  <si>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</si>
  <si>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</si>
  <si>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</si>
  <si>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</si>
  <si>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</si>
  <si>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</si>
  <si>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</si>
  <si>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</si>
  <si>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</si>
  <si>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</si>
  <si>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</si>
  <si>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</si>
  <si>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</si>
  <si>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</si>
  <si>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</si>
  <si>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</si>
  <si>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</si>
  <si>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</si>
  <si>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</si>
  <si>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</si>
  <si>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</si>
  <si>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</si>
  <si>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</si>
  <si>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</si>
  <si>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</si>
  <si>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</si>
  <si>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</si>
  <si>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</si>
  <si>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</si>
  <si>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</si>
  <si>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</si>
  <si>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</si>
  <si>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</si>
  <si>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</si>
  <si>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</si>
  <si>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</si>
  <si>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</si>
  <si>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</si>
  <si>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</si>
  <si>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</si>
  <si>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</si>
  <si>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</si>
  <si>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</si>
  <si>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</si>
  <si>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</si>
  <si>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</si>
  <si>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</si>
  <si>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</si>
  <si>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</si>
  <si>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</si>
  <si>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</si>
  <si>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</si>
  <si>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</si>
  <si>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</si>
  <si>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</si>
  <si>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</si>
  <si>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</si>
  <si>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</si>
  <si>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</si>
  <si>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</si>
  <si>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</si>
  <si>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</si>
  <si>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</si>
  <si>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</si>
  <si>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</si>
  <si>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</si>
  <si>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</si>
  <si>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</si>
  <si>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</si>
  <si>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</si>
  <si>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長野県宮田村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</si>
  <si>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</si>
  <si>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</si>
  <si>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</si>
  <si>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</si>
  <si>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</si>
  <si>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</si>
  <si>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</si>
  <si>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</si>
  <si>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</si>
  <si>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</si>
  <si>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</si>
  <si>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</si>
  <si>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</si>
  <si>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</si>
  <si>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</si>
  <si>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</si>
  <si>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</si>
  <si>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</si>
  <si>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</si>
  <si>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</si>
  <si>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</si>
  <si>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</si>
  <si>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</si>
  <si>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</si>
  <si>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</si>
  <si>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</si>
  <si>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</si>
  <si>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</si>
  <si>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</si>
  <si>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</si>
  <si>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</si>
  <si>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</si>
  <si>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</si>
  <si>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</si>
  <si>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</si>
  <si>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</si>
  <si>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</si>
  <si>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</si>
  <si>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</si>
  <si>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</si>
  <si>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</si>
  <si>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</si>
  <si>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</si>
  <si>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</si>
  <si>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</si>
  <si>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</si>
  <si>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</si>
  <si>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</si>
  <si>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</si>
  <si>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</si>
  <si>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</si>
  <si>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</si>
  <si>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</si>
  <si>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</si>
  <si>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</si>
  <si>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</si>
  <si>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</si>
  <si>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</si>
  <si>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</si>
  <si>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</si>
  <si>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</si>
  <si>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</si>
  <si>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</si>
  <si>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</si>
  <si>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</si>
  <si>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</si>
  <si>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</si>
  <si>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</si>
  <si>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</si>
  <si>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</si>
  <si>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</si>
  <si>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</si>
  <si>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</si>
  <si>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</si>
  <si>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</si>
  <si>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</si>
  <si>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</si>
  <si>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</si>
  <si>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</si>
  <si>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</si>
  <si>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</si>
  <si>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</si>
  <si>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</si>
  <si>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</si>
  <si>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</si>
  <si>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</si>
  <si>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</si>
  <si>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</si>
  <si>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</si>
  <si>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</si>
  <si>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</si>
  <si>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</si>
  <si>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</si>
  <si>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</si>
  <si>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</si>
  <si>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</si>
  <si>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</si>
  <si>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</si>
  <si>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</si>
  <si>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</si>
  <si>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</si>
  <si>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</si>
  <si>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</si>
  <si>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</si>
  <si>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</si>
  <si>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</si>
  <si>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</si>
  <si>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</si>
  <si>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</si>
  <si>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</si>
  <si>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</si>
  <si>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</si>
  <si>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</si>
  <si>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</si>
  <si>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</si>
  <si>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</si>
  <si>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</si>
  <si>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</si>
  <si>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</si>
  <si>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</si>
  <si>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</si>
  <si>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</si>
  <si>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</si>
  <si>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</si>
  <si>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</si>
  <si>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</si>
  <si>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</si>
  <si>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</si>
  <si>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</si>
  <si>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</si>
  <si>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</si>
  <si>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</si>
  <si>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</si>
  <si>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</si>
  <si>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</si>
  <si>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</si>
  <si>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</si>
  <si>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</si>
  <si>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</si>
  <si>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</si>
  <si>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</si>
  <si>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</si>
  <si>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</si>
  <si>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</si>
  <si>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</si>
  <si>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</si>
  <si>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</si>
  <si>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長野県宮田村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</si>
  <si>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</si>
  <si>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</si>
  <si>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</si>
  <si>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</si>
  <si>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</si>
  <si>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</si>
  <si>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</si>
  <si>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</si>
  <si>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</si>
  <si>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</si>
  <si>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</si>
  <si>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</si>
  <si>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</si>
  <si>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</si>
  <si>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</si>
  <si>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</si>
  <si>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</si>
  <si>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</si>
  <si>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</si>
  <si>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</si>
  <si>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</si>
  <si>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</si>
  <si>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</si>
  <si>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</si>
  <si>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</si>
  <si>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</si>
  <si>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</si>
  <si>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</si>
  <si>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</si>
  <si>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</si>
  <si>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</si>
  <si>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</si>
  <si>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</si>
  <si>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</si>
  <si>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</si>
  <si>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</si>
  <si>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</si>
  <si>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</si>
  <si>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</si>
  <si>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</si>
  <si>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</si>
  <si>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</si>
  <si>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</si>
  <si>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</si>
  <si>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</si>
  <si>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</si>
  <si>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</si>
  <si>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</si>
  <si>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</si>
  <si>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</si>
  <si>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</si>
  <si>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</si>
  <si>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</si>
  <si>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</si>
  <si>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</si>
  <si>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</si>
  <si>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</si>
  <si>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</si>
  <si>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</si>
  <si>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</si>
  <si>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</si>
  <si>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</si>
  <si>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</si>
  <si>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</si>
  <si>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</si>
  <si>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</si>
  <si>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</si>
  <si>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</si>
  <si>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</si>
  <si>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</si>
  <si>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</si>
  <si>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</si>
  <si>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</si>
  <si>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</si>
  <si>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</si>
  <si>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</si>
  <si>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</si>
  <si>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</si>
  <si>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</si>
  <si>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</si>
  <si>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</si>
  <si>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</si>
  <si>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</si>
  <si>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</si>
  <si>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</si>
  <si>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</si>
  <si>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</si>
  <si>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</si>
  <si>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</si>
  <si>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</si>
  <si>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</si>
  <si>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</si>
  <si>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</si>
  <si>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</si>
  <si>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</si>
  <si>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</si>
  <si>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</si>
  <si>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</si>
  <si>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</si>
  <si>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</si>
  <si>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</si>
  <si>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</si>
  <si>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</si>
  <si>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</si>
  <si>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</si>
  <si>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</si>
  <si>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</si>
  <si>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</si>
  <si>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</si>
  <si>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</si>
  <si>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</si>
  <si>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</si>
  <si>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</si>
  <si>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</si>
  <si>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</si>
  <si>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</si>
  <si>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</si>
  <si>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</si>
  <si>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</si>
  <si>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</si>
  <si>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</si>
  <si>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</si>
  <si>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</si>
  <si>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</si>
  <si>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</si>
  <si>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</si>
  <si>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</si>
  <si>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</si>
  <si>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</si>
  <si>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</si>
  <si>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</si>
  <si>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</si>
  <si>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</si>
  <si>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</si>
  <si>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</si>
  <si>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</si>
  <si>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</si>
  <si>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</si>
  <si>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</si>
  <si>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</si>
  <si>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</si>
  <si>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</si>
  <si>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</si>
  <si>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</si>
  <si>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</si>
  <si>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</si>
  <si>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</si>
  <si>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</si>
  <si>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</si>
  <si>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</si>
  <si>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</si>
  <si>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</si>
  <si>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</si>
  <si>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</si>
  <si>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</si>
  <si>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</si>
  <si>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</si>
  <si>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</si>
  <si>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</si>
  <si>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</si>
  <si>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</si>
  <si>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</si>
  <si>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</si>
  <si>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</si>
  <si>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</si>
  <si>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</si>
  <si>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</si>
  <si>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</si>
  <si>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</si>
  <si>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</si>
  <si>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</si>
  <si>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</si>
  <si>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</si>
  <si>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</si>
  <si>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</si>
  <si>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</si>
  <si>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</si>
  <si>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</si>
  <si>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</si>
  <si>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</si>
  <si>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5.58</t>
  </si>
  <si>
    <t>下水道事業会計</t>
  </si>
  <si>
    <t>一般会計</t>
  </si>
  <si>
    <t>水道事業会計</t>
  </si>
  <si>
    <t>国民健康保険特別会計</t>
  </si>
  <si>
    <t>介護保険特別会計</t>
  </si>
  <si>
    <t>後期高齢者医療特別会計</t>
  </si>
  <si>
    <t>その他会計（赤字）</t>
  </si>
  <si>
    <t>その他会計（黒字）</t>
  </si>
  <si>
    <t>-</t>
    <phoneticPr fontId="2"/>
  </si>
  <si>
    <t>上伊那広域連合（一般会計）</t>
    <rPh sb="0" eb="3">
      <t>カミイナ</t>
    </rPh>
    <rPh sb="3" eb="5">
      <t>コウイキ</t>
    </rPh>
    <rPh sb="5" eb="7">
      <t>レンゴウ</t>
    </rPh>
    <phoneticPr fontId="22"/>
  </si>
  <si>
    <t>長野県後期高齢者医療広域連合（一般会計）</t>
  </si>
  <si>
    <t>長野県後期高齢者医療広域連合（後期高齢者医療事業会計）</t>
  </si>
  <si>
    <t>南信地域町村交通災害共済事務組合（一般会計）</t>
  </si>
  <si>
    <t>長野県市町村総合事務組合（一般会計）</t>
  </si>
  <si>
    <t>長野県市町村総合事務組合（非常勤職員公務災害補償特別会計）</t>
  </si>
  <si>
    <t>長野県市町村自治振興組合（一般会計）</t>
  </si>
  <si>
    <t>伊南行政組合（一般会計）</t>
  </si>
  <si>
    <t>伊南行政組合（病院事業会計）</t>
  </si>
  <si>
    <t>長野県地方税滞納整理機構（一般会計）</t>
  </si>
  <si>
    <t>長野県上伊那広域水道用水企業団（水道用水供給事業会計）</t>
  </si>
  <si>
    <t>-</t>
    <phoneticPr fontId="2"/>
  </si>
  <si>
    <t>宮田村土地開発公社</t>
    <rPh sb="0" eb="3">
      <t>ミヤダムラ</t>
    </rPh>
    <rPh sb="3" eb="5">
      <t>トチ</t>
    </rPh>
    <rPh sb="5" eb="7">
      <t>カイハツ</t>
    </rPh>
    <rPh sb="7" eb="9">
      <t>コウシャ</t>
    </rPh>
    <phoneticPr fontId="2"/>
  </si>
  <si>
    <t>-</t>
    <phoneticPr fontId="2"/>
  </si>
  <si>
    <t>宮田観光開発㈱</t>
    <rPh sb="0" eb="2">
      <t>ミヤダ</t>
    </rPh>
    <rPh sb="2" eb="4">
      <t>カンコウ</t>
    </rPh>
    <rPh sb="4" eb="6">
      <t>カイハツ</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</si>
  <si>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</si>
  <si>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</si>
  <si>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</si>
  <si>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</si>
  <si>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</si>
  <si>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</si>
  <si>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</si>
  <si>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</si>
  <si>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</si>
  <si>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</si>
  <si>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</si>
  <si>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</si>
  <si>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</si>
  <si>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</si>
  <si>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</si>
  <si>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</si>
  <si>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25年度に子育て支援センターの建設や三セク債の借入れを行ったことで地方債残高は増加したが、第三セクター会社の損失補償を履行したことで負債額負担見込額が大きく減少したため、将来負担総額は減少した。この間、基金の取崩しにより充当可能財源総額も減少したが、全体として将来負担比率は低下した。
　その後は起債を抑制したことなどから将来負担比率は低下し、充当可能基金も増加したことから、改善が図られてきた。　今後も公営企業債等繰入見込額が順調に減少する予定であり、平成26年度以降は起債発行を極力抑えていることに加え、基金残高も少しづつ増額しており将来負担比率は引き続き改善していく見込みである。
　また、実質公債費比率も同様に抑えてきているので引き続き改善していく見込みである。</t>
    <rPh sb="8" eb="10">
      <t>コソダ</t>
    </rPh>
    <rPh sb="11" eb="13">
      <t>シエン</t>
    </rPh>
    <rPh sb="18" eb="20">
      <t>ケンセツ</t>
    </rPh>
    <rPh sb="21" eb="22">
      <t>サン</t>
    </rPh>
    <rPh sb="24" eb="25">
      <t>サイ</t>
    </rPh>
    <rPh sb="26" eb="27">
      <t>カ</t>
    </rPh>
    <rPh sb="27" eb="28">
      <t>イ</t>
    </rPh>
    <rPh sb="30" eb="31">
      <t>オコナ</t>
    </rPh>
    <rPh sb="36" eb="39">
      <t>チホウサイ</t>
    </rPh>
    <rPh sb="39" eb="41">
      <t>ザンダカ</t>
    </rPh>
    <rPh sb="42" eb="44">
      <t>ゾウカ</t>
    </rPh>
    <rPh sb="69" eb="71">
      <t>フサイ</t>
    </rPh>
    <rPh sb="71" eb="72">
      <t>ガク</t>
    </rPh>
    <rPh sb="72" eb="74">
      <t>フタン</t>
    </rPh>
    <rPh sb="74" eb="76">
      <t>ミコミ</t>
    </rPh>
    <rPh sb="76" eb="77">
      <t>ガク</t>
    </rPh>
    <rPh sb="78" eb="79">
      <t>オオ</t>
    </rPh>
    <rPh sb="81" eb="83">
      <t>ゲンショウ</t>
    </rPh>
    <rPh sb="88" eb="90">
      <t>ショウライ</t>
    </rPh>
    <rPh sb="90" eb="92">
      <t>フタン</t>
    </rPh>
    <rPh sb="92" eb="94">
      <t>ソウガク</t>
    </rPh>
    <rPh sb="95" eb="97">
      <t>ゲンショウ</t>
    </rPh>
    <rPh sb="102" eb="103">
      <t>カン</t>
    </rPh>
    <rPh sb="104" eb="106">
      <t>キキン</t>
    </rPh>
    <rPh sb="107" eb="109">
      <t>トリクズ</t>
    </rPh>
    <rPh sb="113" eb="115">
      <t>ジュウトウ</t>
    </rPh>
    <rPh sb="115" eb="117">
      <t>カノウ</t>
    </rPh>
    <rPh sb="117" eb="119">
      <t>ザイゲン</t>
    </rPh>
    <rPh sb="119" eb="121">
      <t>ソウガク</t>
    </rPh>
    <rPh sb="122" eb="124">
      <t>ゲンショウ</t>
    </rPh>
    <rPh sb="128" eb="130">
      <t>ゼンタイ</t>
    </rPh>
    <rPh sb="133" eb="135">
      <t>ショウライ</t>
    </rPh>
    <rPh sb="135" eb="137">
      <t>フタン</t>
    </rPh>
    <rPh sb="137" eb="139">
      <t>ヒリツ</t>
    </rPh>
    <rPh sb="140" eb="142">
      <t>テイカ</t>
    </rPh>
    <rPh sb="171" eb="173">
      <t>テイカ</t>
    </rPh>
    <rPh sb="246" eb="247">
      <t>オサ</t>
    </rPh>
    <rPh sb="301" eb="303">
      <t>ジッシツ</t>
    </rPh>
    <rPh sb="303" eb="305">
      <t>コウサイ</t>
    </rPh>
    <rPh sb="305" eb="306">
      <t>ヒ</t>
    </rPh>
    <rPh sb="306" eb="308">
      <t>ヒリツ</t>
    </rPh>
    <rPh sb="309" eb="311">
      <t>ドウヨウ</t>
    </rPh>
    <rPh sb="312" eb="313">
      <t>オサ</t>
    </rPh>
    <rPh sb="321" eb="322">
      <t>ヒ</t>
    </rPh>
    <rPh sb="323" eb="324">
      <t>ツヅ</t>
    </rPh>
    <rPh sb="325" eb="327">
      <t>カイゼン</t>
    </rPh>
    <rPh sb="331" eb="333">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</si>
</sst>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95331</c:v>
                </c:pt>
                <c:pt idx="1">
                  <c:v>51929</c:v>
                </c:pt>
                <c:pt idx="2">
                  <c:v>62560</c:v>
                </c:pt>
                <c:pt idx="3">
                  <c:v>22370</c:v>
                </c:pt>
                <c:pt idx="4">
                  <c:v>17832</c:v>
                </c:pt>
              </c:numCache>
            </c:numRef>
          </c:val>
          <c:smooth val="0"/>
        </c:ser>
        <c:dLbls>
          <c:showLegendKey val="0"/>
          <c:showVal val="0"/>
          <c:showCatName val="0"/>
          <c:showSerName val="0"/>
          <c:showPercent val="0"/>
          <c:showBubbleSize val="0"/>
        </c:dLbls>
        <c:marker val="1"/>
        <c:smooth val="0"/>
        <c:axId val="71337856"/>
        <c:axId val="71344128"/>
      </c:lineChart>
      <c:catAx>
        <c:axId val="713378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344128"/>
        <c:crosses val="autoZero"/>
        <c:auto val="1"/>
        <c:lblAlgn val="ctr"/>
        <c:lblOffset val="100"/>
        <c:tickLblSkip val="1"/>
        <c:tickMarkSkip val="1"/>
        <c:noMultiLvlLbl val="0"/>
      </c:catAx>
      <c:valAx>
        <c:axId val="713441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33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4.7699999999999996</c:v>
                </c:pt>
                <c:pt idx="1">
                  <c:v>7.31</c:v>
                </c:pt>
                <c:pt idx="2">
                  <c:v>7.51</c:v>
                </c:pt>
                <c:pt idx="3">
                  <c:v>5.7</c:v>
                </c:pt>
                <c:pt idx="4">
                  <c:v>7.27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36.35</c:v>
                </c:pt>
                <c:pt idx="1">
                  <c:v>40.380000000000003</c:v>
                </c:pt>
                <c:pt idx="2">
                  <c:v>35.03</c:v>
                </c:pt>
                <c:pt idx="3">
                  <c:v>37.39</c:v>
                </c:pt>
                <c:pt idx="4">
                  <c:v>38.64</c:v>
                </c:pt>
              </c:numCache>
            </c:numRef>
          </c:val>
        </c:ser>
        <c:dLbls>
          <c:showLegendKey val="0"/>
          <c:showVal val="0"/>
          <c:showCatName val="0"/>
          <c:showSerName val="0"/>
          <c:showPercent val="0"/>
          <c:showBubbleSize val="0"/>
        </c:dLbls>
        <c:gapWidth val="250"/>
        <c:overlap val="100"/>
        <c:axId val="72419584"/>
        <c:axId val="7242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7.56</c:v>
                </c:pt>
                <c:pt idx="1">
                  <c:v>6.87</c:v>
                </c:pt>
                <c:pt idx="2">
                  <c:v>-5.58</c:v>
                </c:pt>
                <c:pt idx="3">
                  <c:v>1.01</c:v>
                </c:pt>
                <c:pt idx="4">
                  <c:v>3.6</c:v>
                </c:pt>
              </c:numCache>
            </c:numRef>
          </c:val>
          <c:smooth val="0"/>
        </c:ser>
        <c:dLbls>
          <c:showLegendKey val="0"/>
          <c:showVal val="0"/>
          <c:showCatName val="0"/>
          <c:showSerName val="0"/>
          <c:showPercent val="0"/>
          <c:showBubbleSize val="0"/>
        </c:dLbls>
        <c:marker val="1"/>
        <c:smooth val="0"/>
        <c:axId val="72419584"/>
        <c:axId val="72429952"/>
      </c:lineChart>
      <c:catAx>
        <c:axId val="7241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429952"/>
        <c:crosses val="autoZero"/>
        <c:auto val="1"/>
        <c:lblAlgn val="ctr"/>
        <c:lblOffset val="100"/>
        <c:tickLblSkip val="1"/>
        <c:tickMarkSkip val="1"/>
        <c:noMultiLvlLbl val="0"/>
      </c:catAx>
      <c:valAx>
        <c:axId val="7242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41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7.0000000000000007E-2</c:v>
                </c:pt>
                <c:pt idx="4">
                  <c:v>#N/A</c:v>
                </c:pt>
                <c:pt idx="5">
                  <c:v>0.06</c:v>
                </c:pt>
                <c:pt idx="6">
                  <c:v>#N/A</c:v>
                </c:pt>
                <c:pt idx="7">
                  <c:v>7.0000000000000007E-2</c:v>
                </c:pt>
                <c:pt idx="8">
                  <c:v>#N/A</c:v>
                </c:pt>
                <c:pt idx="9">
                  <c:v>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0.43</c:v>
                </c:pt>
                <c:pt idx="4">
                  <c:v>#N/A</c:v>
                </c:pt>
                <c:pt idx="5">
                  <c:v>0.6</c:v>
                </c:pt>
                <c:pt idx="6">
                  <c:v>#N/A</c:v>
                </c:pt>
                <c:pt idx="7">
                  <c:v>0.7</c:v>
                </c:pt>
                <c:pt idx="8">
                  <c:v>#N/A</c:v>
                </c:pt>
                <c:pt idx="9">
                  <c:v>0.52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3.01</c:v>
                </c:pt>
                <c:pt idx="2">
                  <c:v>#N/A</c:v>
                </c:pt>
                <c:pt idx="3">
                  <c:v>2.37</c:v>
                </c:pt>
                <c:pt idx="4">
                  <c:v>#N/A</c:v>
                </c:pt>
                <c:pt idx="5">
                  <c:v>4.1900000000000004</c:v>
                </c:pt>
                <c:pt idx="6">
                  <c:v>#N/A</c:v>
                </c:pt>
                <c:pt idx="7">
                  <c:v>2.95</c:v>
                </c:pt>
                <c:pt idx="8">
                  <c:v>#N/A</c:v>
                </c:pt>
                <c:pt idx="9">
                  <c:v>2.25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12.55</c:v>
                </c:pt>
                <c:pt idx="2">
                  <c:v>#N/A</c:v>
                </c:pt>
                <c:pt idx="3">
                  <c:v>9.3800000000000008</c:v>
                </c:pt>
                <c:pt idx="4">
                  <c:v>#N/A</c:v>
                </c:pt>
                <c:pt idx="5">
                  <c:v>4.66</c:v>
                </c:pt>
                <c:pt idx="6">
                  <c:v>#N/A</c:v>
                </c:pt>
                <c:pt idx="7">
                  <c:v>4.2300000000000004</c:v>
                </c:pt>
                <c:pt idx="8">
                  <c:v>#N/A</c:v>
                </c:pt>
                <c:pt idx="9">
                  <c:v>4.66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4.76</c:v>
                </c:pt>
                <c:pt idx="2">
                  <c:v>#N/A</c:v>
                </c:pt>
                <c:pt idx="3">
                  <c:v>7.3</c:v>
                </c:pt>
                <c:pt idx="4">
                  <c:v>#N/A</c:v>
                </c:pt>
                <c:pt idx="5">
                  <c:v>7.51</c:v>
                </c:pt>
                <c:pt idx="6">
                  <c:v>#N/A</c:v>
                </c:pt>
                <c:pt idx="7">
                  <c:v>5.7</c:v>
                </c:pt>
                <c:pt idx="8">
                  <c:v>#N/A</c:v>
                </c:pt>
                <c:pt idx="9">
                  <c:v>7.26</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13.19</c:v>
                </c:pt>
                <c:pt idx="2">
                  <c:v>#N/A</c:v>
                </c:pt>
                <c:pt idx="3">
                  <c:v>14.04</c:v>
                </c:pt>
                <c:pt idx="4">
                  <c:v>#N/A</c:v>
                </c:pt>
                <c:pt idx="5">
                  <c:v>14.73</c:v>
                </c:pt>
                <c:pt idx="6">
                  <c:v>#N/A</c:v>
                </c:pt>
                <c:pt idx="7">
                  <c:v>15.01</c:v>
                </c:pt>
                <c:pt idx="8">
                  <c:v>#N/A</c:v>
                </c:pt>
                <c:pt idx="9">
                  <c:v>15.19</c:v>
                </c:pt>
              </c:numCache>
            </c:numRef>
          </c:val>
        </c:ser>
        <c:dLbls>
          <c:showLegendKey val="0"/>
          <c:showVal val="0"/>
          <c:showCatName val="0"/>
          <c:showSerName val="0"/>
          <c:showPercent val="0"/>
          <c:showBubbleSize val="0"/>
        </c:dLbls>
        <c:gapWidth val="150"/>
        <c:overlap val="100"/>
        <c:axId val="100835328"/>
        <c:axId val="100836864"/>
      </c:barChart>
      <c:catAx>
        <c:axId val="10083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836864"/>
        <c:crosses val="autoZero"/>
        <c:auto val="1"/>
        <c:lblAlgn val="ctr"/>
        <c:lblOffset val="100"/>
        <c:tickLblSkip val="1"/>
        <c:tickMarkSkip val="1"/>
        <c:noMultiLvlLbl val="0"/>
      </c:catAx>
      <c:valAx>
        <c:axId val="10083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35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378</c:v>
                </c:pt>
                <c:pt idx="5">
                  <c:v>384</c:v>
                </c:pt>
                <c:pt idx="8">
                  <c:v>382</c:v>
                </c:pt>
                <c:pt idx="11">
                  <c:v>393</c:v>
                </c:pt>
                <c:pt idx="14">
                  <c:v>391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59</c:v>
                </c:pt>
                <c:pt idx="3">
                  <c:v>36</c:v>
                </c:pt>
                <c:pt idx="6">
                  <c:v>33</c:v>
                </c:pt>
                <c:pt idx="9">
                  <c:v>32</c:v>
                </c:pt>
                <c:pt idx="12">
                  <c:v>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60</c:v>
                </c:pt>
                <c:pt idx="6">
                  <c:v>50</c:v>
                </c:pt>
                <c:pt idx="9">
                  <c:v>46</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201</c:v>
                </c:pt>
                <c:pt idx="3">
                  <c:v>207</c:v>
                </c:pt>
                <c:pt idx="6">
                  <c:v>208</c:v>
                </c:pt>
                <c:pt idx="9">
                  <c:v>211</c:v>
                </c:pt>
                <c:pt idx="12">
                  <c:v>215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412</c:v>
                </c:pt>
                <c:pt idx="3">
                  <c:v>411</c:v>
                </c:pt>
                <c:pt idx="6">
                  <c:v>437</c:v>
                </c:pt>
                <c:pt idx="9">
                  <c:v>433</c:v>
                </c:pt>
                <c:pt idx="12">
                  <c:v>421</c:v>
                </c:pt>
              </c:numCache>
            </c:numRef>
          </c:val>
        </c:ser>
        <c:dLbls>
          <c:showLegendKey val="0"/>
          <c:showVal val="0"/>
          <c:showCatName val="0"/>
          <c:showSerName val="0"/>
          <c:showPercent val="0"/>
          <c:showBubbleSize val="0"/>
        </c:dLbls>
        <c:gapWidth val="100"/>
        <c:overlap val="100"/>
        <c:axId val="71146112"/>
        <c:axId val="7115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355</c:v>
                </c:pt>
                <c:pt idx="2">
                  <c:v>#N/A</c:v>
                </c:pt>
                <c:pt idx="3">
                  <c:v>#N/A</c:v>
                </c:pt>
                <c:pt idx="4">
                  <c:v>330</c:v>
                </c:pt>
                <c:pt idx="5">
                  <c:v>#N/A</c:v>
                </c:pt>
                <c:pt idx="6">
                  <c:v>#N/A</c:v>
                </c:pt>
                <c:pt idx="7">
                  <c:v>346</c:v>
                </c:pt>
                <c:pt idx="8">
                  <c:v>#N/A</c:v>
                </c:pt>
                <c:pt idx="9">
                  <c:v>#N/A</c:v>
                </c:pt>
                <c:pt idx="10">
                  <c:v>329</c:v>
                </c:pt>
                <c:pt idx="11">
                  <c:v>#N/A</c:v>
                </c:pt>
                <c:pt idx="12">
                  <c:v>#N/A</c:v>
                </c:pt>
                <c:pt idx="13">
                  <c:v>316</c:v>
                </c:pt>
                <c:pt idx="14">
                  <c:v>#N/A</c:v>
                </c:pt>
              </c:numCache>
            </c:numRef>
          </c:val>
          <c:smooth val="0"/>
        </c:ser>
        <c:dLbls>
          <c:showLegendKey val="0"/>
          <c:showVal val="0"/>
          <c:showCatName val="0"/>
          <c:showSerName val="0"/>
          <c:showPercent val="0"/>
          <c:showBubbleSize val="0"/>
        </c:dLbls>
        <c:marker val="1"/>
        <c:smooth val="0"/>
        <c:axId val="71146112"/>
        <c:axId val="71156480"/>
      </c:lineChart>
      <c:catAx>
        <c:axId val="7114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156480"/>
        <c:crosses val="autoZero"/>
        <c:auto val="1"/>
        <c:lblAlgn val="ctr"/>
        <c:lblOffset val="100"/>
        <c:tickLblSkip val="1"/>
        <c:tickMarkSkip val="1"/>
        <c:noMultiLvlLbl val="0"/>
      </c:catAx>
      <c:valAx>
        <c:axId val="7115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14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4143</c:v>
                </c:pt>
                <c:pt idx="5">
                  <c:v>4017</c:v>
                </c:pt>
                <c:pt idx="8">
                  <c:v>3878</c:v>
                </c:pt>
                <c:pt idx="11">
                  <c:v>3765</c:v>
                </c:pt>
                <c:pt idx="14">
                  <c:v>3636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205</c:v>
                </c:pt>
                <c:pt idx="5">
                  <c:v>192</c:v>
                </c:pt>
                <c:pt idx="8">
                  <c:v>225</c:v>
                </c:pt>
                <c:pt idx="11">
                  <c:v>197</c:v>
                </c:pt>
                <c:pt idx="14">
                  <c:v>171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1368</c:v>
                </c:pt>
                <c:pt idx="5">
                  <c:v>1431</c:v>
                </c:pt>
                <c:pt idx="8">
                  <c:v>1262</c:v>
                </c:pt>
                <c:pt idx="11">
                  <c:v>1399</c:v>
                </c:pt>
                <c:pt idx="14">
                  <c:v>1418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149</c:v>
                </c:pt>
                <c:pt idx="3">
                  <c:v>426</c:v>
                </c:pt>
                <c:pt idx="6">
                  <c:v>126</c:v>
                </c:pt>
                <c:pt idx="9">
                  <c:v>131</c:v>
                </c:pt>
                <c:pt idx="12">
                  <c:v>115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886</c:v>
                </c:pt>
                <c:pt idx="3">
                  <c:v>798</c:v>
                </c:pt>
                <c:pt idx="6">
                  <c:v>790</c:v>
                </c:pt>
                <c:pt idx="9">
                  <c:v>753</c:v>
                </c:pt>
                <c:pt idx="12">
                  <c:v>770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293</c:v>
                </c:pt>
                <c:pt idx="3">
                  <c:v>279</c:v>
                </c:pt>
                <c:pt idx="6">
                  <c:v>241</c:v>
                </c:pt>
                <c:pt idx="9">
                  <c:v>217</c:v>
                </c:pt>
                <c:pt idx="12">
                  <c:v>203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2185</c:v>
                </c:pt>
                <c:pt idx="3">
                  <c:v>1851</c:v>
                </c:pt>
                <c:pt idx="6">
                  <c:v>1672</c:v>
                </c:pt>
                <c:pt idx="9">
                  <c:v>1718</c:v>
                </c:pt>
                <c:pt idx="12">
                  <c:v>1252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308</c:v>
                </c:pt>
                <c:pt idx="3">
                  <c:v>253</c:v>
                </c:pt>
                <c:pt idx="6">
                  <c:v>261</c:v>
                </c:pt>
                <c:pt idx="9">
                  <c:v>228</c:v>
                </c:pt>
                <c:pt idx="12">
                  <c:v>194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3977</c:v>
                </c:pt>
                <c:pt idx="3">
                  <c:v>3949</c:v>
                </c:pt>
                <c:pt idx="6">
                  <c:v>4055</c:v>
                </c:pt>
                <c:pt idx="9">
                  <c:v>3909</c:v>
                </c:pt>
                <c:pt idx="12">
                  <c:v>3700</c:v>
                </c:pt>
              </c:numCache>
            </c:numRef>
          </c:val>
        </c:ser>
        <c:dLbls>
          <c:showLegendKey val="0"/>
          <c:showVal val="0"/>
          <c:showCatName val="0"/>
          <c:showSerName val="0"/>
          <c:showPercent val="0"/>
          <c:showBubbleSize val="0"/>
        </c:dLbls>
        <c:gapWidth val="100"/>
        <c:overlap val="100"/>
        <c:axId val="100756480"/>
        <c:axId val="100758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2083</c:v>
                </c:pt>
                <c:pt idx="2">
                  <c:v>#N/A</c:v>
                </c:pt>
                <c:pt idx="3">
                  <c:v>#N/A</c:v>
                </c:pt>
                <c:pt idx="4">
                  <c:v>1917</c:v>
                </c:pt>
                <c:pt idx="5">
                  <c:v>#N/A</c:v>
                </c:pt>
                <c:pt idx="6">
                  <c:v>#N/A</c:v>
                </c:pt>
                <c:pt idx="7">
                  <c:v>1779</c:v>
                </c:pt>
                <c:pt idx="8">
                  <c:v>#N/A</c:v>
                </c:pt>
                <c:pt idx="9">
                  <c:v>#N/A</c:v>
                </c:pt>
                <c:pt idx="10">
                  <c:v>1595</c:v>
                </c:pt>
                <c:pt idx="11">
                  <c:v>#N/A</c:v>
                </c:pt>
                <c:pt idx="12">
                  <c:v>#N/A</c:v>
                </c:pt>
                <c:pt idx="13">
                  <c:v>1009</c:v>
                </c:pt>
                <c:pt idx="14">
                  <c:v>#N/A</c:v>
                </c:pt>
              </c:numCache>
            </c:numRef>
          </c:val>
          <c:smooth val="0"/>
        </c:ser>
        <c:dLbls>
          <c:showLegendKey val="0"/>
          <c:showVal val="0"/>
          <c:showCatName val="0"/>
          <c:showSerName val="0"/>
          <c:showPercent val="0"/>
          <c:showBubbleSize val="0"/>
        </c:dLbls>
        <c:marker val="1"/>
        <c:smooth val="0"/>
        <c:axId val="100756480"/>
        <c:axId val="100758656"/>
      </c:lineChart>
      <c:catAx>
        <c:axId val="10075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758656"/>
        <c:crosses val="autoZero"/>
        <c:auto val="1"/>
        <c:lblAlgn val="ctr"/>
        <c:lblOffset val="100"/>
        <c:tickLblSkip val="1"/>
        <c:tickMarkSkip val="1"/>
        <c:noMultiLvlLbl val="0"/>
      </c:catAx>
      <c:valAx>
        <c:axId val="10075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75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496576"/>
        <c:axId val="3506944"/>
      </c:scatterChart>
      <c:valAx>
        <c:axId val="34965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6944"/>
        <c:crosses val="autoZero"/>
        <c:crossBetween val="midCat"/>
      </c:valAx>
      <c:valAx>
        <c:axId val="3506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96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16.2</c:v>
                </c:pt>
                <c:pt idx="1">
                  <c:v>15.9</c:v>
                </c:pt>
                <c:pt idx="2">
                  <c:v>15.2</c:v>
                </c:pt>
                <c:pt idx="3">
                  <c:v>14.8</c:v>
                </c:pt>
                <c:pt idx="4">
                  <c:v>14.5</c:v>
                </c:pt>
              </c:numCache>
            </c:numRef>
          </c:xVal>
          <c:yVal>
            <c:numRef>
              <c:f>公会計指標分析・財政指標組合せ分析表!$K$73:$O$73</c:f>
              <c:numCache>
                <c:formatCode>#,##0.0;"▲ "#,##0.0</c:formatCode>
                <c:ptCount val="5"/>
                <c:pt idx="0">
                  <c:v>92.4</c:v>
                </c:pt>
                <c:pt idx="1">
                  <c:v>84.6</c:v>
                </c:pt>
                <c:pt idx="2">
                  <c:v>79.5</c:v>
                </c:pt>
                <c:pt idx="3">
                  <c:v>70.599999999999994</c:v>
                </c:pt>
                <c:pt idx="4">
                  <c:v>43.6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11.9</c:v>
                </c:pt>
                <c:pt idx="1">
                  <c:v>10.7</c:v>
                </c:pt>
                <c:pt idx="2">
                  <c:v>10</c:v>
                </c:pt>
                <c:pt idx="3">
                  <c:v>9.5</c:v>
                </c:pt>
                <c:pt idx="4">
                  <c:v>8.1</c:v>
                </c:pt>
              </c:numCache>
            </c:numRef>
          </c:xVal>
          <c:yVal>
            <c:numRef>
              <c:f>公会計指標分析・財政指標組合せ分析表!$K$77:$O$77</c:f>
              <c:numCache>
                <c:formatCode>#,##0.0;"▲ "#,##0.0</c:formatCode>
                <c:ptCount val="5"/>
                <c:pt idx="0">
                  <c:v>27.1</c:v>
                </c:pt>
                <c:pt idx="1">
                  <c:v>18.7</c:v>
                </c:pt>
                <c:pt idx="2">
                  <c:v>12.9</c:v>
                </c:pt>
                <c:pt idx="3">
                  <c:v>22.6</c:v>
                </c:pt>
                <c:pt idx="4">
                  <c:v>0.8</c:v>
                </c:pt>
              </c:numCache>
            </c:numRef>
          </c:yVal>
          <c:smooth val="0"/>
        </c:ser>
        <c:dLbls>
          <c:showLegendKey val="0"/>
          <c:showVal val="0"/>
          <c:showCatName val="0"/>
          <c:showSerName val="0"/>
          <c:showPercent val="0"/>
          <c:showBubbleSize val="0"/>
        </c:dLbls>
        <c:axId val="101914112"/>
        <c:axId val="101916032"/>
      </c:scatterChart>
      <c:valAx>
        <c:axId val="101914112"/>
        <c:scaling>
          <c:orientation val="minMax"/>
          <c:max val="16.900000000000002"/>
          <c:min val="7.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16032"/>
        <c:crosses val="autoZero"/>
        <c:crossBetween val="midCat"/>
      </c:valAx>
      <c:valAx>
        <c:axId val="101916032"/>
        <c:scaling>
          <c:orientation val="minMax"/>
          <c:max val="10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91411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年度以降、概ね横ばいで推移しているが、</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年度は第三セクター債の影響もあり一時増加したが以降は微減となっている。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今後の見込では、起債の抑制や下水道事業の償還金がピークを過ぎ減少に転じることから、さらに減少していくと予想される。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しかし、実質公債費比率は一気に改善することにはならず、新たな起債借入の抑制に努め、中期的視点で改善を図っていく。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第三セクター会社の損失補償を履行したため、負債額負担見込額は大きく減少したが、地方債現在高は第三セクター債や子育て支援センター建設に伴い増加し、基金の取り崩しもあったため、将来負担総額と充当可能財源総額がともに減少し、全体としては将来負担比率の分子は減少している。</a:t>
          </a:r>
        </a:p>
        <a:p>
          <a:r>
            <a:rPr kumimoji="1" lang="ja-JP" altLang="en-US" sz="1400">
              <a:latin typeface="ＭＳ ゴシック" pitchFamily="49" charset="-128"/>
              <a:ea typeface="ＭＳ ゴシック" pitchFamily="49" charset="-128"/>
            </a:rPr>
            <a:t>　その後は起債を抑制したことなどから将来負担比率の分子は減少しており、充当可能基金も増加したことから、改善が図られてきた。</a:t>
          </a:r>
        </a:p>
        <a:p>
          <a:r>
            <a:rPr kumimoji="1" lang="ja-JP" altLang="en-US" sz="1400">
              <a:latin typeface="ＭＳ ゴシック" pitchFamily="49" charset="-128"/>
              <a:ea typeface="ＭＳ ゴシック" pitchFamily="49" charset="-128"/>
            </a:rPr>
            <a:t>　今後は、公営企業債等繰入見込額が順調に減少する予定であり、平成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年度以降は起債発行を極力おさえていることに加え、基金残高も少しづつ増額しており将来負担比率は引き続き改善していく見込みである。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9,175
8,966
54.50
4,014,946
3,814,362
194,364
2,675,252
3,699,953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43.6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9,175
8,966
54.50
4,014,946
3,814,362
194,364
2,675,252
3,699,953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43.6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9,175
8,966
54.50
4,014,946
3,814,362
194,364
2,675,252
3,699,953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43.6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9,175
8,966
54.50
4,014,946
3,814,362
194,364
2,675,252
3,699,953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43.6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コンパクトな村であり財政規模が小さい中にあって企業や就業者が多いことから類似団体の平均より高く、税の収納率も高くなっている。個人住民税は増額傾向であるものの、法人税は一部高額納税企業の影響を大きく受けることから変動がある。宮田村まち・ひと・しごと創生総合戦略により、企業誘致や人口増施策を進めることで財政基盤の維持を図っ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71362</xdr:rowOff>
    </xdr:to>
    <xdr:cxnSp macro="">
      <xdr:nvCxnSpPr>
        <xdr:cNvPr id="69" name="直線コネクタ 68"/>
        <xdr:cNvCxnSpPr/>
      </xdr:nvCxnSpPr>
      <xdr:spPr>
        <a:xfrm flipV="1">
          <a:off x="4114800" y="72607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42</xdr:row>
      <xdr:rowOff>82852</xdr:rowOff>
    </xdr:to>
    <xdr:cxnSp macro="">
      <xdr:nvCxnSpPr>
        <xdr:cNvPr id="72" name="直線コネクタ 71"/>
        <xdr:cNvCxnSpPr/>
      </xdr:nvCxnSpPr>
      <xdr:spPr>
        <a:xfrm flipV="1">
          <a:off x="3225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55941</xdr:rowOff>
    </xdr:from>
    <xdr:to>
      <xdr:col>6</xdr:col>
      <xdr:colOff>50800</xdr:colOff>
      <xdr:row>43</xdr:row>
      <xdr:rowOff>157541</xdr:rowOff>
    </xdr:to>
    <xdr:sp macro="" textlink="">
      <xdr:nvSpPr>
        <xdr:cNvPr id="73" name="フローチャート : 判断 72"/>
        <xdr:cNvSpPr/>
      </xdr:nvSpPr>
      <xdr:spPr>
        <a:xfrm>
          <a:off x="4064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74" name="テキスト ボックス 73"/>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82852</xdr:rowOff>
    </xdr:from>
    <xdr:to>
      <xdr:col>4</xdr:col>
      <xdr:colOff>482600</xdr:colOff>
      <xdr:row>42</xdr:row>
      <xdr:rowOff>94343</xdr:rowOff>
    </xdr:to>
    <xdr:cxnSp macro="">
      <xdr:nvCxnSpPr>
        <xdr:cNvPr id="75" name="直線コネクタ 74"/>
        <xdr:cNvCxnSpPr/>
      </xdr:nvCxnSpPr>
      <xdr:spPr>
        <a:xfrm flipV="1">
          <a:off x="2336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6" name="フローチャート : 判断 75"/>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7" name="テキスト ボックス 76"/>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71362</xdr:rowOff>
    </xdr:from>
    <xdr:to>
      <xdr:col>3</xdr:col>
      <xdr:colOff>279400</xdr:colOff>
      <xdr:row>42</xdr:row>
      <xdr:rowOff>94343</xdr:rowOff>
    </xdr:to>
    <xdr:cxnSp macro="">
      <xdr:nvCxnSpPr>
        <xdr:cNvPr id="78" name="直線コネクタ 77"/>
        <xdr:cNvCxnSpPr/>
      </xdr:nvCxnSpPr>
      <xdr:spPr>
        <a:xfrm>
          <a:off x="1447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20562</xdr:rowOff>
    </xdr:from>
    <xdr:to>
      <xdr:col>6</xdr:col>
      <xdr:colOff>50800</xdr:colOff>
      <xdr:row>42</xdr:row>
      <xdr:rowOff>122162</xdr:rowOff>
    </xdr:to>
    <xdr:sp macro="" textlink="">
      <xdr:nvSpPr>
        <xdr:cNvPr id="90" name="円/楕円 89"/>
        <xdr:cNvSpPr/>
      </xdr:nvSpPr>
      <xdr:spPr>
        <a:xfrm>
          <a:off x="4064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132339</xdr:rowOff>
    </xdr:from>
    <xdr:ext cx="736600" cy="259045"/>
    <xdr:sp macro="" textlink="">
      <xdr:nvSpPr>
        <xdr:cNvPr id="91" name="テキスト ボックス 90"/>
        <xdr:cNvSpPr txBox="1"/>
      </xdr:nvSpPr>
      <xdr:spPr>
        <a:xfrm>
          <a:off x="3733800" y="699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32052</xdr:rowOff>
    </xdr:from>
    <xdr:to>
      <xdr:col>4</xdr:col>
      <xdr:colOff>533400</xdr:colOff>
      <xdr:row>42</xdr:row>
      <xdr:rowOff>133652</xdr:rowOff>
    </xdr:to>
    <xdr:sp macro="" textlink="">
      <xdr:nvSpPr>
        <xdr:cNvPr id="92" name="円/楕円 91"/>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143829</xdr:rowOff>
    </xdr:from>
    <xdr:ext cx="762000" cy="259045"/>
    <xdr:sp macro="" textlink="">
      <xdr:nvSpPr>
        <xdr:cNvPr id="93" name="テキスト ボックス 92"/>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5" name="テキスト ボックス 94"/>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20562</xdr:rowOff>
    </xdr:from>
    <xdr:to>
      <xdr:col>2</xdr:col>
      <xdr:colOff>127000</xdr:colOff>
      <xdr:row>42</xdr:row>
      <xdr:rowOff>122162</xdr:rowOff>
    </xdr:to>
    <xdr:sp macro="" textlink="">
      <xdr:nvSpPr>
        <xdr:cNvPr id="96" name="円/楕円 95"/>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132339</xdr:rowOff>
    </xdr:from>
    <xdr:ext cx="762000" cy="259045"/>
    <xdr:sp macro="" textlink="">
      <xdr:nvSpPr>
        <xdr:cNvPr id="97" name="テキスト ボックス 96"/>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扶助費の増加などの影響により、財政の硬直化傾向が続いている。今後も数年は公債費負担の影響や扶助費の増加が予想されることから改善が難しい状況である。</a:t>
          </a:r>
          <a:endParaRPr kumimoji="1" lang="en-US" altLang="ja-JP" sz="1300" baseline="0">
            <a:latin typeface="ＭＳ Ｐゴシック"/>
          </a:endParaRPr>
        </a:p>
        <a:p>
          <a:r>
            <a:rPr kumimoji="1" lang="ja-JP" altLang="en-US" sz="1300" baseline="0">
              <a:latin typeface="ＭＳ Ｐゴシック"/>
            </a:rPr>
            <a:t>　今後は人件費や公債費の抑制など経常的経費の削減を図ることにより改善に努めたいところであるが、行政サービスの維持、需要からすると大幅な改善は困難である。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37888</xdr:rowOff>
    </xdr:to>
    <xdr:cxnSp macro="">
      <xdr:nvCxnSpPr>
        <xdr:cNvPr id="132" name="直線コネクタ 131"/>
        <xdr:cNvCxnSpPr/>
      </xdr:nvCxnSpPr>
      <xdr:spPr>
        <a:xfrm flipV="1">
          <a:off x="4114800" y="1081510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47642</xdr:rowOff>
    </xdr:from>
    <xdr:ext cx="762000" cy="259045"/>
    <xdr:sp macro="" textlink="">
      <xdr:nvSpPr>
        <xdr:cNvPr id="133" name="財政構造の弾力性平均値テキスト"/>
        <xdr:cNvSpPr txBox="1"/>
      </xdr:nvSpPr>
      <xdr:spPr>
        <a:xfrm>
          <a:off x="5041900" y="10848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37888</xdr:rowOff>
    </xdr:from>
    <xdr:to>
      <xdr:col>6</xdr:col>
      <xdr:colOff>0</xdr:colOff>
      <xdr:row>63</xdr:row>
      <xdr:rowOff>70062</xdr:rowOff>
    </xdr:to>
    <xdr:cxnSp macro="">
      <xdr:nvCxnSpPr>
        <xdr:cNvPr id="135" name="直線コネクタ 134"/>
        <xdr:cNvCxnSpPr/>
      </xdr:nvCxnSpPr>
      <xdr:spPr>
        <a:xfrm flipV="1">
          <a:off x="3225800" y="1083923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6" name="フローチャート : 判断 135"/>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7" name="テキスト ボックス 136"/>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63</xdr:row>
      <xdr:rowOff>70062</xdr:rowOff>
    </xdr:to>
    <xdr:cxnSp macro="">
      <xdr:nvCxnSpPr>
        <xdr:cNvPr id="138" name="直線コネクタ 137"/>
        <xdr:cNvCxnSpPr/>
      </xdr:nvCxnSpPr>
      <xdr:spPr>
        <a:xfrm>
          <a:off x="2336800" y="10593917"/>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9" name="フローチャート : 判断 138"/>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40" name="テキスト ボックス 139"/>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135467</xdr:rowOff>
    </xdr:from>
    <xdr:to>
      <xdr:col>3</xdr:col>
      <xdr:colOff>279400</xdr:colOff>
      <xdr:row>63</xdr:row>
      <xdr:rowOff>41910</xdr:rowOff>
    </xdr:to>
    <xdr:cxnSp macro="">
      <xdr:nvCxnSpPr>
        <xdr:cNvPr id="141" name="直線コネクタ 140"/>
        <xdr:cNvCxnSpPr/>
      </xdr:nvCxnSpPr>
      <xdr:spPr>
        <a:xfrm flipV="1">
          <a:off x="1447800" y="1059391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2" name="フローチャート : 判断 141"/>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3" name="テキスト ボックス 142"/>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4" name="フローチャート : 判断 143"/>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5" name="テキスト ボックス 144"/>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51" name="円/楕円 150"/>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150935</xdr:rowOff>
    </xdr:from>
    <xdr:ext cx="762000" cy="259045"/>
    <xdr:sp macro="" textlink="">
      <xdr:nvSpPr>
        <xdr:cNvPr id="152"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158538</xdr:rowOff>
    </xdr:from>
    <xdr:to>
      <xdr:col>6</xdr:col>
      <xdr:colOff>50800</xdr:colOff>
      <xdr:row>63</xdr:row>
      <xdr:rowOff>88688</xdr:rowOff>
    </xdr:to>
    <xdr:sp macro="" textlink="">
      <xdr:nvSpPr>
        <xdr:cNvPr id="153" name="円/楕円 152"/>
        <xdr:cNvSpPr/>
      </xdr:nvSpPr>
      <xdr:spPr>
        <a:xfrm>
          <a:off x="4064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98865</xdr:rowOff>
    </xdr:from>
    <xdr:ext cx="736600" cy="259045"/>
    <xdr:sp macro="" textlink="">
      <xdr:nvSpPr>
        <xdr:cNvPr id="154" name="テキスト ボックス 153"/>
        <xdr:cNvSpPr txBox="1"/>
      </xdr:nvSpPr>
      <xdr:spPr>
        <a:xfrm>
          <a:off x="3733800" y="10557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19262</xdr:rowOff>
    </xdr:from>
    <xdr:to>
      <xdr:col>4</xdr:col>
      <xdr:colOff>533400</xdr:colOff>
      <xdr:row>63</xdr:row>
      <xdr:rowOff>120862</xdr:rowOff>
    </xdr:to>
    <xdr:sp macro="" textlink="">
      <xdr:nvSpPr>
        <xdr:cNvPr id="155" name="円/楕円 154"/>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131039</xdr:rowOff>
    </xdr:from>
    <xdr:ext cx="762000" cy="259045"/>
    <xdr:sp macro="" textlink="">
      <xdr:nvSpPr>
        <xdr:cNvPr id="156" name="テキスト ボックス 155"/>
        <xdr:cNvSpPr txBox="1"/>
      </xdr:nvSpPr>
      <xdr:spPr>
        <a:xfrm>
          <a:off x="2844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7" name="円/楕円 156"/>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24994</xdr:rowOff>
    </xdr:from>
    <xdr:ext cx="762000" cy="259045"/>
    <xdr:sp macro="" textlink="">
      <xdr:nvSpPr>
        <xdr:cNvPr id="158" name="テキスト ボックス 157"/>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9" name="円/楕円 158"/>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60" name="テキスト ボックス 159"/>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が低くなっている要因として、ゴミ処理業務や消防業務を一部事務組合で行っていることが挙げられる。一部事務組合の人件費・物件費に充てる負担金や繰出金といった費用を合計した場合、人口１一当たりの金額は大幅に増加することにもなる。今後もこれら一部事務組合を有効に活用し、効率化を図っていく必要がある。</a:t>
          </a:r>
          <a:endParaRPr kumimoji="1" lang="en-US" altLang="ja-JP" sz="1300">
            <a:latin typeface="ＭＳ Ｐゴシック"/>
          </a:endParaRPr>
        </a:p>
        <a:p>
          <a:r>
            <a:rPr kumimoji="1" lang="ja-JP" altLang="en-US" sz="1300">
              <a:latin typeface="ＭＳ Ｐゴシック"/>
            </a:rPr>
            <a:t>　また、集落圏域が狭く、小中学校や保育園の数も少なくコンパクトで効率性の高いことも要因と考えられる。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688</xdr:rowOff>
    </xdr:from>
    <xdr:to>
      <xdr:col>7</xdr:col>
      <xdr:colOff>152400</xdr:colOff>
      <xdr:row>82</xdr:row>
      <xdr:rowOff>15663</xdr:rowOff>
    </xdr:to>
    <xdr:cxnSp macro="">
      <xdr:nvCxnSpPr>
        <xdr:cNvPr id="194" name="直線コネクタ 193"/>
        <xdr:cNvCxnSpPr/>
      </xdr:nvCxnSpPr>
      <xdr:spPr>
        <a:xfrm>
          <a:off x="4114800" y="14059588"/>
          <a:ext cx="8382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164864</xdr:rowOff>
    </xdr:from>
    <xdr:to>
      <xdr:col>6</xdr:col>
      <xdr:colOff>0</xdr:colOff>
      <xdr:row>82</xdr:row>
      <xdr:rowOff>688</xdr:rowOff>
    </xdr:to>
    <xdr:cxnSp macro="">
      <xdr:nvCxnSpPr>
        <xdr:cNvPr id="197" name="直線コネクタ 196"/>
        <xdr:cNvCxnSpPr/>
      </xdr:nvCxnSpPr>
      <xdr:spPr>
        <a:xfrm>
          <a:off x="3225800" y="14052314"/>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135133</xdr:rowOff>
    </xdr:from>
    <xdr:to>
      <xdr:col>6</xdr:col>
      <xdr:colOff>50800</xdr:colOff>
      <xdr:row>83</xdr:row>
      <xdr:rowOff>65283</xdr:rowOff>
    </xdr:to>
    <xdr:sp macro="" textlink="">
      <xdr:nvSpPr>
        <xdr:cNvPr id="198" name="フローチャート : 判断 197"/>
        <xdr:cNvSpPr/>
      </xdr:nvSpPr>
      <xdr:spPr>
        <a:xfrm>
          <a:off x="4064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50060</xdr:rowOff>
    </xdr:from>
    <xdr:ext cx="736600" cy="259045"/>
    <xdr:sp macro="" textlink="">
      <xdr:nvSpPr>
        <xdr:cNvPr id="199" name="テキスト ボックス 198"/>
        <xdr:cNvSpPr txBox="1"/>
      </xdr:nvSpPr>
      <xdr:spPr>
        <a:xfrm>
          <a:off x="3733800" y="14280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160324</xdr:rowOff>
    </xdr:from>
    <xdr:to>
      <xdr:col>4</xdr:col>
      <xdr:colOff>482600</xdr:colOff>
      <xdr:row>81</xdr:row>
      <xdr:rowOff>164864</xdr:rowOff>
    </xdr:to>
    <xdr:cxnSp macro="">
      <xdr:nvCxnSpPr>
        <xdr:cNvPr id="200" name="直線コネクタ 199"/>
        <xdr:cNvCxnSpPr/>
      </xdr:nvCxnSpPr>
      <xdr:spPr>
        <a:xfrm>
          <a:off x="2336800" y="14047774"/>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109694</xdr:rowOff>
    </xdr:from>
    <xdr:to>
      <xdr:col>4</xdr:col>
      <xdr:colOff>533400</xdr:colOff>
      <xdr:row>83</xdr:row>
      <xdr:rowOff>39844</xdr:rowOff>
    </xdr:to>
    <xdr:sp macro="" textlink="">
      <xdr:nvSpPr>
        <xdr:cNvPr id="201" name="フローチャート : 判断 200"/>
        <xdr:cNvSpPr/>
      </xdr:nvSpPr>
      <xdr:spPr>
        <a:xfrm>
          <a:off x="3175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24621</xdr:rowOff>
    </xdr:from>
    <xdr:ext cx="762000" cy="259045"/>
    <xdr:sp macro="" textlink="">
      <xdr:nvSpPr>
        <xdr:cNvPr id="202" name="テキスト ボックス 201"/>
        <xdr:cNvSpPr txBox="1"/>
      </xdr:nvSpPr>
      <xdr:spPr>
        <a:xfrm>
          <a:off x="2844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160324</xdr:rowOff>
    </xdr:from>
    <xdr:to>
      <xdr:col>3</xdr:col>
      <xdr:colOff>279400</xdr:colOff>
      <xdr:row>82</xdr:row>
      <xdr:rowOff>3342</xdr:rowOff>
    </xdr:to>
    <xdr:cxnSp macro="">
      <xdr:nvCxnSpPr>
        <xdr:cNvPr id="203" name="直線コネクタ 202"/>
        <xdr:cNvCxnSpPr/>
      </xdr:nvCxnSpPr>
      <xdr:spPr>
        <a:xfrm flipV="1">
          <a:off x="1447800" y="14047774"/>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100271</xdr:rowOff>
    </xdr:from>
    <xdr:to>
      <xdr:col>3</xdr:col>
      <xdr:colOff>330200</xdr:colOff>
      <xdr:row>83</xdr:row>
      <xdr:rowOff>30421</xdr:rowOff>
    </xdr:to>
    <xdr:sp macro="" textlink="">
      <xdr:nvSpPr>
        <xdr:cNvPr id="204" name="フローチャート : 判断 203"/>
        <xdr:cNvSpPr/>
      </xdr:nvSpPr>
      <xdr:spPr>
        <a:xfrm>
          <a:off x="2286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15198</xdr:rowOff>
    </xdr:from>
    <xdr:ext cx="762000" cy="259045"/>
    <xdr:sp macro="" textlink="">
      <xdr:nvSpPr>
        <xdr:cNvPr id="205" name="テキスト ボックス 204"/>
        <xdr:cNvSpPr txBox="1"/>
      </xdr:nvSpPr>
      <xdr:spPr>
        <a:xfrm>
          <a:off x="1955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85847</xdr:rowOff>
    </xdr:from>
    <xdr:to>
      <xdr:col>2</xdr:col>
      <xdr:colOff>127000</xdr:colOff>
      <xdr:row>83</xdr:row>
      <xdr:rowOff>15997</xdr:rowOff>
    </xdr:to>
    <xdr:sp macro="" textlink="">
      <xdr:nvSpPr>
        <xdr:cNvPr id="206" name="フローチャート : 判断 205"/>
        <xdr:cNvSpPr/>
      </xdr:nvSpPr>
      <xdr:spPr>
        <a:xfrm>
          <a:off x="1397000" y="1414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774</xdr:rowOff>
    </xdr:from>
    <xdr:ext cx="762000" cy="259045"/>
    <xdr:sp macro="" textlink="">
      <xdr:nvSpPr>
        <xdr:cNvPr id="207" name="テキスト ボックス 206"/>
        <xdr:cNvSpPr txBox="1"/>
      </xdr:nvSpPr>
      <xdr:spPr>
        <a:xfrm>
          <a:off x="1066800" y="1423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136313</xdr:rowOff>
    </xdr:from>
    <xdr:to>
      <xdr:col>7</xdr:col>
      <xdr:colOff>203200</xdr:colOff>
      <xdr:row>82</xdr:row>
      <xdr:rowOff>66463</xdr:rowOff>
    </xdr:to>
    <xdr:sp macro="" textlink="">
      <xdr:nvSpPr>
        <xdr:cNvPr id="213" name="円/楕円 212"/>
        <xdr:cNvSpPr/>
      </xdr:nvSpPr>
      <xdr:spPr>
        <a:xfrm>
          <a:off x="4902200" y="140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57590</xdr:rowOff>
    </xdr:from>
    <xdr:ext cx="762000" cy="259045"/>
    <xdr:sp macro="" textlink="">
      <xdr:nvSpPr>
        <xdr:cNvPr id="214" name="人件費・物件費等の状況該当値テキスト"/>
        <xdr:cNvSpPr txBox="1"/>
      </xdr:nvSpPr>
      <xdr:spPr>
        <a:xfrm>
          <a:off x="50419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121338</xdr:rowOff>
    </xdr:from>
    <xdr:to>
      <xdr:col>6</xdr:col>
      <xdr:colOff>50800</xdr:colOff>
      <xdr:row>82</xdr:row>
      <xdr:rowOff>51488</xdr:rowOff>
    </xdr:to>
    <xdr:sp macro="" textlink="">
      <xdr:nvSpPr>
        <xdr:cNvPr id="215" name="円/楕円 214"/>
        <xdr:cNvSpPr/>
      </xdr:nvSpPr>
      <xdr:spPr>
        <a:xfrm>
          <a:off x="4064000" y="140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61665</xdr:rowOff>
    </xdr:from>
    <xdr:ext cx="736600" cy="259045"/>
    <xdr:sp macro="" textlink="">
      <xdr:nvSpPr>
        <xdr:cNvPr id="216" name="テキスト ボックス 215"/>
        <xdr:cNvSpPr txBox="1"/>
      </xdr:nvSpPr>
      <xdr:spPr>
        <a:xfrm>
          <a:off x="3733800" y="137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128,763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114064</xdr:rowOff>
    </xdr:from>
    <xdr:to>
      <xdr:col>4</xdr:col>
      <xdr:colOff>533400</xdr:colOff>
      <xdr:row>82</xdr:row>
      <xdr:rowOff>44214</xdr:rowOff>
    </xdr:to>
    <xdr:sp macro="" textlink="">
      <xdr:nvSpPr>
        <xdr:cNvPr id="217" name="円/楕円 216"/>
        <xdr:cNvSpPr/>
      </xdr:nvSpPr>
      <xdr:spPr>
        <a:xfrm>
          <a:off x="3175000" y="140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54391</xdr:rowOff>
    </xdr:from>
    <xdr:ext cx="762000" cy="259045"/>
    <xdr:sp macro="" textlink="">
      <xdr:nvSpPr>
        <xdr:cNvPr id="218" name="テキスト ボックス 217"/>
        <xdr:cNvSpPr txBox="1"/>
      </xdr:nvSpPr>
      <xdr:spPr>
        <a:xfrm>
          <a:off x="2844800" y="1377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109524</xdr:rowOff>
    </xdr:from>
    <xdr:to>
      <xdr:col>3</xdr:col>
      <xdr:colOff>330200</xdr:colOff>
      <xdr:row>82</xdr:row>
      <xdr:rowOff>39674</xdr:rowOff>
    </xdr:to>
    <xdr:sp macro="" textlink="">
      <xdr:nvSpPr>
        <xdr:cNvPr id="219" name="円/楕円 218"/>
        <xdr:cNvSpPr/>
      </xdr:nvSpPr>
      <xdr:spPr>
        <a:xfrm>
          <a:off x="2286000" y="139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49851</xdr:rowOff>
    </xdr:from>
    <xdr:ext cx="762000" cy="259045"/>
    <xdr:sp macro="" textlink="">
      <xdr:nvSpPr>
        <xdr:cNvPr id="220" name="テキスト ボックス 219"/>
        <xdr:cNvSpPr txBox="1"/>
      </xdr:nvSpPr>
      <xdr:spPr>
        <a:xfrm>
          <a:off x="1955800" y="137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123992</xdr:rowOff>
    </xdr:from>
    <xdr:to>
      <xdr:col>2</xdr:col>
      <xdr:colOff>127000</xdr:colOff>
      <xdr:row>82</xdr:row>
      <xdr:rowOff>54142</xdr:rowOff>
    </xdr:to>
    <xdr:sp macro="" textlink="">
      <xdr:nvSpPr>
        <xdr:cNvPr id="221" name="円/楕円 220"/>
        <xdr:cNvSpPr/>
      </xdr:nvSpPr>
      <xdr:spPr>
        <a:xfrm>
          <a:off x="1397000" y="140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64319</xdr:rowOff>
    </xdr:from>
    <xdr:ext cx="762000" cy="259045"/>
    <xdr:sp macro="" textlink="">
      <xdr:nvSpPr>
        <xdr:cNvPr id="222" name="テキスト ボックス 221"/>
        <xdr:cNvSpPr txBox="1"/>
      </xdr:nvSpPr>
      <xdr:spPr>
        <a:xfrm>
          <a:off x="1066800" y="1378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人事院勧告に基づき給与改定を行っているが、年齢や勤務年数による職員構成にばらつきがあり、年によって変動が生じている。引き続き適正な管理を行っていく。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86</xdr:row>
      <xdr:rowOff>77470</xdr:rowOff>
    </xdr:to>
    <xdr:cxnSp macro="">
      <xdr:nvCxnSpPr>
        <xdr:cNvPr id="256" name="直線コネクタ 255"/>
        <xdr:cNvCxnSpPr/>
      </xdr:nvCxnSpPr>
      <xdr:spPr>
        <a:xfrm flipV="1">
          <a:off x="16179800" y="1470956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77470</xdr:rowOff>
    </xdr:to>
    <xdr:cxnSp macro="">
      <xdr:nvCxnSpPr>
        <xdr:cNvPr id="259" name="直線コネクタ 258"/>
        <xdr:cNvCxnSpPr/>
      </xdr:nvCxnSpPr>
      <xdr:spPr>
        <a:xfrm>
          <a:off x="15290800" y="1472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0" name="フローチャート : 判断 259"/>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61" name="テキスト ボックス 260"/>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90</xdr:row>
      <xdr:rowOff>11007</xdr:rowOff>
    </xdr:to>
    <xdr:cxnSp macro="">
      <xdr:nvCxnSpPr>
        <xdr:cNvPr id="262" name="直線コネクタ 261"/>
        <xdr:cNvCxnSpPr/>
      </xdr:nvCxnSpPr>
      <xdr:spPr>
        <a:xfrm flipV="1">
          <a:off x="14401800" y="14725650"/>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21166</xdr:rowOff>
    </xdr:from>
    <xdr:to>
      <xdr:col>22</xdr:col>
      <xdr:colOff>254000</xdr:colOff>
      <xdr:row>85</xdr:row>
      <xdr:rowOff>122766</xdr:rowOff>
    </xdr:to>
    <xdr:sp macro="" textlink="">
      <xdr:nvSpPr>
        <xdr:cNvPr id="263" name="フローチャート : 判断 262"/>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64" name="テキスト ボックス 263"/>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90</xdr:row>
      <xdr:rowOff>11007</xdr:rowOff>
    </xdr:to>
    <xdr:cxnSp macro="">
      <xdr:nvCxnSpPr>
        <xdr:cNvPr id="265" name="直線コネクタ 264"/>
        <xdr:cNvCxnSpPr/>
      </xdr:nvCxnSpPr>
      <xdr:spPr>
        <a:xfrm>
          <a:off x="13512800" y="1518412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6" name="フローチャート : 判断 265"/>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7" name="テキスト ボックス 266"/>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5" name="円/楕円 274"/>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6"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26670</xdr:rowOff>
    </xdr:from>
    <xdr:to>
      <xdr:col>23</xdr:col>
      <xdr:colOff>457200</xdr:colOff>
      <xdr:row>86</xdr:row>
      <xdr:rowOff>128270</xdr:rowOff>
    </xdr:to>
    <xdr:sp macro="" textlink="">
      <xdr:nvSpPr>
        <xdr:cNvPr id="277" name="円/楕円 276"/>
        <xdr:cNvSpPr/>
      </xdr:nvSpPr>
      <xdr:spPr>
        <a:xfrm>
          <a:off x="16129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113047</xdr:rowOff>
    </xdr:from>
    <xdr:ext cx="736600" cy="259045"/>
    <xdr:sp macro="" textlink="">
      <xdr:nvSpPr>
        <xdr:cNvPr id="278" name="テキスト ボックス 277"/>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9" name="円/楕円 278"/>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80" name="テキスト ボックス 279"/>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131657</xdr:rowOff>
    </xdr:from>
    <xdr:to>
      <xdr:col>21</xdr:col>
      <xdr:colOff>50800</xdr:colOff>
      <xdr:row>90</xdr:row>
      <xdr:rowOff>61807</xdr:rowOff>
    </xdr:to>
    <xdr:sp macro="" textlink="">
      <xdr:nvSpPr>
        <xdr:cNvPr id="281" name="円/楕円 280"/>
        <xdr:cNvSpPr/>
      </xdr:nvSpPr>
      <xdr:spPr>
        <a:xfrm>
          <a:off x="14351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46584</xdr:rowOff>
    </xdr:from>
    <xdr:ext cx="762000" cy="259045"/>
    <xdr:sp macro="" textlink="">
      <xdr:nvSpPr>
        <xdr:cNvPr id="282" name="テキスト ボックス 281"/>
        <xdr:cNvSpPr txBox="1"/>
      </xdr:nvSpPr>
      <xdr:spPr>
        <a:xfrm>
          <a:off x="14020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3" name="円/楕円 282"/>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157497</xdr:rowOff>
    </xdr:from>
    <xdr:ext cx="762000" cy="259045"/>
    <xdr:sp macro="" textlink="">
      <xdr:nvSpPr>
        <xdr:cNvPr id="284" name="テキスト ボックス 283"/>
        <xdr:cNvSpPr txBox="1"/>
      </xdr:nvSpPr>
      <xdr:spPr>
        <a:xfrm>
          <a:off x="13131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沿った定員管理の成果に加え、ゴミ処理業務や消防業務を一部事務組合で行っていることで類似団体より少ない数値となっていると考えられる。しかし、臨時職員等が増えていることから、業務を精査する中で適正な定員管理に努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72856</xdr:rowOff>
    </xdr:from>
    <xdr:to>
      <xdr:col>24</xdr:col>
      <xdr:colOff>558800</xdr:colOff>
      <xdr:row>60</xdr:row>
      <xdr:rowOff>74464</xdr:rowOff>
    </xdr:to>
    <xdr:cxnSp macro="">
      <xdr:nvCxnSpPr>
        <xdr:cNvPr id="319" name="直線コネクタ 318"/>
        <xdr:cNvCxnSpPr/>
      </xdr:nvCxnSpPr>
      <xdr:spPr>
        <a:xfrm flipV="1">
          <a:off x="16179800" y="10359856"/>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44704</xdr:rowOff>
    </xdr:from>
    <xdr:to>
      <xdr:col>23</xdr:col>
      <xdr:colOff>406400</xdr:colOff>
      <xdr:row>60</xdr:row>
      <xdr:rowOff>74464</xdr:rowOff>
    </xdr:to>
    <xdr:cxnSp macro="">
      <xdr:nvCxnSpPr>
        <xdr:cNvPr id="322" name="直線コネクタ 321"/>
        <xdr:cNvCxnSpPr/>
      </xdr:nvCxnSpPr>
      <xdr:spPr>
        <a:xfrm>
          <a:off x="15290800" y="1033170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60537</xdr:rowOff>
    </xdr:from>
    <xdr:to>
      <xdr:col>23</xdr:col>
      <xdr:colOff>457200</xdr:colOff>
      <xdr:row>61</xdr:row>
      <xdr:rowOff>162137</xdr:rowOff>
    </xdr:to>
    <xdr:sp macro="" textlink="">
      <xdr:nvSpPr>
        <xdr:cNvPr id="323" name="フローチャート : 判断 322"/>
        <xdr:cNvSpPr/>
      </xdr:nvSpPr>
      <xdr:spPr>
        <a:xfrm>
          <a:off x="16129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146914</xdr:rowOff>
    </xdr:from>
    <xdr:ext cx="736600" cy="259045"/>
    <xdr:sp macro="" textlink="">
      <xdr:nvSpPr>
        <xdr:cNvPr id="324" name="テキスト ボックス 323"/>
        <xdr:cNvSpPr txBox="1"/>
      </xdr:nvSpPr>
      <xdr:spPr>
        <a:xfrm>
          <a:off x="15798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31834</xdr:rowOff>
    </xdr:from>
    <xdr:to>
      <xdr:col>22</xdr:col>
      <xdr:colOff>203200</xdr:colOff>
      <xdr:row>60</xdr:row>
      <xdr:rowOff>44704</xdr:rowOff>
    </xdr:to>
    <xdr:cxnSp macro="">
      <xdr:nvCxnSpPr>
        <xdr:cNvPr id="325" name="直線コネクタ 324"/>
        <xdr:cNvCxnSpPr/>
      </xdr:nvCxnSpPr>
      <xdr:spPr>
        <a:xfrm>
          <a:off x="14401800" y="10318834"/>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46058</xdr:rowOff>
    </xdr:from>
    <xdr:to>
      <xdr:col>22</xdr:col>
      <xdr:colOff>254000</xdr:colOff>
      <xdr:row>61</xdr:row>
      <xdr:rowOff>147658</xdr:rowOff>
    </xdr:to>
    <xdr:sp macro="" textlink="">
      <xdr:nvSpPr>
        <xdr:cNvPr id="326" name="フローチャート : 判断 325"/>
        <xdr:cNvSpPr/>
      </xdr:nvSpPr>
      <xdr:spPr>
        <a:xfrm>
          <a:off x="15240000" y="105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132435</xdr:rowOff>
    </xdr:from>
    <xdr:ext cx="762000" cy="259045"/>
    <xdr:sp macro="" textlink="">
      <xdr:nvSpPr>
        <xdr:cNvPr id="327" name="テキスト ボックス 326"/>
        <xdr:cNvSpPr txBox="1"/>
      </xdr:nvSpPr>
      <xdr:spPr>
        <a:xfrm>
          <a:off x="14909800" y="10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31834</xdr:rowOff>
    </xdr:from>
    <xdr:to>
      <xdr:col>21</xdr:col>
      <xdr:colOff>0</xdr:colOff>
      <xdr:row>60</xdr:row>
      <xdr:rowOff>44704</xdr:rowOff>
    </xdr:to>
    <xdr:cxnSp macro="">
      <xdr:nvCxnSpPr>
        <xdr:cNvPr id="328" name="直線コネクタ 327"/>
        <xdr:cNvCxnSpPr/>
      </xdr:nvCxnSpPr>
      <xdr:spPr>
        <a:xfrm flipV="1">
          <a:off x="13512800" y="10318834"/>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37211</xdr:rowOff>
    </xdr:from>
    <xdr:to>
      <xdr:col>21</xdr:col>
      <xdr:colOff>50800</xdr:colOff>
      <xdr:row>61</xdr:row>
      <xdr:rowOff>138811</xdr:rowOff>
    </xdr:to>
    <xdr:sp macro="" textlink="">
      <xdr:nvSpPr>
        <xdr:cNvPr id="329" name="フローチャート : 判断 328"/>
        <xdr:cNvSpPr/>
      </xdr:nvSpPr>
      <xdr:spPr>
        <a:xfrm>
          <a:off x="14351000" y="104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123588</xdr:rowOff>
    </xdr:from>
    <xdr:ext cx="762000" cy="259045"/>
    <xdr:sp macro="" textlink="">
      <xdr:nvSpPr>
        <xdr:cNvPr id="330" name="テキスト ボックス 329"/>
        <xdr:cNvSpPr txBox="1"/>
      </xdr:nvSpPr>
      <xdr:spPr>
        <a:xfrm>
          <a:off x="14020800" y="105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38819</xdr:rowOff>
    </xdr:from>
    <xdr:to>
      <xdr:col>19</xdr:col>
      <xdr:colOff>533400</xdr:colOff>
      <xdr:row>61</xdr:row>
      <xdr:rowOff>140419</xdr:rowOff>
    </xdr:to>
    <xdr:sp macro="" textlink="">
      <xdr:nvSpPr>
        <xdr:cNvPr id="331" name="フローチャート : 判断 330"/>
        <xdr:cNvSpPr/>
      </xdr:nvSpPr>
      <xdr:spPr>
        <a:xfrm>
          <a:off x="13462000" y="104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125196</xdr:rowOff>
    </xdr:from>
    <xdr:ext cx="762000" cy="259045"/>
    <xdr:sp macro="" textlink="">
      <xdr:nvSpPr>
        <xdr:cNvPr id="332" name="テキスト ボックス 331"/>
        <xdr:cNvSpPr txBox="1"/>
      </xdr:nvSpPr>
      <xdr:spPr>
        <a:xfrm>
          <a:off x="13131800" y="1058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22056</xdr:rowOff>
    </xdr:from>
    <xdr:to>
      <xdr:col>24</xdr:col>
      <xdr:colOff>609600</xdr:colOff>
      <xdr:row>60</xdr:row>
      <xdr:rowOff>123656</xdr:rowOff>
    </xdr:to>
    <xdr:sp macro="" textlink="">
      <xdr:nvSpPr>
        <xdr:cNvPr id="338" name="円/楕円 337"/>
        <xdr:cNvSpPr/>
      </xdr:nvSpPr>
      <xdr:spPr>
        <a:xfrm>
          <a:off x="16967200" y="103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38583</xdr:rowOff>
    </xdr:from>
    <xdr:ext cx="762000" cy="259045"/>
    <xdr:sp macro="" textlink="">
      <xdr:nvSpPr>
        <xdr:cNvPr id="339" name="定員管理の状況該当値テキスト"/>
        <xdr:cNvSpPr txBox="1"/>
      </xdr:nvSpPr>
      <xdr:spPr>
        <a:xfrm>
          <a:off x="17106900" y="1015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23664</xdr:rowOff>
    </xdr:from>
    <xdr:to>
      <xdr:col>23</xdr:col>
      <xdr:colOff>457200</xdr:colOff>
      <xdr:row>60</xdr:row>
      <xdr:rowOff>125264</xdr:rowOff>
    </xdr:to>
    <xdr:sp macro="" textlink="">
      <xdr:nvSpPr>
        <xdr:cNvPr id="340" name="円/楕円 339"/>
        <xdr:cNvSpPr/>
      </xdr:nvSpPr>
      <xdr:spPr>
        <a:xfrm>
          <a:off x="16129000" y="103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135441</xdr:rowOff>
    </xdr:from>
    <xdr:ext cx="736600" cy="259045"/>
    <xdr:sp macro="" textlink="">
      <xdr:nvSpPr>
        <xdr:cNvPr id="341" name="テキスト ボックス 340"/>
        <xdr:cNvSpPr txBox="1"/>
      </xdr:nvSpPr>
      <xdr:spPr>
        <a:xfrm>
          <a:off x="15798800" y="10079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165354</xdr:rowOff>
    </xdr:from>
    <xdr:to>
      <xdr:col>22</xdr:col>
      <xdr:colOff>254000</xdr:colOff>
      <xdr:row>60</xdr:row>
      <xdr:rowOff>95504</xdr:rowOff>
    </xdr:to>
    <xdr:sp macro="" textlink="">
      <xdr:nvSpPr>
        <xdr:cNvPr id="342" name="円/楕円 341"/>
        <xdr:cNvSpPr/>
      </xdr:nvSpPr>
      <xdr:spPr>
        <a:xfrm>
          <a:off x="15240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105681</xdr:rowOff>
    </xdr:from>
    <xdr:ext cx="762000" cy="259045"/>
    <xdr:sp macro="" textlink="">
      <xdr:nvSpPr>
        <xdr:cNvPr id="343" name="テキスト ボックス 342"/>
        <xdr:cNvSpPr txBox="1"/>
      </xdr:nvSpPr>
      <xdr:spPr>
        <a:xfrm>
          <a:off x="14909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152484</xdr:rowOff>
    </xdr:from>
    <xdr:to>
      <xdr:col>21</xdr:col>
      <xdr:colOff>50800</xdr:colOff>
      <xdr:row>60</xdr:row>
      <xdr:rowOff>82634</xdr:rowOff>
    </xdr:to>
    <xdr:sp macro="" textlink="">
      <xdr:nvSpPr>
        <xdr:cNvPr id="344" name="円/楕円 343"/>
        <xdr:cNvSpPr/>
      </xdr:nvSpPr>
      <xdr:spPr>
        <a:xfrm>
          <a:off x="14351000" y="10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92811</xdr:rowOff>
    </xdr:from>
    <xdr:ext cx="762000" cy="259045"/>
    <xdr:sp macro="" textlink="">
      <xdr:nvSpPr>
        <xdr:cNvPr id="345" name="テキスト ボックス 344"/>
        <xdr:cNvSpPr txBox="1"/>
      </xdr:nvSpPr>
      <xdr:spPr>
        <a:xfrm>
          <a:off x="14020800" y="100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165354</xdr:rowOff>
    </xdr:from>
    <xdr:to>
      <xdr:col>19</xdr:col>
      <xdr:colOff>533400</xdr:colOff>
      <xdr:row>60</xdr:row>
      <xdr:rowOff>95504</xdr:rowOff>
    </xdr:to>
    <xdr:sp macro="" textlink="">
      <xdr:nvSpPr>
        <xdr:cNvPr id="346" name="円/楕円 345"/>
        <xdr:cNvSpPr/>
      </xdr:nvSpPr>
      <xdr:spPr>
        <a:xfrm>
          <a:off x="13462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105681</xdr:rowOff>
    </xdr:from>
    <xdr:ext cx="762000" cy="259045"/>
    <xdr:sp macro="" textlink="">
      <xdr:nvSpPr>
        <xdr:cNvPr id="347" name="テキスト ボックス 346"/>
        <xdr:cNvSpPr txBox="1"/>
      </xdr:nvSpPr>
      <xdr:spPr>
        <a:xfrm>
          <a:off x="13131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地方債の繰り上げ償還や新規借入を抑えることで除々に改善されてきているが、類似団体の中では非常に高い数値となっている。中長期的には、公営企業償還金（繰入金）がピークを過ぎて公債費も減額していく見込みであり、４年後には１１％代まで改善させたい。今後数年は新規借入を</a:t>
          </a:r>
          <a:r>
            <a:rPr kumimoji="1" lang="en-US" altLang="ja-JP" sz="1300">
              <a:latin typeface="ＭＳ Ｐゴシック"/>
            </a:rPr>
            <a:t>5</a:t>
          </a:r>
          <a:r>
            <a:rPr kumimoji="1" lang="ja-JP" altLang="en-US" sz="1300">
              <a:latin typeface="ＭＳ Ｐゴシック"/>
            </a:rPr>
            <a:t>千万円程度以内に抑制しながら起債残高の推移をみて計画的な借入により改善を図っていく必要がある。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116840</xdr:rowOff>
    </xdr:from>
    <xdr:to>
      <xdr:col>24</xdr:col>
      <xdr:colOff>558800</xdr:colOff>
      <xdr:row>44</xdr:row>
      <xdr:rowOff>145796</xdr:rowOff>
    </xdr:to>
    <xdr:cxnSp macro="">
      <xdr:nvCxnSpPr>
        <xdr:cNvPr id="379" name="直線コネクタ 378"/>
        <xdr:cNvCxnSpPr/>
      </xdr:nvCxnSpPr>
      <xdr:spPr>
        <a:xfrm flipV="1">
          <a:off x="16179800" y="76606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150639</xdr:rowOff>
    </xdr:from>
    <xdr:ext cx="762000" cy="259045"/>
    <xdr:sp macro="" textlink="">
      <xdr:nvSpPr>
        <xdr:cNvPr id="380" name="公債費負担の状況平均値テキスト"/>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145796</xdr:rowOff>
    </xdr:from>
    <xdr:to>
      <xdr:col>23</xdr:col>
      <xdr:colOff>406400</xdr:colOff>
      <xdr:row>45</xdr:row>
      <xdr:rowOff>12954</xdr:rowOff>
    </xdr:to>
    <xdr:cxnSp macro="">
      <xdr:nvCxnSpPr>
        <xdr:cNvPr id="382" name="直線コネクタ 381"/>
        <xdr:cNvCxnSpPr/>
      </xdr:nvCxnSpPr>
      <xdr:spPr>
        <a:xfrm flipV="1">
          <a:off x="15290800" y="76895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4" name="テキスト ボックス 383"/>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12954</xdr:rowOff>
    </xdr:from>
    <xdr:to>
      <xdr:col>22</xdr:col>
      <xdr:colOff>203200</xdr:colOff>
      <xdr:row>45</xdr:row>
      <xdr:rowOff>80518</xdr:rowOff>
    </xdr:to>
    <xdr:cxnSp macro="">
      <xdr:nvCxnSpPr>
        <xdr:cNvPr id="385" name="直線コネクタ 384"/>
        <xdr:cNvCxnSpPr/>
      </xdr:nvCxnSpPr>
      <xdr:spPr>
        <a:xfrm flipV="1">
          <a:off x="14401800" y="77282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146050</xdr:rowOff>
    </xdr:from>
    <xdr:to>
      <xdr:col>22</xdr:col>
      <xdr:colOff>254000</xdr:colOff>
      <xdr:row>42</xdr:row>
      <xdr:rowOff>76200</xdr:rowOff>
    </xdr:to>
    <xdr:sp macro="" textlink="">
      <xdr:nvSpPr>
        <xdr:cNvPr id="386" name="フローチャート : 判断 38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387" name="テキスト ボックス 38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80518</xdr:rowOff>
    </xdr:from>
    <xdr:to>
      <xdr:col>21</xdr:col>
      <xdr:colOff>0</xdr:colOff>
      <xdr:row>45</xdr:row>
      <xdr:rowOff>109474</xdr:rowOff>
    </xdr:to>
    <xdr:cxnSp macro="">
      <xdr:nvCxnSpPr>
        <xdr:cNvPr id="388" name="直線コネクタ 387"/>
        <xdr:cNvCxnSpPr/>
      </xdr:nvCxnSpPr>
      <xdr:spPr>
        <a:xfrm flipV="1">
          <a:off x="13512800" y="77957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9" name="フローチャート : 判断 388"/>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153941</xdr:rowOff>
    </xdr:from>
    <xdr:ext cx="762000" cy="259045"/>
    <xdr:sp macro="" textlink="">
      <xdr:nvSpPr>
        <xdr:cNvPr id="390" name="テキスト ボックス 389"/>
        <xdr:cNvSpPr txBox="1"/>
      </xdr:nvSpPr>
      <xdr:spPr>
        <a:xfrm>
          <a:off x="14020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391" name="フローチャート : 判断 390"/>
        <xdr:cNvSpPr/>
      </xdr:nvSpPr>
      <xdr:spPr>
        <a:xfrm>
          <a:off x="13462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98315</xdr:rowOff>
    </xdr:from>
    <xdr:ext cx="762000" cy="259045"/>
    <xdr:sp macro="" textlink="">
      <xdr:nvSpPr>
        <xdr:cNvPr id="392" name="テキスト ボックス 391"/>
        <xdr:cNvSpPr txBox="1"/>
      </xdr:nvSpPr>
      <xdr:spPr>
        <a:xfrm>
          <a:off x="13131800" y="712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66040</xdr:rowOff>
    </xdr:from>
    <xdr:to>
      <xdr:col>24</xdr:col>
      <xdr:colOff>609600</xdr:colOff>
      <xdr:row>44</xdr:row>
      <xdr:rowOff>167640</xdr:rowOff>
    </xdr:to>
    <xdr:sp macro="" textlink="">
      <xdr:nvSpPr>
        <xdr:cNvPr id="398" name="円/楕円 397"/>
        <xdr:cNvSpPr/>
      </xdr:nvSpPr>
      <xdr:spPr>
        <a:xfrm>
          <a:off x="16967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133367</xdr:rowOff>
    </xdr:from>
    <xdr:ext cx="762000" cy="259045"/>
    <xdr:sp macro="" textlink="">
      <xdr:nvSpPr>
        <xdr:cNvPr id="399" name="公債費負担の状況該当値テキスト"/>
        <xdr:cNvSpPr txBox="1"/>
      </xdr:nvSpPr>
      <xdr:spPr>
        <a:xfrm>
          <a:off x="17106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94996</xdr:rowOff>
    </xdr:from>
    <xdr:to>
      <xdr:col>23</xdr:col>
      <xdr:colOff>457200</xdr:colOff>
      <xdr:row>45</xdr:row>
      <xdr:rowOff>25146</xdr:rowOff>
    </xdr:to>
    <xdr:sp macro="" textlink="">
      <xdr:nvSpPr>
        <xdr:cNvPr id="400" name="円/楕円 399"/>
        <xdr:cNvSpPr/>
      </xdr:nvSpPr>
      <xdr:spPr>
        <a:xfrm>
          <a:off x="16129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9923</xdr:rowOff>
    </xdr:from>
    <xdr:ext cx="736600" cy="259045"/>
    <xdr:sp macro="" textlink="">
      <xdr:nvSpPr>
        <xdr:cNvPr id="401" name="テキスト ボックス 400"/>
        <xdr:cNvSpPr txBox="1"/>
      </xdr:nvSpPr>
      <xdr:spPr>
        <a:xfrm>
          <a:off x="15798800" y="772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133604</xdr:rowOff>
    </xdr:from>
    <xdr:to>
      <xdr:col>22</xdr:col>
      <xdr:colOff>254000</xdr:colOff>
      <xdr:row>45</xdr:row>
      <xdr:rowOff>63754</xdr:rowOff>
    </xdr:to>
    <xdr:sp macro="" textlink="">
      <xdr:nvSpPr>
        <xdr:cNvPr id="402" name="円/楕円 401"/>
        <xdr:cNvSpPr/>
      </xdr:nvSpPr>
      <xdr:spPr>
        <a:xfrm>
          <a:off x="15240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48531</xdr:rowOff>
    </xdr:from>
    <xdr:ext cx="762000" cy="259045"/>
    <xdr:sp macro="" textlink="">
      <xdr:nvSpPr>
        <xdr:cNvPr id="403" name="テキスト ボックス 402"/>
        <xdr:cNvSpPr txBox="1"/>
      </xdr:nvSpPr>
      <xdr:spPr>
        <a:xfrm>
          <a:off x="14909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29718</xdr:rowOff>
    </xdr:from>
    <xdr:to>
      <xdr:col>21</xdr:col>
      <xdr:colOff>50800</xdr:colOff>
      <xdr:row>45</xdr:row>
      <xdr:rowOff>131318</xdr:rowOff>
    </xdr:to>
    <xdr:sp macro="" textlink="">
      <xdr:nvSpPr>
        <xdr:cNvPr id="404" name="円/楕円 403"/>
        <xdr:cNvSpPr/>
      </xdr:nvSpPr>
      <xdr:spPr>
        <a:xfrm>
          <a:off x="14351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116095</xdr:rowOff>
    </xdr:from>
    <xdr:ext cx="762000" cy="259045"/>
    <xdr:sp macro="" textlink="">
      <xdr:nvSpPr>
        <xdr:cNvPr id="405" name="テキスト ボックス 404"/>
        <xdr:cNvSpPr txBox="1"/>
      </xdr:nvSpPr>
      <xdr:spPr>
        <a:xfrm>
          <a:off x="14020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58674</xdr:rowOff>
    </xdr:from>
    <xdr:to>
      <xdr:col>19</xdr:col>
      <xdr:colOff>533400</xdr:colOff>
      <xdr:row>45</xdr:row>
      <xdr:rowOff>160274</xdr:rowOff>
    </xdr:to>
    <xdr:sp macro="" textlink="">
      <xdr:nvSpPr>
        <xdr:cNvPr id="406" name="円/楕円 405"/>
        <xdr:cNvSpPr/>
      </xdr:nvSpPr>
      <xdr:spPr>
        <a:xfrm>
          <a:off x="13462000" y="77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145051</xdr:rowOff>
    </xdr:from>
    <xdr:ext cx="762000" cy="259045"/>
    <xdr:sp macro="" textlink="">
      <xdr:nvSpPr>
        <xdr:cNvPr id="407" name="テキスト ボックス 406"/>
        <xdr:cNvSpPr txBox="1"/>
      </xdr:nvSpPr>
      <xdr:spPr>
        <a:xfrm>
          <a:off x="13131800" y="786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起債借入の抑制による地方債現在高の減少によりが大きく下がっているが、以前として順位・数値とも高い位置にある。今後の見通しでは、下水道事業による公営企業債残高の減少が進むとみられ、順調に改善していく予想である。ただし、学校や役場庁舎、下水道施設など公共施設の老朽化が進んでおり、その対応を計画的に行う必要がある他、広域連合の中間ごみ処理施設負担やバイパス関連工事の村負担などが予想されることから、起債や基金を安易に頼ることなく財源確保を含め、財政の健全化に努める必要が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128727</xdr:rowOff>
    </xdr:from>
    <xdr:to>
      <xdr:col>24</xdr:col>
      <xdr:colOff>558800</xdr:colOff>
      <xdr:row>18</xdr:row>
      <xdr:rowOff>46431</xdr:rowOff>
    </xdr:to>
    <xdr:cxnSp macro="">
      <xdr:nvCxnSpPr>
        <xdr:cNvPr id="439" name="直線コネクタ 438"/>
        <xdr:cNvCxnSpPr/>
      </xdr:nvCxnSpPr>
      <xdr:spPr>
        <a:xfrm flipV="1">
          <a:off x="16179800" y="2871927"/>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46431</xdr:rowOff>
    </xdr:from>
    <xdr:to>
      <xdr:col>23</xdr:col>
      <xdr:colOff>406400</xdr:colOff>
      <xdr:row>18</xdr:row>
      <xdr:rowOff>132334</xdr:rowOff>
    </xdr:to>
    <xdr:cxnSp macro="">
      <xdr:nvCxnSpPr>
        <xdr:cNvPr id="442" name="直線コネクタ 441"/>
        <xdr:cNvCxnSpPr/>
      </xdr:nvCxnSpPr>
      <xdr:spPr>
        <a:xfrm flipV="1">
          <a:off x="15290800" y="3132531"/>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46685</xdr:rowOff>
    </xdr:from>
    <xdr:to>
      <xdr:col>23</xdr:col>
      <xdr:colOff>457200</xdr:colOff>
      <xdr:row>15</xdr:row>
      <xdr:rowOff>148285</xdr:rowOff>
    </xdr:to>
    <xdr:sp macro="" textlink="">
      <xdr:nvSpPr>
        <xdr:cNvPr id="443" name="フローチャート : 判断 442"/>
        <xdr:cNvSpPr/>
      </xdr:nvSpPr>
      <xdr:spPr>
        <a:xfrm>
          <a:off x="16129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158462</xdr:rowOff>
    </xdr:from>
    <xdr:ext cx="736600" cy="259045"/>
    <xdr:sp macro="" textlink="">
      <xdr:nvSpPr>
        <xdr:cNvPr id="444" name="テキスト ボックス 443"/>
        <xdr:cNvSpPr txBox="1"/>
      </xdr:nvSpPr>
      <xdr:spPr>
        <a:xfrm>
          <a:off x="15798800" y="238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132334</xdr:rowOff>
    </xdr:from>
    <xdr:to>
      <xdr:col>22</xdr:col>
      <xdr:colOff>203200</xdr:colOff>
      <xdr:row>19</xdr:row>
      <xdr:rowOff>10109</xdr:rowOff>
    </xdr:to>
    <xdr:cxnSp macro="">
      <xdr:nvCxnSpPr>
        <xdr:cNvPr id="445" name="直線コネクタ 444"/>
        <xdr:cNvCxnSpPr/>
      </xdr:nvCxnSpPr>
      <xdr:spPr>
        <a:xfrm flipV="1">
          <a:off x="14401800" y="3218434"/>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124511</xdr:rowOff>
    </xdr:from>
    <xdr:to>
      <xdr:col>22</xdr:col>
      <xdr:colOff>254000</xdr:colOff>
      <xdr:row>15</xdr:row>
      <xdr:rowOff>54661</xdr:rowOff>
    </xdr:to>
    <xdr:sp macro="" textlink="">
      <xdr:nvSpPr>
        <xdr:cNvPr id="446" name="フローチャート : 判断 445"/>
        <xdr:cNvSpPr/>
      </xdr:nvSpPr>
      <xdr:spPr>
        <a:xfrm>
          <a:off x="15240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64838</xdr:rowOff>
    </xdr:from>
    <xdr:ext cx="762000" cy="259045"/>
    <xdr:sp macro="" textlink="">
      <xdr:nvSpPr>
        <xdr:cNvPr id="447" name="テキスト ボックス 446"/>
        <xdr:cNvSpPr txBox="1"/>
      </xdr:nvSpPr>
      <xdr:spPr>
        <a:xfrm>
          <a:off x="14909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10109</xdr:rowOff>
    </xdr:from>
    <xdr:to>
      <xdr:col>21</xdr:col>
      <xdr:colOff>0</xdr:colOff>
      <xdr:row>19</xdr:row>
      <xdr:rowOff>85395</xdr:rowOff>
    </xdr:to>
    <xdr:cxnSp macro="">
      <xdr:nvCxnSpPr>
        <xdr:cNvPr id="448" name="直線コネクタ 447"/>
        <xdr:cNvCxnSpPr/>
      </xdr:nvCxnSpPr>
      <xdr:spPr>
        <a:xfrm flipV="1">
          <a:off x="13512800" y="3267659"/>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9042</xdr:rowOff>
    </xdr:from>
    <xdr:to>
      <xdr:col>21</xdr:col>
      <xdr:colOff>50800</xdr:colOff>
      <xdr:row>15</xdr:row>
      <xdr:rowOff>110642</xdr:rowOff>
    </xdr:to>
    <xdr:sp macro="" textlink="">
      <xdr:nvSpPr>
        <xdr:cNvPr id="449" name="フローチャート : 判断 448"/>
        <xdr:cNvSpPr/>
      </xdr:nvSpPr>
      <xdr:spPr>
        <a:xfrm>
          <a:off x="14351000" y="258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120819</xdr:rowOff>
    </xdr:from>
    <xdr:ext cx="762000" cy="259045"/>
    <xdr:sp macro="" textlink="">
      <xdr:nvSpPr>
        <xdr:cNvPr id="450" name="テキスト ボックス 449"/>
        <xdr:cNvSpPr txBox="1"/>
      </xdr:nvSpPr>
      <xdr:spPr>
        <a:xfrm>
          <a:off x="14020800" y="23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90119</xdr:rowOff>
    </xdr:from>
    <xdr:to>
      <xdr:col>19</xdr:col>
      <xdr:colOff>533400</xdr:colOff>
      <xdr:row>16</xdr:row>
      <xdr:rowOff>20269</xdr:rowOff>
    </xdr:to>
    <xdr:sp macro="" textlink="">
      <xdr:nvSpPr>
        <xdr:cNvPr id="451" name="フローチャート : 判断 450"/>
        <xdr:cNvSpPr/>
      </xdr:nvSpPr>
      <xdr:spPr>
        <a:xfrm>
          <a:off x="13462000" y="266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30446</xdr:rowOff>
    </xdr:from>
    <xdr:ext cx="762000" cy="259045"/>
    <xdr:sp macro="" textlink="">
      <xdr:nvSpPr>
        <xdr:cNvPr id="452" name="テキスト ボックス 451"/>
        <xdr:cNvSpPr txBox="1"/>
      </xdr:nvSpPr>
      <xdr:spPr>
        <a:xfrm>
          <a:off x="13131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77927</xdr:rowOff>
    </xdr:from>
    <xdr:to>
      <xdr:col>24</xdr:col>
      <xdr:colOff>609600</xdr:colOff>
      <xdr:row>17</xdr:row>
      <xdr:rowOff>8077</xdr:rowOff>
    </xdr:to>
    <xdr:sp macro="" textlink="">
      <xdr:nvSpPr>
        <xdr:cNvPr id="458" name="円/楕円 457"/>
        <xdr:cNvSpPr/>
      </xdr:nvSpPr>
      <xdr:spPr>
        <a:xfrm>
          <a:off x="16967200" y="28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50004</xdr:rowOff>
    </xdr:from>
    <xdr:ext cx="762000" cy="259045"/>
    <xdr:sp macro="" textlink="">
      <xdr:nvSpPr>
        <xdr:cNvPr id="459" name="将来負担の状況該当値テキスト"/>
        <xdr:cNvSpPr txBox="1"/>
      </xdr:nvSpPr>
      <xdr:spPr>
        <a:xfrm>
          <a:off x="17106900" y="279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167081</xdr:rowOff>
    </xdr:from>
    <xdr:to>
      <xdr:col>23</xdr:col>
      <xdr:colOff>457200</xdr:colOff>
      <xdr:row>18</xdr:row>
      <xdr:rowOff>97231</xdr:rowOff>
    </xdr:to>
    <xdr:sp macro="" textlink="">
      <xdr:nvSpPr>
        <xdr:cNvPr id="460" name="円/楕円 459"/>
        <xdr:cNvSpPr/>
      </xdr:nvSpPr>
      <xdr:spPr>
        <a:xfrm>
          <a:off x="16129000" y="308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82008</xdr:rowOff>
    </xdr:from>
    <xdr:ext cx="736600" cy="259045"/>
    <xdr:sp macro="" textlink="">
      <xdr:nvSpPr>
        <xdr:cNvPr id="461" name="テキスト ボックス 460"/>
        <xdr:cNvSpPr txBox="1"/>
      </xdr:nvSpPr>
      <xdr:spPr>
        <a:xfrm>
          <a:off x="15798800" y="316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81534</xdr:rowOff>
    </xdr:from>
    <xdr:to>
      <xdr:col>22</xdr:col>
      <xdr:colOff>254000</xdr:colOff>
      <xdr:row>19</xdr:row>
      <xdr:rowOff>11684</xdr:rowOff>
    </xdr:to>
    <xdr:sp macro="" textlink="">
      <xdr:nvSpPr>
        <xdr:cNvPr id="462" name="円/楕円 461"/>
        <xdr:cNvSpPr/>
      </xdr:nvSpPr>
      <xdr:spPr>
        <a:xfrm>
          <a:off x="15240000" y="31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167911</xdr:rowOff>
    </xdr:from>
    <xdr:ext cx="762000" cy="259045"/>
    <xdr:sp macro="" textlink="">
      <xdr:nvSpPr>
        <xdr:cNvPr id="463" name="テキスト ボックス 462"/>
        <xdr:cNvSpPr txBox="1"/>
      </xdr:nvSpPr>
      <xdr:spPr>
        <a:xfrm>
          <a:off x="14909800" y="32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130759</xdr:rowOff>
    </xdr:from>
    <xdr:to>
      <xdr:col>21</xdr:col>
      <xdr:colOff>50800</xdr:colOff>
      <xdr:row>19</xdr:row>
      <xdr:rowOff>60909</xdr:rowOff>
    </xdr:to>
    <xdr:sp macro="" textlink="">
      <xdr:nvSpPr>
        <xdr:cNvPr id="464" name="円/楕円 463"/>
        <xdr:cNvSpPr/>
      </xdr:nvSpPr>
      <xdr:spPr>
        <a:xfrm>
          <a:off x="14351000" y="32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45686</xdr:rowOff>
    </xdr:from>
    <xdr:ext cx="762000" cy="259045"/>
    <xdr:sp macro="" textlink="">
      <xdr:nvSpPr>
        <xdr:cNvPr id="465" name="テキスト ボックス 464"/>
        <xdr:cNvSpPr txBox="1"/>
      </xdr:nvSpPr>
      <xdr:spPr>
        <a:xfrm>
          <a:off x="14020800" y="330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34595</xdr:rowOff>
    </xdr:from>
    <xdr:to>
      <xdr:col>19</xdr:col>
      <xdr:colOff>533400</xdr:colOff>
      <xdr:row>19</xdr:row>
      <xdr:rowOff>136195</xdr:rowOff>
    </xdr:to>
    <xdr:sp macro="" textlink="">
      <xdr:nvSpPr>
        <xdr:cNvPr id="466" name="円/楕円 465"/>
        <xdr:cNvSpPr/>
      </xdr:nvSpPr>
      <xdr:spPr>
        <a:xfrm>
          <a:off x="13462000" y="329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120972</xdr:rowOff>
    </xdr:from>
    <xdr:ext cx="762000" cy="259045"/>
    <xdr:sp macro="" textlink="">
      <xdr:nvSpPr>
        <xdr:cNvPr id="467" name="テキスト ボックス 466"/>
        <xdr:cNvSpPr txBox="1"/>
      </xdr:nvSpPr>
      <xdr:spPr>
        <a:xfrm>
          <a:off x="13131800" y="337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9,175
8,966
54.50
4,014,946
3,814,362
194,364
2,675,252
3,699,953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43.6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沿った定員管理をしてきたが、改革期間終了後は業務の多様化に対応するため、専門職の増員など若干の増加傾向となっている。昨年までの推移とは異なり、類似団体平均との差が開くことになってしまった。今後は、いっそうの時間外勤務の縮減など人件費総額の削減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100330</xdr:rowOff>
    </xdr:to>
    <xdr:cxnSp macro="">
      <xdr:nvCxnSpPr>
        <xdr:cNvPr id="66" name="直線コネクタ 65"/>
        <xdr:cNvCxnSpPr/>
      </xdr:nvCxnSpPr>
      <xdr:spPr>
        <a:xfrm>
          <a:off x="3987800" y="6383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39370</xdr:rowOff>
    </xdr:to>
    <xdr:cxnSp macro="">
      <xdr:nvCxnSpPr>
        <xdr:cNvPr id="69" name="直線コネクタ 68"/>
        <xdr:cNvCxnSpPr/>
      </xdr:nvCxnSpPr>
      <xdr:spPr>
        <a:xfrm>
          <a:off x="3098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36</xdr:row>
      <xdr:rowOff>165100</xdr:rowOff>
    </xdr:to>
    <xdr:cxnSp macro="">
      <xdr:nvCxnSpPr>
        <xdr:cNvPr id="72" name="直線コネクタ 71"/>
        <xdr:cNvCxnSpPr/>
      </xdr:nvCxnSpPr>
      <xdr:spPr>
        <a:xfrm flipV="1">
          <a:off x="2209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31750</xdr:rowOff>
    </xdr:to>
    <xdr:cxnSp macro="">
      <xdr:nvCxnSpPr>
        <xdr:cNvPr id="75" name="直線コネクタ 74"/>
        <xdr:cNvCxnSpPr/>
      </xdr:nvCxnSpPr>
      <xdr:spPr>
        <a:xfrm flipV="1">
          <a:off x="1320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7" name="円/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9" name="円/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学校や保育園などの臨時職員の増員や個人番号制度導入や計画策定などに伴う各種委託料の増加など、物件費は増加傾向にある。今後も業務の効率化を図り、臨時職員の削減や諸経費の削減に努める。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96520</xdr:rowOff>
    </xdr:from>
    <xdr:to>
      <xdr:col>24</xdr:col>
      <xdr:colOff>31750</xdr:colOff>
      <xdr:row>16</xdr:row>
      <xdr:rowOff>142240</xdr:rowOff>
    </xdr:to>
    <xdr:cxnSp macro="">
      <xdr:nvCxnSpPr>
        <xdr:cNvPr id="127" name="直線コネクタ 126"/>
        <xdr:cNvCxnSpPr/>
      </xdr:nvCxnSpPr>
      <xdr:spPr>
        <a:xfrm>
          <a:off x="15671800" y="2839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8"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111760</xdr:rowOff>
    </xdr:to>
    <xdr:cxnSp macro="">
      <xdr:nvCxnSpPr>
        <xdr:cNvPr id="130" name="直線コネクタ 129"/>
        <xdr:cNvCxnSpPr/>
      </xdr:nvCxnSpPr>
      <xdr:spPr>
        <a:xfrm flipV="1">
          <a:off x="14782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16</xdr:row>
      <xdr:rowOff>111760</xdr:rowOff>
    </xdr:to>
    <xdr:cxnSp macro="">
      <xdr:nvCxnSpPr>
        <xdr:cNvPr id="133" name="直線コネクタ 132"/>
        <xdr:cNvCxnSpPr/>
      </xdr:nvCxnSpPr>
      <xdr:spPr>
        <a:xfrm>
          <a:off x="13893800" y="26873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4" name="フローチャート :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5" name="テキスト ボックス 134"/>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115570</xdr:rowOff>
    </xdr:to>
    <xdr:cxnSp macro="">
      <xdr:nvCxnSpPr>
        <xdr:cNvPr id="136" name="直線コネクタ 135"/>
        <xdr:cNvCxnSpPr/>
      </xdr:nvCxnSpPr>
      <xdr:spPr>
        <a:xfrm>
          <a:off x="13004800" y="263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6" name="円/楕円 145"/>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63517</xdr:rowOff>
    </xdr:from>
    <xdr:ext cx="762000" cy="259045"/>
    <xdr:sp macro="" textlink="">
      <xdr:nvSpPr>
        <xdr:cNvPr id="147"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48" name="円/楕円 147"/>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132097</xdr:rowOff>
    </xdr:from>
    <xdr:ext cx="736600" cy="259045"/>
    <xdr:sp macro="" textlink="">
      <xdr:nvSpPr>
        <xdr:cNvPr id="149" name="テキスト ボックス 148"/>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60960</xdr:rowOff>
    </xdr:from>
    <xdr:to>
      <xdr:col>21</xdr:col>
      <xdr:colOff>412750</xdr:colOff>
      <xdr:row>16</xdr:row>
      <xdr:rowOff>162560</xdr:rowOff>
    </xdr:to>
    <xdr:sp macro="" textlink="">
      <xdr:nvSpPr>
        <xdr:cNvPr id="150" name="円/楕円 149"/>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51" name="テキスト ボックス 150"/>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52" name="円/楕円 151"/>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3" name="テキスト ボックス 152"/>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4" name="円/楕円 153"/>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5" name="テキスト ボックス 154"/>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発達障がい児の増加傾向が続いており、療育支援や保育所における加配保育士による支援や障がい者自立支援給付費の増加、</a:t>
          </a:r>
          <a:r>
            <a:rPr kumimoji="1" lang="en-US" altLang="ja-JP" sz="1300">
              <a:latin typeface="ＭＳ Ｐゴシック"/>
            </a:rPr>
            <a:t>18</a:t>
          </a:r>
          <a:r>
            <a:rPr kumimoji="1" lang="ja-JP" altLang="en-US" sz="1300">
              <a:latin typeface="ＭＳ Ｐゴシック"/>
            </a:rPr>
            <a:t>歳までの医療費無料化など、昨年に引き続き高い位置になった。</a:t>
          </a:r>
          <a:endParaRPr kumimoji="1" lang="en-US" altLang="ja-JP" sz="1300">
            <a:latin typeface="ＭＳ Ｐゴシック"/>
          </a:endParaRPr>
        </a:p>
        <a:p>
          <a:r>
            <a:rPr kumimoji="1" lang="ja-JP" altLang="en-US" sz="1300">
              <a:latin typeface="ＭＳ Ｐゴシック"/>
            </a:rPr>
            <a:t>　福祉サービスの充実に対するニーズ及び対象者は今後も増加すると予想され、扶助費の増加が予想される。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107950</xdr:rowOff>
    </xdr:from>
    <xdr:to>
      <xdr:col>7</xdr:col>
      <xdr:colOff>15875</xdr:colOff>
      <xdr:row>59</xdr:row>
      <xdr:rowOff>12700</xdr:rowOff>
    </xdr:to>
    <xdr:cxnSp macro="">
      <xdr:nvCxnSpPr>
        <xdr:cNvPr id="188" name="直線コネクタ 187"/>
        <xdr:cNvCxnSpPr/>
      </xdr:nvCxnSpPr>
      <xdr:spPr>
        <a:xfrm flipV="1">
          <a:off x="3987800" y="10052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59</xdr:row>
      <xdr:rowOff>12700</xdr:rowOff>
    </xdr:to>
    <xdr:cxnSp macro="">
      <xdr:nvCxnSpPr>
        <xdr:cNvPr id="191" name="直線コネクタ 190"/>
        <xdr:cNvCxnSpPr/>
      </xdr:nvCxnSpPr>
      <xdr:spPr>
        <a:xfrm>
          <a:off x="3098800" y="991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2" name="フローチャート :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57</xdr:row>
      <xdr:rowOff>146050</xdr:rowOff>
    </xdr:to>
    <xdr:cxnSp macro="">
      <xdr:nvCxnSpPr>
        <xdr:cNvPr id="194" name="直線コネクタ 193"/>
        <xdr:cNvCxnSpPr/>
      </xdr:nvCxnSpPr>
      <xdr:spPr>
        <a:xfrm>
          <a:off x="2209800" y="9594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5" name="フローチャート : 判断 194"/>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6" name="テキスト ボックス 19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55</xdr:row>
      <xdr:rowOff>165100</xdr:rowOff>
    </xdr:to>
    <xdr:cxnSp macro="">
      <xdr:nvCxnSpPr>
        <xdr:cNvPr id="197" name="直線コネクタ 196"/>
        <xdr:cNvCxnSpPr/>
      </xdr:nvCxnSpPr>
      <xdr:spPr>
        <a:xfrm>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8" name="フローチャート : 判断 197"/>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9" name="テキスト ボックス 198"/>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00" name="フローチャート : 判断 199"/>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01" name="テキスト ボックス 200"/>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207" name="円/楕円 206"/>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29227</xdr:rowOff>
    </xdr:from>
    <xdr:ext cx="762000" cy="259045"/>
    <xdr:sp macro="" textlink="">
      <xdr:nvSpPr>
        <xdr:cNvPr id="208"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133350</xdr:rowOff>
    </xdr:from>
    <xdr:to>
      <xdr:col>5</xdr:col>
      <xdr:colOff>600075</xdr:colOff>
      <xdr:row>59</xdr:row>
      <xdr:rowOff>63500</xdr:rowOff>
    </xdr:to>
    <xdr:sp macro="" textlink="">
      <xdr:nvSpPr>
        <xdr:cNvPr id="209" name="円/楕円 208"/>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48277</xdr:rowOff>
    </xdr:from>
    <xdr:ext cx="736600" cy="259045"/>
    <xdr:sp macro="" textlink="">
      <xdr:nvSpPr>
        <xdr:cNvPr id="210" name="テキスト ボックス 209"/>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11" name="円/楕円 210"/>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2" name="テキスト ボックス 211"/>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3" name="円/楕円 212"/>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4" name="テキスト ボックス 213"/>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5" name="円/楕円 214"/>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6" name="テキスト ボックス 215"/>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から下水道事業会計への出資金を臨時的経費としたため大幅に数値が下がった。維持修繕費が抑制されていることから比率が低いものと思われる。しかし、施設の老朽化に伴い維持補修費は増加傾向が予想されることから、引き続き適正管理による経費の削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28702</xdr:rowOff>
    </xdr:from>
    <xdr:to>
      <xdr:col>24</xdr:col>
      <xdr:colOff>31750</xdr:colOff>
      <xdr:row>60</xdr:row>
      <xdr:rowOff>3556</xdr:rowOff>
    </xdr:to>
    <xdr:cxnSp macro="">
      <xdr:nvCxnSpPr>
        <xdr:cNvPr id="241" name="直線コネクタ 240"/>
        <xdr:cNvCxnSpPr/>
      </xdr:nvCxnSpPr>
      <xdr:spPr>
        <a:xfrm flipV="1">
          <a:off x="16510000" y="9458452"/>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147083</xdr:rowOff>
    </xdr:from>
    <xdr:ext cx="762000" cy="259045"/>
    <xdr:sp macro="" textlink="">
      <xdr:nvSpPr>
        <xdr:cNvPr id="242" name="その他最小値テキスト"/>
        <xdr:cNvSpPr txBox="1"/>
      </xdr:nvSpPr>
      <xdr:spPr>
        <a:xfrm>
          <a:off x="16598900" y="1026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60</xdr:row>
      <xdr:rowOff>3556</xdr:rowOff>
    </xdr:from>
    <xdr:to>
      <xdr:col>24</xdr:col>
      <xdr:colOff>120650</xdr:colOff>
      <xdr:row>60</xdr:row>
      <xdr:rowOff>3556</xdr:rowOff>
    </xdr:to>
    <xdr:cxnSp macro="">
      <xdr:nvCxnSpPr>
        <xdr:cNvPr id="243" name="直線コネクタ 242"/>
        <xdr:cNvCxnSpPr/>
      </xdr:nvCxnSpPr>
      <xdr:spPr>
        <a:xfrm>
          <a:off x="16421100" y="10290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115079</xdr:rowOff>
    </xdr:from>
    <xdr:ext cx="762000" cy="259045"/>
    <xdr:sp macro="" textlink="">
      <xdr:nvSpPr>
        <xdr:cNvPr id="244" name="その他最大値テキスト"/>
        <xdr:cNvSpPr txBox="1"/>
      </xdr:nvSpPr>
      <xdr:spPr>
        <a:xfrm>
          <a:off x="16598900" y="92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55</xdr:row>
      <xdr:rowOff>28702</xdr:rowOff>
    </xdr:from>
    <xdr:to>
      <xdr:col>24</xdr:col>
      <xdr:colOff>120650</xdr:colOff>
      <xdr:row>55</xdr:row>
      <xdr:rowOff>28702</xdr:rowOff>
    </xdr:to>
    <xdr:cxnSp macro="">
      <xdr:nvCxnSpPr>
        <xdr:cNvPr id="245" name="直線コネクタ 244"/>
        <xdr:cNvCxnSpPr/>
      </xdr:nvCxnSpPr>
      <xdr:spPr>
        <a:xfrm>
          <a:off x="16421100" y="945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108712</xdr:rowOff>
    </xdr:from>
    <xdr:to>
      <xdr:col>24</xdr:col>
      <xdr:colOff>31750</xdr:colOff>
      <xdr:row>55</xdr:row>
      <xdr:rowOff>28702</xdr:rowOff>
    </xdr:to>
    <xdr:cxnSp macro="">
      <xdr:nvCxnSpPr>
        <xdr:cNvPr id="246" name="直線コネクタ 245"/>
        <xdr:cNvCxnSpPr/>
      </xdr:nvCxnSpPr>
      <xdr:spPr>
        <a:xfrm>
          <a:off x="15671800" y="93670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7"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8" name="フローチャート : 判断 247"/>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108712</xdr:rowOff>
    </xdr:from>
    <xdr:to>
      <xdr:col>22</xdr:col>
      <xdr:colOff>565150</xdr:colOff>
      <xdr:row>54</xdr:row>
      <xdr:rowOff>131572</xdr:rowOff>
    </xdr:to>
    <xdr:cxnSp macro="">
      <xdr:nvCxnSpPr>
        <xdr:cNvPr id="249" name="直線コネクタ 248"/>
        <xdr:cNvCxnSpPr/>
      </xdr:nvCxnSpPr>
      <xdr:spPr>
        <a:xfrm flipV="1">
          <a:off x="14782800" y="9367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99568</xdr:rowOff>
    </xdr:from>
    <xdr:to>
      <xdr:col>21</xdr:col>
      <xdr:colOff>361950</xdr:colOff>
      <xdr:row>54</xdr:row>
      <xdr:rowOff>131572</xdr:rowOff>
    </xdr:to>
    <xdr:cxnSp macro="">
      <xdr:nvCxnSpPr>
        <xdr:cNvPr id="252" name="直線コネクタ 251"/>
        <xdr:cNvCxnSpPr/>
      </xdr:nvCxnSpPr>
      <xdr:spPr>
        <a:xfrm>
          <a:off x="13893800" y="93578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3" name="フローチャート : 判断 252"/>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4" name="テキスト ボックス 253"/>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99568</xdr:rowOff>
    </xdr:from>
    <xdr:to>
      <xdr:col>20</xdr:col>
      <xdr:colOff>158750</xdr:colOff>
      <xdr:row>56</xdr:row>
      <xdr:rowOff>99568</xdr:rowOff>
    </xdr:to>
    <xdr:cxnSp macro="">
      <xdr:nvCxnSpPr>
        <xdr:cNvPr id="255" name="直線コネクタ 254"/>
        <xdr:cNvCxnSpPr/>
      </xdr:nvCxnSpPr>
      <xdr:spPr>
        <a:xfrm flipV="1">
          <a:off x="13004800" y="935786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6" name="フローチャート :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8" name="フローチャート : 判断 257"/>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9" name="テキスト ボックス 258"/>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149352</xdr:rowOff>
    </xdr:from>
    <xdr:to>
      <xdr:col>24</xdr:col>
      <xdr:colOff>82550</xdr:colOff>
      <xdr:row>55</xdr:row>
      <xdr:rowOff>79502</xdr:rowOff>
    </xdr:to>
    <xdr:sp macro="" textlink="">
      <xdr:nvSpPr>
        <xdr:cNvPr id="265" name="円/楕円 264"/>
        <xdr:cNvSpPr/>
      </xdr:nvSpPr>
      <xdr:spPr>
        <a:xfrm>
          <a:off x="16459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57929</xdr:rowOff>
    </xdr:from>
    <xdr:ext cx="762000" cy="259045"/>
    <xdr:sp macro="" textlink="">
      <xdr:nvSpPr>
        <xdr:cNvPr id="266" name="その他該当値テキスト"/>
        <xdr:cNvSpPr txBox="1"/>
      </xdr:nvSpPr>
      <xdr:spPr>
        <a:xfrm>
          <a:off x="16598900" y="93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57912</xdr:rowOff>
    </xdr:from>
    <xdr:to>
      <xdr:col>22</xdr:col>
      <xdr:colOff>615950</xdr:colOff>
      <xdr:row>54</xdr:row>
      <xdr:rowOff>159512</xdr:rowOff>
    </xdr:to>
    <xdr:sp macro="" textlink="">
      <xdr:nvSpPr>
        <xdr:cNvPr id="267" name="円/楕円 266"/>
        <xdr:cNvSpPr/>
      </xdr:nvSpPr>
      <xdr:spPr>
        <a:xfrm>
          <a:off x="15621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169689</xdr:rowOff>
    </xdr:from>
    <xdr:ext cx="736600" cy="259045"/>
    <xdr:sp macro="" textlink="">
      <xdr:nvSpPr>
        <xdr:cNvPr id="268" name="テキスト ボックス 267"/>
        <xdr:cNvSpPr txBox="1"/>
      </xdr:nvSpPr>
      <xdr:spPr>
        <a:xfrm>
          <a:off x="15290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80772</xdr:rowOff>
    </xdr:from>
    <xdr:to>
      <xdr:col>21</xdr:col>
      <xdr:colOff>412750</xdr:colOff>
      <xdr:row>55</xdr:row>
      <xdr:rowOff>10922</xdr:rowOff>
    </xdr:to>
    <xdr:sp macro="" textlink="">
      <xdr:nvSpPr>
        <xdr:cNvPr id="269" name="円/楕円 268"/>
        <xdr:cNvSpPr/>
      </xdr:nvSpPr>
      <xdr:spPr>
        <a:xfrm>
          <a:off x="14732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21099</xdr:rowOff>
    </xdr:from>
    <xdr:ext cx="762000" cy="259045"/>
    <xdr:sp macro="" textlink="">
      <xdr:nvSpPr>
        <xdr:cNvPr id="270" name="テキスト ボックス 269"/>
        <xdr:cNvSpPr txBox="1"/>
      </xdr:nvSpPr>
      <xdr:spPr>
        <a:xfrm>
          <a:off x="14401800" y="91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48768</xdr:rowOff>
    </xdr:from>
    <xdr:to>
      <xdr:col>20</xdr:col>
      <xdr:colOff>209550</xdr:colOff>
      <xdr:row>54</xdr:row>
      <xdr:rowOff>150368</xdr:rowOff>
    </xdr:to>
    <xdr:sp macro="" textlink="">
      <xdr:nvSpPr>
        <xdr:cNvPr id="271" name="円/楕円 270"/>
        <xdr:cNvSpPr/>
      </xdr:nvSpPr>
      <xdr:spPr>
        <a:xfrm>
          <a:off x="13843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160545</xdr:rowOff>
    </xdr:from>
    <xdr:ext cx="762000" cy="259045"/>
    <xdr:sp macro="" textlink="">
      <xdr:nvSpPr>
        <xdr:cNvPr id="272" name="テキスト ボックス 271"/>
        <xdr:cNvSpPr txBox="1"/>
      </xdr:nvSpPr>
      <xdr:spPr>
        <a:xfrm>
          <a:off x="13512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3" name="円/楕円 272"/>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160545</xdr:rowOff>
    </xdr:from>
    <xdr:ext cx="762000" cy="259045"/>
    <xdr:sp macro="" textlink="">
      <xdr:nvSpPr>
        <xdr:cNvPr id="274" name="テキスト ボックス 273"/>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消防広域化に伴う負担金が大きく減額となったため、大きく数値が下がった。</a:t>
          </a:r>
          <a:endParaRPr kumimoji="1" lang="en-US" altLang="ja-JP" sz="1300">
            <a:latin typeface="ＭＳ Ｐゴシック"/>
          </a:endParaRPr>
        </a:p>
        <a:p>
          <a:r>
            <a:rPr kumimoji="1" lang="ja-JP" altLang="en-US" sz="1300">
              <a:latin typeface="ＭＳ Ｐゴシック"/>
            </a:rPr>
            <a:t>　今後は新ごみ処理施設整備にかかる広域連合への負担金の増額が見込まれてくるが、清掃費や病院などの広域連合や伊南行政組合で行う共同事業の効率化を進めるなど補助費の節減を図る必要がある。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299" name="直線コネクタ 298"/>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0"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1" name="直線コネクタ 300"/>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2"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3" name="直線コネクタ 302"/>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37</xdr:row>
      <xdr:rowOff>110998</xdr:rowOff>
    </xdr:to>
    <xdr:cxnSp macro="">
      <xdr:nvCxnSpPr>
        <xdr:cNvPr id="304" name="直線コネクタ 303"/>
        <xdr:cNvCxnSpPr/>
      </xdr:nvCxnSpPr>
      <xdr:spPr>
        <a:xfrm flipV="1">
          <a:off x="15671800" y="631748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05"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6" name="フローチャート : 判断 30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110998</xdr:rowOff>
    </xdr:from>
    <xdr:to>
      <xdr:col>22</xdr:col>
      <xdr:colOff>565150</xdr:colOff>
      <xdr:row>38</xdr:row>
      <xdr:rowOff>3556</xdr:rowOff>
    </xdr:to>
    <xdr:cxnSp macro="">
      <xdr:nvCxnSpPr>
        <xdr:cNvPr id="307" name="直線コネクタ 306"/>
        <xdr:cNvCxnSpPr/>
      </xdr:nvCxnSpPr>
      <xdr:spPr>
        <a:xfrm flipV="1">
          <a:off x="14782800" y="6454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08" name="フローチャート : 判断 307"/>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09" name="テキスト ボックス 30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138430</xdr:rowOff>
    </xdr:from>
    <xdr:to>
      <xdr:col>21</xdr:col>
      <xdr:colOff>361950</xdr:colOff>
      <xdr:row>38</xdr:row>
      <xdr:rowOff>3556</xdr:rowOff>
    </xdr:to>
    <xdr:cxnSp macro="">
      <xdr:nvCxnSpPr>
        <xdr:cNvPr id="310" name="直線コネクタ 309"/>
        <xdr:cNvCxnSpPr/>
      </xdr:nvCxnSpPr>
      <xdr:spPr>
        <a:xfrm>
          <a:off x="13893800" y="6482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138430</xdr:rowOff>
    </xdr:to>
    <xdr:cxnSp macro="">
      <xdr:nvCxnSpPr>
        <xdr:cNvPr id="313" name="直線コネクタ 312"/>
        <xdr:cNvCxnSpPr/>
      </xdr:nvCxnSpPr>
      <xdr:spPr>
        <a:xfrm>
          <a:off x="13004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4" name="フローチャート : 判断 313"/>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15" name="テキスト ボックス 314"/>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6" name="フローチャート : 判断 315"/>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57675</xdr:rowOff>
    </xdr:from>
    <xdr:ext cx="762000" cy="259045"/>
    <xdr:sp macro="" textlink="">
      <xdr:nvSpPr>
        <xdr:cNvPr id="317" name="テキスト ボックス 316"/>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3" name="円/楕円 322"/>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111015</xdr:rowOff>
    </xdr:from>
    <xdr:ext cx="762000" cy="259045"/>
    <xdr:sp macro="" textlink="">
      <xdr:nvSpPr>
        <xdr:cNvPr id="324"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25" name="円/楕円 324"/>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26" name="テキスト ボックス 325"/>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27" name="円/楕円 326"/>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28" name="テキスト ボックス 327"/>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29" name="円/楕円 328"/>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0" name="テキスト ボックス 329"/>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1" name="円/楕円 330"/>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2" name="テキスト ボックス 331"/>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平成２６・２７年度は起債の抑制をしてきており公債費の抑制を図ることとしている。しかし、必要な事業を行うためには財源確保のため償還計画を見据えた中で最低限の起債活用をする必要がある。</a:t>
          </a:r>
          <a:endParaRPr kumimoji="1" lang="en-US" altLang="ja-JP" sz="1300">
            <a:latin typeface="ＭＳ Ｐゴシック"/>
          </a:endParaRPr>
        </a:p>
        <a:p>
          <a:r>
            <a:rPr kumimoji="1" lang="ja-JP" altLang="en-US" sz="1300">
              <a:latin typeface="ＭＳ Ｐゴシック"/>
            </a:rPr>
            <a:t>　中長期的には過去の償還が終了してくるため、除々に減額していくことが見込まれる。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57" name="直線コネクタ 356"/>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59" name="直線コネクタ 35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0"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1" name="直線コネクタ 360"/>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88137</xdr:rowOff>
    </xdr:to>
    <xdr:cxnSp macro="">
      <xdr:nvCxnSpPr>
        <xdr:cNvPr id="362" name="直線コネクタ 361"/>
        <xdr:cNvCxnSpPr/>
      </xdr:nvCxnSpPr>
      <xdr:spPr>
        <a:xfrm flipV="1">
          <a:off x="3987800" y="132623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3"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4" name="フローチャート : 判断 363"/>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115570</xdr:rowOff>
    </xdr:to>
    <xdr:cxnSp macro="">
      <xdr:nvCxnSpPr>
        <xdr:cNvPr id="365" name="直線コネクタ 364"/>
        <xdr:cNvCxnSpPr/>
      </xdr:nvCxnSpPr>
      <xdr:spPr>
        <a:xfrm flipV="1">
          <a:off x="3098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6" name="フローチャート : 判断 365"/>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7" name="テキスト ボックス 366"/>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37846</xdr:rowOff>
    </xdr:from>
    <xdr:to>
      <xdr:col>4</xdr:col>
      <xdr:colOff>346075</xdr:colOff>
      <xdr:row>77</xdr:row>
      <xdr:rowOff>115570</xdr:rowOff>
    </xdr:to>
    <xdr:cxnSp macro="">
      <xdr:nvCxnSpPr>
        <xdr:cNvPr id="368" name="直線コネクタ 367"/>
        <xdr:cNvCxnSpPr/>
      </xdr:nvCxnSpPr>
      <xdr:spPr>
        <a:xfrm>
          <a:off x="2209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69" name="フローチャート : 判断 368"/>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0" name="テキスト ボックス 369"/>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33274</xdr:rowOff>
    </xdr:from>
    <xdr:to>
      <xdr:col>3</xdr:col>
      <xdr:colOff>142875</xdr:colOff>
      <xdr:row>77</xdr:row>
      <xdr:rowOff>37846</xdr:rowOff>
    </xdr:to>
    <xdr:cxnSp macro="">
      <xdr:nvCxnSpPr>
        <xdr:cNvPr id="371" name="直線コネクタ 370"/>
        <xdr:cNvCxnSpPr/>
      </xdr:nvCxnSpPr>
      <xdr:spPr>
        <a:xfrm>
          <a:off x="1320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2" name="フローチャート : 判断 371"/>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3" name="テキスト ボックス 372"/>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4" name="フローチャート : 判断 373"/>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5" name="テキスト ボックス 374"/>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1" name="円/楕円 380"/>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2"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3" name="円/楕円 382"/>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4" name="テキスト ボックス 38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85" name="円/楕円 384"/>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86" name="テキスト ボックス 385"/>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87" name="円/楕円 386"/>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98823</xdr:rowOff>
    </xdr:from>
    <xdr:ext cx="762000" cy="259045"/>
    <xdr:sp macro="" textlink="">
      <xdr:nvSpPr>
        <xdr:cNvPr id="388" name="テキスト ボックス 387"/>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89" name="円/楕円 388"/>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90" name="テキスト ボックス 389"/>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扶助費が増えたがほぼ前年度同様の経常収支比率であった。類似団体の中では平均的な位置となった。引き続き経費の節減に努め、経常収支比率の維持を図る。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5" name="直線コネクタ 40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6" name="テキスト ボックス 40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7" name="直線コネクタ 40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8" name="テキスト ボックス 40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9" name="直線コネクタ 40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0" name="テキスト ボックス 40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1" name="直線コネクタ 41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2" name="テキスト ボックス 41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6" name="直線コネクタ 415"/>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17"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18" name="直線コネクタ 417"/>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19"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0" name="直線コネクタ 419"/>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101854</xdr:rowOff>
    </xdr:to>
    <xdr:cxnSp macro="">
      <xdr:nvCxnSpPr>
        <xdr:cNvPr id="421" name="直線コネクタ 420"/>
        <xdr:cNvCxnSpPr/>
      </xdr:nvCxnSpPr>
      <xdr:spPr>
        <a:xfrm>
          <a:off x="15671800" y="13303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3" name="フローチャート : 判断 42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110998</xdr:rowOff>
    </xdr:to>
    <xdr:cxnSp macro="">
      <xdr:nvCxnSpPr>
        <xdr:cNvPr id="424" name="直線コネクタ 423"/>
        <xdr:cNvCxnSpPr/>
      </xdr:nvCxnSpPr>
      <xdr:spPr>
        <a:xfrm flipV="1">
          <a:off x="14782800" y="13303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21337</xdr:rowOff>
    </xdr:from>
    <xdr:to>
      <xdr:col>22</xdr:col>
      <xdr:colOff>615950</xdr:colOff>
      <xdr:row>78</xdr:row>
      <xdr:rowOff>122937</xdr:rowOff>
    </xdr:to>
    <xdr:sp macro="" textlink="">
      <xdr:nvSpPr>
        <xdr:cNvPr id="425" name="フローチャート : 判断 424"/>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26" name="テキスト ボックス 425"/>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77</xdr:row>
      <xdr:rowOff>110998</xdr:rowOff>
    </xdr:to>
    <xdr:cxnSp macro="">
      <xdr:nvCxnSpPr>
        <xdr:cNvPr id="427" name="直線コネクタ 426"/>
        <xdr:cNvCxnSpPr/>
      </xdr:nvCxnSpPr>
      <xdr:spPr>
        <a:xfrm>
          <a:off x="13893800" y="1307490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83058</xdr:rowOff>
    </xdr:from>
    <xdr:to>
      <xdr:col>21</xdr:col>
      <xdr:colOff>412750</xdr:colOff>
      <xdr:row>78</xdr:row>
      <xdr:rowOff>13208</xdr:rowOff>
    </xdr:to>
    <xdr:sp macro="" textlink="">
      <xdr:nvSpPr>
        <xdr:cNvPr id="428" name="フローチャート : 判断 427"/>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169435</xdr:rowOff>
    </xdr:from>
    <xdr:ext cx="762000" cy="259045"/>
    <xdr:sp macro="" textlink="">
      <xdr:nvSpPr>
        <xdr:cNvPr id="429" name="テキスト ボックス 428"/>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44704</xdr:rowOff>
    </xdr:from>
    <xdr:to>
      <xdr:col>20</xdr:col>
      <xdr:colOff>158750</xdr:colOff>
      <xdr:row>77</xdr:row>
      <xdr:rowOff>161289</xdr:rowOff>
    </xdr:to>
    <xdr:cxnSp macro="">
      <xdr:nvCxnSpPr>
        <xdr:cNvPr id="430" name="直線コネクタ 429"/>
        <xdr:cNvCxnSpPr/>
      </xdr:nvCxnSpPr>
      <xdr:spPr>
        <a:xfrm flipV="1">
          <a:off x="13004800" y="13074904"/>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37337</xdr:rowOff>
    </xdr:from>
    <xdr:to>
      <xdr:col>20</xdr:col>
      <xdr:colOff>209550</xdr:colOff>
      <xdr:row>77</xdr:row>
      <xdr:rowOff>138937</xdr:rowOff>
    </xdr:to>
    <xdr:sp macro="" textlink="">
      <xdr:nvSpPr>
        <xdr:cNvPr id="431" name="フローチャート : 判断 430"/>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123714</xdr:rowOff>
    </xdr:from>
    <xdr:ext cx="762000" cy="259045"/>
    <xdr:sp macro="" textlink="">
      <xdr:nvSpPr>
        <xdr:cNvPr id="432" name="テキスト ボックス 431"/>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33" name="フローチャート : 判断 432"/>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158259</xdr:rowOff>
    </xdr:from>
    <xdr:ext cx="762000" cy="259045"/>
    <xdr:sp macro="" textlink="">
      <xdr:nvSpPr>
        <xdr:cNvPr id="434" name="テキスト ボックス 433"/>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0" name="円/楕円 439"/>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67581</xdr:rowOff>
    </xdr:from>
    <xdr:ext cx="762000" cy="259045"/>
    <xdr:sp macro="" textlink="">
      <xdr:nvSpPr>
        <xdr:cNvPr id="441"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42" name="円/楕円 441"/>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162831</xdr:rowOff>
    </xdr:from>
    <xdr:ext cx="736600" cy="259045"/>
    <xdr:sp macro="" textlink="">
      <xdr:nvSpPr>
        <xdr:cNvPr id="443" name="テキスト ボックス 442"/>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60198</xdr:rowOff>
    </xdr:from>
    <xdr:to>
      <xdr:col>21</xdr:col>
      <xdr:colOff>412750</xdr:colOff>
      <xdr:row>77</xdr:row>
      <xdr:rowOff>161798</xdr:rowOff>
    </xdr:to>
    <xdr:sp macro="" textlink="">
      <xdr:nvSpPr>
        <xdr:cNvPr id="444" name="円/楕円 443"/>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525</xdr:rowOff>
    </xdr:from>
    <xdr:ext cx="762000" cy="259045"/>
    <xdr:sp macro="" textlink="">
      <xdr:nvSpPr>
        <xdr:cNvPr id="445" name="テキスト ボックス 444"/>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165354</xdr:rowOff>
    </xdr:from>
    <xdr:to>
      <xdr:col>20</xdr:col>
      <xdr:colOff>209550</xdr:colOff>
      <xdr:row>76</xdr:row>
      <xdr:rowOff>95504</xdr:rowOff>
    </xdr:to>
    <xdr:sp macro="" textlink="">
      <xdr:nvSpPr>
        <xdr:cNvPr id="446" name="円/楕円 445"/>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7" name="テキスト ボックス 446"/>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8" name="円/楕円 447"/>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49" name="テキスト ボックス 448"/>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長野県宮田村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26523</xdr:rowOff>
    </xdr:from>
    <xdr:to>
      <xdr:col>4</xdr:col>
      <xdr:colOff>1117600</xdr:colOff>
      <xdr:row>18</xdr:row>
      <xdr:rowOff>39530</xdr:rowOff>
    </xdr:to>
    <xdr:cxnSp macro="">
      <xdr:nvCxnSpPr>
        <xdr:cNvPr id="50" name="直線コネクタ 49"/>
        <xdr:cNvCxnSpPr/>
      </xdr:nvCxnSpPr>
      <xdr:spPr bwMode="auto">
        <a:xfrm flipV="1">
          <a:off x="5003800" y="3160248"/>
          <a:ext cx="647700" cy="1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39530</xdr:rowOff>
    </xdr:from>
    <xdr:to>
      <xdr:col>4</xdr:col>
      <xdr:colOff>469900</xdr:colOff>
      <xdr:row>18</xdr:row>
      <xdr:rowOff>86667</xdr:rowOff>
    </xdr:to>
    <xdr:cxnSp macro="">
      <xdr:nvCxnSpPr>
        <xdr:cNvPr id="53" name="直線コネクタ 52"/>
        <xdr:cNvCxnSpPr/>
      </xdr:nvCxnSpPr>
      <xdr:spPr bwMode="auto">
        <a:xfrm flipV="1">
          <a:off x="4305300" y="3173255"/>
          <a:ext cx="698500" cy="47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94038</xdr:rowOff>
    </xdr:from>
    <xdr:to>
      <xdr:col>4</xdr:col>
      <xdr:colOff>520700</xdr:colOff>
      <xdr:row>17</xdr:row>
      <xdr:rowOff>24188</xdr:rowOff>
    </xdr:to>
    <xdr:sp macro="" textlink="">
      <xdr:nvSpPr>
        <xdr:cNvPr id="54" name="フローチャート : 判断 53"/>
        <xdr:cNvSpPr/>
      </xdr:nvSpPr>
      <xdr:spPr bwMode="auto">
        <a:xfrm>
          <a:off x="49530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34365</xdr:rowOff>
    </xdr:from>
    <xdr:ext cx="736600" cy="259045"/>
    <xdr:sp macro="" textlink="">
      <xdr:nvSpPr>
        <xdr:cNvPr id="55" name="テキスト ボックス 54"/>
        <xdr:cNvSpPr txBox="1"/>
      </xdr:nvSpPr>
      <xdr:spPr>
        <a:xfrm>
          <a:off x="4622800" y="265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62382</xdr:rowOff>
    </xdr:from>
    <xdr:to>
      <xdr:col>3</xdr:col>
      <xdr:colOff>904875</xdr:colOff>
      <xdr:row>18</xdr:row>
      <xdr:rowOff>86667</xdr:rowOff>
    </xdr:to>
    <xdr:cxnSp macro="">
      <xdr:nvCxnSpPr>
        <xdr:cNvPr id="56" name="直線コネクタ 55"/>
        <xdr:cNvCxnSpPr/>
      </xdr:nvCxnSpPr>
      <xdr:spPr bwMode="auto">
        <a:xfrm>
          <a:off x="3606800" y="3196107"/>
          <a:ext cx="698500" cy="24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114178</xdr:rowOff>
    </xdr:from>
    <xdr:to>
      <xdr:col>3</xdr:col>
      <xdr:colOff>955675</xdr:colOff>
      <xdr:row>17</xdr:row>
      <xdr:rowOff>44328</xdr:rowOff>
    </xdr:to>
    <xdr:sp macro="" textlink="">
      <xdr:nvSpPr>
        <xdr:cNvPr id="57" name="フローチャート : 判断 56"/>
        <xdr:cNvSpPr/>
      </xdr:nvSpPr>
      <xdr:spPr bwMode="auto">
        <a:xfrm>
          <a:off x="42545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54505</xdr:rowOff>
    </xdr:from>
    <xdr:ext cx="762000" cy="259045"/>
    <xdr:sp macro="" textlink="">
      <xdr:nvSpPr>
        <xdr:cNvPr id="58" name="テキスト ボックス 57"/>
        <xdr:cNvSpPr txBox="1"/>
      </xdr:nvSpPr>
      <xdr:spPr>
        <a:xfrm>
          <a:off x="39243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38928</xdr:rowOff>
    </xdr:from>
    <xdr:to>
      <xdr:col>3</xdr:col>
      <xdr:colOff>206375</xdr:colOff>
      <xdr:row>18</xdr:row>
      <xdr:rowOff>62382</xdr:rowOff>
    </xdr:to>
    <xdr:cxnSp macro="">
      <xdr:nvCxnSpPr>
        <xdr:cNvPr id="59" name="直線コネクタ 58"/>
        <xdr:cNvCxnSpPr/>
      </xdr:nvCxnSpPr>
      <xdr:spPr bwMode="auto">
        <a:xfrm>
          <a:off x="2908300" y="3172653"/>
          <a:ext cx="698500" cy="2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105606</xdr:rowOff>
    </xdr:from>
    <xdr:to>
      <xdr:col>3</xdr:col>
      <xdr:colOff>257175</xdr:colOff>
      <xdr:row>17</xdr:row>
      <xdr:rowOff>35756</xdr:rowOff>
    </xdr:to>
    <xdr:sp macro="" textlink="">
      <xdr:nvSpPr>
        <xdr:cNvPr id="60" name="フローチャート : 判断 59"/>
        <xdr:cNvSpPr/>
      </xdr:nvSpPr>
      <xdr:spPr bwMode="auto">
        <a:xfrm>
          <a:off x="35560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45933</xdr:rowOff>
    </xdr:from>
    <xdr:ext cx="762000" cy="259045"/>
    <xdr:sp macro="" textlink="">
      <xdr:nvSpPr>
        <xdr:cNvPr id="61" name="テキスト ボックス 60"/>
        <xdr:cNvSpPr txBox="1"/>
      </xdr:nvSpPr>
      <xdr:spPr>
        <a:xfrm>
          <a:off x="32258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88864</xdr:rowOff>
    </xdr:from>
    <xdr:to>
      <xdr:col>2</xdr:col>
      <xdr:colOff>692150</xdr:colOff>
      <xdr:row>17</xdr:row>
      <xdr:rowOff>19014</xdr:rowOff>
    </xdr:to>
    <xdr:sp macro="" textlink="">
      <xdr:nvSpPr>
        <xdr:cNvPr id="62" name="フローチャート : 判断 61"/>
        <xdr:cNvSpPr/>
      </xdr:nvSpPr>
      <xdr:spPr bwMode="auto">
        <a:xfrm>
          <a:off x="2857500" y="2879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29191</xdr:rowOff>
    </xdr:from>
    <xdr:ext cx="762000" cy="259045"/>
    <xdr:sp macro="" textlink="">
      <xdr:nvSpPr>
        <xdr:cNvPr id="63" name="テキスト ボックス 62"/>
        <xdr:cNvSpPr txBox="1"/>
      </xdr:nvSpPr>
      <xdr:spPr>
        <a:xfrm>
          <a:off x="2527300" y="264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147173</xdr:rowOff>
    </xdr:from>
    <xdr:to>
      <xdr:col>5</xdr:col>
      <xdr:colOff>34925</xdr:colOff>
      <xdr:row>18</xdr:row>
      <xdr:rowOff>77323</xdr:rowOff>
    </xdr:to>
    <xdr:sp macro="" textlink="">
      <xdr:nvSpPr>
        <xdr:cNvPr id="69" name="円/楕円 68"/>
        <xdr:cNvSpPr/>
      </xdr:nvSpPr>
      <xdr:spPr bwMode="auto">
        <a:xfrm>
          <a:off x="5600700" y="310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119250</xdr:rowOff>
    </xdr:from>
    <xdr:ext cx="762000" cy="259045"/>
    <xdr:sp macro="" textlink="">
      <xdr:nvSpPr>
        <xdr:cNvPr id="70" name="人口1人当たり決算額の推移該当値テキスト130"/>
        <xdr:cNvSpPr txBox="1"/>
      </xdr:nvSpPr>
      <xdr:spPr>
        <a:xfrm>
          <a:off x="5740400" y="308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160180</xdr:rowOff>
    </xdr:from>
    <xdr:to>
      <xdr:col>4</xdr:col>
      <xdr:colOff>520700</xdr:colOff>
      <xdr:row>18</xdr:row>
      <xdr:rowOff>90330</xdr:rowOff>
    </xdr:to>
    <xdr:sp macro="" textlink="">
      <xdr:nvSpPr>
        <xdr:cNvPr id="71" name="円/楕円 70"/>
        <xdr:cNvSpPr/>
      </xdr:nvSpPr>
      <xdr:spPr bwMode="auto">
        <a:xfrm>
          <a:off x="4953000" y="3122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75107</xdr:rowOff>
    </xdr:from>
    <xdr:ext cx="736600" cy="259045"/>
    <xdr:sp macro="" textlink="">
      <xdr:nvSpPr>
        <xdr:cNvPr id="72" name="テキスト ボックス 71"/>
        <xdr:cNvSpPr txBox="1"/>
      </xdr:nvSpPr>
      <xdr:spPr>
        <a:xfrm>
          <a:off x="4622800" y="320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100,229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35867</xdr:rowOff>
    </xdr:from>
    <xdr:to>
      <xdr:col>3</xdr:col>
      <xdr:colOff>955675</xdr:colOff>
      <xdr:row>18</xdr:row>
      <xdr:rowOff>137468</xdr:rowOff>
    </xdr:to>
    <xdr:sp macro="" textlink="">
      <xdr:nvSpPr>
        <xdr:cNvPr id="73" name="円/楕円 72"/>
        <xdr:cNvSpPr/>
      </xdr:nvSpPr>
      <xdr:spPr bwMode="auto">
        <a:xfrm>
          <a:off x="4254500" y="316959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122244</xdr:rowOff>
    </xdr:from>
    <xdr:ext cx="762000" cy="259045"/>
    <xdr:sp macro="" textlink="">
      <xdr:nvSpPr>
        <xdr:cNvPr id="74" name="テキスト ボックス 73"/>
        <xdr:cNvSpPr txBox="1"/>
      </xdr:nvSpPr>
      <xdr:spPr>
        <a:xfrm>
          <a:off x="3924300" y="325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94,043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11582</xdr:rowOff>
    </xdr:from>
    <xdr:to>
      <xdr:col>3</xdr:col>
      <xdr:colOff>257175</xdr:colOff>
      <xdr:row>18</xdr:row>
      <xdr:rowOff>113182</xdr:rowOff>
    </xdr:to>
    <xdr:sp macro="" textlink="">
      <xdr:nvSpPr>
        <xdr:cNvPr id="75" name="円/楕円 74"/>
        <xdr:cNvSpPr/>
      </xdr:nvSpPr>
      <xdr:spPr bwMode="auto">
        <a:xfrm>
          <a:off x="3556000" y="314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97959</xdr:rowOff>
    </xdr:from>
    <xdr:ext cx="762000" cy="259045"/>
    <xdr:sp macro="" textlink="">
      <xdr:nvSpPr>
        <xdr:cNvPr id="76" name="テキスト ボックス 75"/>
        <xdr:cNvSpPr txBox="1"/>
      </xdr:nvSpPr>
      <xdr:spPr>
        <a:xfrm>
          <a:off x="3225800" y="323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159578</xdr:rowOff>
    </xdr:from>
    <xdr:to>
      <xdr:col>2</xdr:col>
      <xdr:colOff>692150</xdr:colOff>
      <xdr:row>18</xdr:row>
      <xdr:rowOff>89728</xdr:rowOff>
    </xdr:to>
    <xdr:sp macro="" textlink="">
      <xdr:nvSpPr>
        <xdr:cNvPr id="77" name="円/楕円 76"/>
        <xdr:cNvSpPr/>
      </xdr:nvSpPr>
      <xdr:spPr bwMode="auto">
        <a:xfrm>
          <a:off x="2857500" y="3121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74505</xdr:rowOff>
    </xdr:from>
    <xdr:ext cx="762000" cy="259045"/>
    <xdr:sp macro="" textlink="">
      <xdr:nvSpPr>
        <xdr:cNvPr id="78" name="テキスト ボックス 77"/>
        <xdr:cNvSpPr txBox="1"/>
      </xdr:nvSpPr>
      <xdr:spPr>
        <a:xfrm>
          <a:off x="2527300" y="320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57963</xdr:rowOff>
    </xdr:from>
    <xdr:to>
      <xdr:col>4</xdr:col>
      <xdr:colOff>1117600</xdr:colOff>
      <xdr:row>35</xdr:row>
      <xdr:rowOff>78834</xdr:rowOff>
    </xdr:to>
    <xdr:cxnSp macro="">
      <xdr:nvCxnSpPr>
        <xdr:cNvPr id="110" name="直線コネクタ 109"/>
        <xdr:cNvCxnSpPr/>
      </xdr:nvCxnSpPr>
      <xdr:spPr bwMode="auto">
        <a:xfrm>
          <a:off x="5003800" y="6668313"/>
          <a:ext cx="647700" cy="20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218492</xdr:rowOff>
    </xdr:from>
    <xdr:ext cx="762000" cy="259045"/>
    <xdr:sp macro="" textlink="">
      <xdr:nvSpPr>
        <xdr:cNvPr id="111" name="人口1人当たり決算額の推移平均値テキスト445"/>
        <xdr:cNvSpPr txBox="1"/>
      </xdr:nvSpPr>
      <xdr:spPr>
        <a:xfrm>
          <a:off x="5740400" y="6828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20198</xdr:rowOff>
    </xdr:from>
    <xdr:to>
      <xdr:col>4</xdr:col>
      <xdr:colOff>469900</xdr:colOff>
      <xdr:row>35</xdr:row>
      <xdr:rowOff>57963</xdr:rowOff>
    </xdr:to>
    <xdr:cxnSp macro="">
      <xdr:nvCxnSpPr>
        <xdr:cNvPr id="113" name="直線コネクタ 112"/>
        <xdr:cNvCxnSpPr/>
      </xdr:nvCxnSpPr>
      <xdr:spPr bwMode="auto">
        <a:xfrm>
          <a:off x="4305300" y="6630548"/>
          <a:ext cx="698500" cy="3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169903</xdr:rowOff>
    </xdr:from>
    <xdr:to>
      <xdr:col>4</xdr:col>
      <xdr:colOff>520700</xdr:colOff>
      <xdr:row>35</xdr:row>
      <xdr:rowOff>271503</xdr:rowOff>
    </xdr:to>
    <xdr:sp macro="" textlink="">
      <xdr:nvSpPr>
        <xdr:cNvPr id="114" name="フローチャート : 判断 113"/>
        <xdr:cNvSpPr/>
      </xdr:nvSpPr>
      <xdr:spPr bwMode="auto">
        <a:xfrm>
          <a:off x="4953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256280</xdr:rowOff>
    </xdr:from>
    <xdr:ext cx="736600" cy="259045"/>
    <xdr:sp macro="" textlink="">
      <xdr:nvSpPr>
        <xdr:cNvPr id="115" name="テキスト ボックス 114"/>
        <xdr:cNvSpPr txBox="1"/>
      </xdr:nvSpPr>
      <xdr:spPr>
        <a:xfrm>
          <a:off x="4622800" y="6866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20198</xdr:rowOff>
    </xdr:from>
    <xdr:to>
      <xdr:col>3</xdr:col>
      <xdr:colOff>904875</xdr:colOff>
      <xdr:row>35</xdr:row>
      <xdr:rowOff>58260</xdr:rowOff>
    </xdr:to>
    <xdr:cxnSp macro="">
      <xdr:nvCxnSpPr>
        <xdr:cNvPr id="116" name="直線コネクタ 115"/>
        <xdr:cNvCxnSpPr/>
      </xdr:nvCxnSpPr>
      <xdr:spPr bwMode="auto">
        <a:xfrm flipV="1">
          <a:off x="3606800" y="6630548"/>
          <a:ext cx="6985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90328</xdr:rowOff>
    </xdr:from>
    <xdr:to>
      <xdr:col>3</xdr:col>
      <xdr:colOff>955675</xdr:colOff>
      <xdr:row>35</xdr:row>
      <xdr:rowOff>191928</xdr:rowOff>
    </xdr:to>
    <xdr:sp macro="" textlink="">
      <xdr:nvSpPr>
        <xdr:cNvPr id="117" name="フローチャート : 判断 116"/>
        <xdr:cNvSpPr/>
      </xdr:nvSpPr>
      <xdr:spPr bwMode="auto">
        <a:xfrm>
          <a:off x="4254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176705</xdr:rowOff>
    </xdr:from>
    <xdr:ext cx="762000" cy="259045"/>
    <xdr:sp macro="" textlink="">
      <xdr:nvSpPr>
        <xdr:cNvPr id="118" name="テキスト ボックス 117"/>
        <xdr:cNvSpPr txBox="1"/>
      </xdr:nvSpPr>
      <xdr:spPr>
        <a:xfrm>
          <a:off x="3924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319984</xdr:rowOff>
    </xdr:from>
    <xdr:to>
      <xdr:col>3</xdr:col>
      <xdr:colOff>206375</xdr:colOff>
      <xdr:row>35</xdr:row>
      <xdr:rowOff>58260</xdr:rowOff>
    </xdr:to>
    <xdr:cxnSp macro="">
      <xdr:nvCxnSpPr>
        <xdr:cNvPr id="119" name="直線コネクタ 118"/>
        <xdr:cNvCxnSpPr/>
      </xdr:nvCxnSpPr>
      <xdr:spPr bwMode="auto">
        <a:xfrm>
          <a:off x="2908300" y="6587434"/>
          <a:ext cx="698500" cy="8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72245</xdr:rowOff>
    </xdr:from>
    <xdr:to>
      <xdr:col>3</xdr:col>
      <xdr:colOff>257175</xdr:colOff>
      <xdr:row>35</xdr:row>
      <xdr:rowOff>173845</xdr:rowOff>
    </xdr:to>
    <xdr:sp macro="" textlink="">
      <xdr:nvSpPr>
        <xdr:cNvPr id="120" name="フローチャート : 判断 119"/>
        <xdr:cNvSpPr/>
      </xdr:nvSpPr>
      <xdr:spPr bwMode="auto">
        <a:xfrm>
          <a:off x="3556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158622</xdr:rowOff>
    </xdr:from>
    <xdr:ext cx="762000" cy="259045"/>
    <xdr:sp macro="" textlink="">
      <xdr:nvSpPr>
        <xdr:cNvPr id="121" name="テキスト ボックス 120"/>
        <xdr:cNvSpPr txBox="1"/>
      </xdr:nvSpPr>
      <xdr:spPr>
        <a:xfrm>
          <a:off x="3225800" y="67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337055</xdr:rowOff>
    </xdr:from>
    <xdr:to>
      <xdr:col>2</xdr:col>
      <xdr:colOff>692150</xdr:colOff>
      <xdr:row>35</xdr:row>
      <xdr:rowOff>95755</xdr:rowOff>
    </xdr:to>
    <xdr:sp macro="" textlink="">
      <xdr:nvSpPr>
        <xdr:cNvPr id="122" name="フローチャート : 判断 121"/>
        <xdr:cNvSpPr/>
      </xdr:nvSpPr>
      <xdr:spPr bwMode="auto">
        <a:xfrm>
          <a:off x="2857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80532</xdr:rowOff>
    </xdr:from>
    <xdr:ext cx="762000" cy="259045"/>
    <xdr:sp macro="" textlink="">
      <xdr:nvSpPr>
        <xdr:cNvPr id="123" name="テキスト ボックス 122"/>
        <xdr:cNvSpPr txBox="1"/>
      </xdr:nvSpPr>
      <xdr:spPr>
        <a:xfrm>
          <a:off x="2527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28034</xdr:rowOff>
    </xdr:from>
    <xdr:to>
      <xdr:col>5</xdr:col>
      <xdr:colOff>34925</xdr:colOff>
      <xdr:row>35</xdr:row>
      <xdr:rowOff>129634</xdr:rowOff>
    </xdr:to>
    <xdr:sp macro="" textlink="">
      <xdr:nvSpPr>
        <xdr:cNvPr id="129" name="円/楕円 128"/>
        <xdr:cNvSpPr/>
      </xdr:nvSpPr>
      <xdr:spPr bwMode="auto">
        <a:xfrm>
          <a:off x="5600700" y="6638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216011</xdr:rowOff>
    </xdr:from>
    <xdr:ext cx="762000" cy="259045"/>
    <xdr:sp macro="" textlink="">
      <xdr:nvSpPr>
        <xdr:cNvPr id="130" name="人口1人当たり決算額の推移該当値テキスト445"/>
        <xdr:cNvSpPr txBox="1"/>
      </xdr:nvSpPr>
      <xdr:spPr>
        <a:xfrm>
          <a:off x="5740400" y="648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7163</xdr:rowOff>
    </xdr:from>
    <xdr:to>
      <xdr:col>4</xdr:col>
      <xdr:colOff>520700</xdr:colOff>
      <xdr:row>35</xdr:row>
      <xdr:rowOff>108763</xdr:rowOff>
    </xdr:to>
    <xdr:sp macro="" textlink="">
      <xdr:nvSpPr>
        <xdr:cNvPr id="131" name="円/楕円 130"/>
        <xdr:cNvSpPr/>
      </xdr:nvSpPr>
      <xdr:spPr bwMode="auto">
        <a:xfrm>
          <a:off x="4953000" y="661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118940</xdr:rowOff>
    </xdr:from>
    <xdr:ext cx="736600" cy="259045"/>
    <xdr:sp macro="" textlink="">
      <xdr:nvSpPr>
        <xdr:cNvPr id="132" name="テキスト ボックス 131"/>
        <xdr:cNvSpPr txBox="1"/>
      </xdr:nvSpPr>
      <xdr:spPr>
        <a:xfrm>
          <a:off x="4622800" y="638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35,520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312298</xdr:rowOff>
    </xdr:from>
    <xdr:to>
      <xdr:col>3</xdr:col>
      <xdr:colOff>955675</xdr:colOff>
      <xdr:row>35</xdr:row>
      <xdr:rowOff>70998</xdr:rowOff>
    </xdr:to>
    <xdr:sp macro="" textlink="">
      <xdr:nvSpPr>
        <xdr:cNvPr id="133" name="円/楕円 132"/>
        <xdr:cNvSpPr/>
      </xdr:nvSpPr>
      <xdr:spPr bwMode="auto">
        <a:xfrm>
          <a:off x="4254500" y="657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81175</xdr:rowOff>
    </xdr:from>
    <xdr:ext cx="762000" cy="259045"/>
    <xdr:sp macro="" textlink="">
      <xdr:nvSpPr>
        <xdr:cNvPr id="134" name="テキスト ボックス 133"/>
        <xdr:cNvSpPr txBox="1"/>
      </xdr:nvSpPr>
      <xdr:spPr>
        <a:xfrm>
          <a:off x="3924300" y="634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37,172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7460</xdr:rowOff>
    </xdr:from>
    <xdr:to>
      <xdr:col>3</xdr:col>
      <xdr:colOff>257175</xdr:colOff>
      <xdr:row>35</xdr:row>
      <xdr:rowOff>109060</xdr:rowOff>
    </xdr:to>
    <xdr:sp macro="" textlink="">
      <xdr:nvSpPr>
        <xdr:cNvPr id="135" name="円/楕円 134"/>
        <xdr:cNvSpPr/>
      </xdr:nvSpPr>
      <xdr:spPr bwMode="auto">
        <a:xfrm>
          <a:off x="3556000" y="661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119237</xdr:rowOff>
    </xdr:from>
    <xdr:ext cx="762000" cy="259045"/>
    <xdr:sp macro="" textlink="">
      <xdr:nvSpPr>
        <xdr:cNvPr id="136" name="テキスト ボックス 135"/>
        <xdr:cNvSpPr txBox="1"/>
      </xdr:nvSpPr>
      <xdr:spPr>
        <a:xfrm>
          <a:off x="3225800" y="638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35,507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269184</xdr:rowOff>
    </xdr:from>
    <xdr:to>
      <xdr:col>2</xdr:col>
      <xdr:colOff>692150</xdr:colOff>
      <xdr:row>35</xdr:row>
      <xdr:rowOff>27884</xdr:rowOff>
    </xdr:to>
    <xdr:sp macro="" textlink="">
      <xdr:nvSpPr>
        <xdr:cNvPr id="137" name="円/楕円 136"/>
        <xdr:cNvSpPr/>
      </xdr:nvSpPr>
      <xdr:spPr bwMode="auto">
        <a:xfrm>
          <a:off x="2857500" y="6536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38061</xdr:rowOff>
    </xdr:from>
    <xdr:ext cx="762000" cy="259045"/>
    <xdr:sp macro="" textlink="">
      <xdr:nvSpPr>
        <xdr:cNvPr id="138" name="テキスト ボックス 137"/>
        <xdr:cNvSpPr txBox="1"/>
      </xdr:nvSpPr>
      <xdr:spPr>
        <a:xfrm>
          <a:off x="2527300" y="630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9,175
8,966
54.50
4,014,946
3,814,362
194,364
2,675,252
3,699,953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43.6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22624</xdr:rowOff>
    </xdr:from>
    <xdr:to>
      <xdr:col>6</xdr:col>
      <xdr:colOff>511175</xdr:colOff>
      <xdr:row>38</xdr:row>
      <xdr:rowOff>68072</xdr:rowOff>
    </xdr:to>
    <xdr:cxnSp macro="">
      <xdr:nvCxnSpPr>
        <xdr:cNvPr id="63" name="直線コネクタ 62"/>
        <xdr:cNvCxnSpPr/>
      </xdr:nvCxnSpPr>
      <xdr:spPr>
        <a:xfrm flipV="1">
          <a:off x="3797300" y="6537724"/>
          <a:ext cx="83820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68072</xdr:rowOff>
    </xdr:from>
    <xdr:to>
      <xdr:col>5</xdr:col>
      <xdr:colOff>358775</xdr:colOff>
      <xdr:row>38</xdr:row>
      <xdr:rowOff>114848</xdr:rowOff>
    </xdr:to>
    <xdr:cxnSp macro="">
      <xdr:nvCxnSpPr>
        <xdr:cNvPr id="66" name="直線コネクタ 65"/>
        <xdr:cNvCxnSpPr/>
      </xdr:nvCxnSpPr>
      <xdr:spPr>
        <a:xfrm flipV="1">
          <a:off x="2908300" y="6583172"/>
          <a:ext cx="889000" cy="4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42951</xdr:rowOff>
    </xdr:from>
    <xdr:to>
      <xdr:col>5</xdr:col>
      <xdr:colOff>409575</xdr:colOff>
      <xdr:row>36</xdr:row>
      <xdr:rowOff>144551</xdr:rowOff>
    </xdr:to>
    <xdr:sp macro="" textlink="">
      <xdr:nvSpPr>
        <xdr:cNvPr id="67" name="フローチャート : 判断 66"/>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161078</xdr:rowOff>
    </xdr:from>
    <xdr:ext cx="599010" cy="259045"/>
    <xdr:sp macro="" textlink="">
      <xdr:nvSpPr>
        <xdr:cNvPr id="68" name="テキスト ボックス 67"/>
        <xdr:cNvSpPr txBox="1"/>
      </xdr:nvSpPr>
      <xdr:spPr>
        <a:xfrm>
          <a:off x="3497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71838</xdr:rowOff>
    </xdr:from>
    <xdr:to>
      <xdr:col>4</xdr:col>
      <xdr:colOff>155575</xdr:colOff>
      <xdr:row>38</xdr:row>
      <xdr:rowOff>114848</xdr:rowOff>
    </xdr:to>
    <xdr:cxnSp macro="">
      <xdr:nvCxnSpPr>
        <xdr:cNvPr id="69" name="直線コネクタ 68"/>
        <xdr:cNvCxnSpPr/>
      </xdr:nvCxnSpPr>
      <xdr:spPr>
        <a:xfrm>
          <a:off x="2019300" y="6586938"/>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68087</xdr:rowOff>
    </xdr:from>
    <xdr:to>
      <xdr:col>4</xdr:col>
      <xdr:colOff>206375</xdr:colOff>
      <xdr:row>36</xdr:row>
      <xdr:rowOff>169687</xdr:rowOff>
    </xdr:to>
    <xdr:sp macro="" textlink="">
      <xdr:nvSpPr>
        <xdr:cNvPr id="70" name="フローチャート : 判断 69"/>
        <xdr:cNvSpPr/>
      </xdr:nvSpPr>
      <xdr:spPr>
        <a:xfrm>
          <a:off x="2857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14764</xdr:rowOff>
    </xdr:from>
    <xdr:ext cx="599010" cy="259045"/>
    <xdr:sp macro="" textlink="">
      <xdr:nvSpPr>
        <xdr:cNvPr id="71" name="テキスト ボックス 70"/>
        <xdr:cNvSpPr txBox="1"/>
      </xdr:nvSpPr>
      <xdr:spPr>
        <a:xfrm>
          <a:off x="2608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36732</xdr:rowOff>
    </xdr:from>
    <xdr:to>
      <xdr:col>2</xdr:col>
      <xdr:colOff>638175</xdr:colOff>
      <xdr:row>38</xdr:row>
      <xdr:rowOff>71838</xdr:rowOff>
    </xdr:to>
    <xdr:cxnSp macro="">
      <xdr:nvCxnSpPr>
        <xdr:cNvPr id="72" name="直線コネクタ 71"/>
        <xdr:cNvCxnSpPr/>
      </xdr:nvCxnSpPr>
      <xdr:spPr>
        <a:xfrm>
          <a:off x="1130300" y="6551832"/>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56787</xdr:rowOff>
    </xdr:from>
    <xdr:to>
      <xdr:col>3</xdr:col>
      <xdr:colOff>3175</xdr:colOff>
      <xdr:row>36</xdr:row>
      <xdr:rowOff>158387</xdr:rowOff>
    </xdr:to>
    <xdr:sp macro="" textlink="">
      <xdr:nvSpPr>
        <xdr:cNvPr id="73" name="フローチャート : 判断 72"/>
        <xdr:cNvSpPr/>
      </xdr:nvSpPr>
      <xdr:spPr>
        <a:xfrm>
          <a:off x="1968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3464</xdr:rowOff>
    </xdr:from>
    <xdr:ext cx="599010" cy="259045"/>
    <xdr:sp macro="" textlink="">
      <xdr:nvSpPr>
        <xdr:cNvPr id="74" name="テキスト ボックス 73"/>
        <xdr:cNvSpPr txBox="1"/>
      </xdr:nvSpPr>
      <xdr:spPr>
        <a:xfrm>
          <a:off x="1719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31021</xdr:rowOff>
    </xdr:from>
    <xdr:to>
      <xdr:col>1</xdr:col>
      <xdr:colOff>485775</xdr:colOff>
      <xdr:row>36</xdr:row>
      <xdr:rowOff>132621</xdr:rowOff>
    </xdr:to>
    <xdr:sp macro="" textlink="">
      <xdr:nvSpPr>
        <xdr:cNvPr id="75" name="フローチャート : 判断 74"/>
        <xdr:cNvSpPr/>
      </xdr:nvSpPr>
      <xdr:spPr>
        <a:xfrm>
          <a:off x="1079500" y="62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149148</xdr:rowOff>
    </xdr:from>
    <xdr:ext cx="599010" cy="259045"/>
    <xdr:sp macro="" textlink="">
      <xdr:nvSpPr>
        <xdr:cNvPr id="76" name="テキスト ボックス 75"/>
        <xdr:cNvSpPr txBox="1"/>
      </xdr:nvSpPr>
      <xdr:spPr>
        <a:xfrm>
          <a:off x="830794" y="597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143274</xdr:rowOff>
    </xdr:from>
    <xdr:to>
      <xdr:col>6</xdr:col>
      <xdr:colOff>561975</xdr:colOff>
      <xdr:row>38</xdr:row>
      <xdr:rowOff>73424</xdr:rowOff>
    </xdr:to>
    <xdr:sp macro="" textlink="">
      <xdr:nvSpPr>
        <xdr:cNvPr id="82" name="円/楕円 81"/>
        <xdr:cNvSpPr/>
      </xdr:nvSpPr>
      <xdr:spPr>
        <a:xfrm>
          <a:off x="4584700" y="64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121701</xdr:rowOff>
    </xdr:from>
    <xdr:ext cx="534377" cy="259045"/>
    <xdr:sp macro="" textlink="">
      <xdr:nvSpPr>
        <xdr:cNvPr id="83" name="人件費該当値テキスト"/>
        <xdr:cNvSpPr txBox="1"/>
      </xdr:nvSpPr>
      <xdr:spPr>
        <a:xfrm>
          <a:off x="4686300" y="64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82,755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17272</xdr:rowOff>
    </xdr:from>
    <xdr:to>
      <xdr:col>5</xdr:col>
      <xdr:colOff>409575</xdr:colOff>
      <xdr:row>38</xdr:row>
      <xdr:rowOff>118872</xdr:rowOff>
    </xdr:to>
    <xdr:sp macro="" textlink="">
      <xdr:nvSpPr>
        <xdr:cNvPr id="84" name="円/楕円 83"/>
        <xdr:cNvSpPr/>
      </xdr:nvSpPr>
      <xdr:spPr>
        <a:xfrm>
          <a:off x="3746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109999</xdr:rowOff>
    </xdr:from>
    <xdr:ext cx="534377" cy="259045"/>
    <xdr:sp macro="" textlink="">
      <xdr:nvSpPr>
        <xdr:cNvPr id="85" name="テキスト ボックス 84"/>
        <xdr:cNvSpPr txBox="1"/>
      </xdr:nvSpPr>
      <xdr:spPr>
        <a:xfrm>
          <a:off x="3530111" y="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64048</xdr:rowOff>
    </xdr:from>
    <xdr:to>
      <xdr:col>4</xdr:col>
      <xdr:colOff>206375</xdr:colOff>
      <xdr:row>38</xdr:row>
      <xdr:rowOff>165648</xdr:rowOff>
    </xdr:to>
    <xdr:sp macro="" textlink="">
      <xdr:nvSpPr>
        <xdr:cNvPr id="86" name="円/楕円 85"/>
        <xdr:cNvSpPr/>
      </xdr:nvSpPr>
      <xdr:spPr>
        <a:xfrm>
          <a:off x="2857500" y="65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156775</xdr:rowOff>
    </xdr:from>
    <xdr:ext cx="534377" cy="259045"/>
    <xdr:sp macro="" textlink="">
      <xdr:nvSpPr>
        <xdr:cNvPr id="87" name="テキスト ボックス 86"/>
        <xdr:cNvSpPr txBox="1"/>
      </xdr:nvSpPr>
      <xdr:spPr>
        <a:xfrm>
          <a:off x="2641111" y="667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21038</xdr:rowOff>
    </xdr:from>
    <xdr:to>
      <xdr:col>3</xdr:col>
      <xdr:colOff>3175</xdr:colOff>
      <xdr:row>38</xdr:row>
      <xdr:rowOff>122638</xdr:rowOff>
    </xdr:to>
    <xdr:sp macro="" textlink="">
      <xdr:nvSpPr>
        <xdr:cNvPr id="88" name="円/楕円 87"/>
        <xdr:cNvSpPr/>
      </xdr:nvSpPr>
      <xdr:spPr>
        <a:xfrm>
          <a:off x="1968500" y="65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113765</xdr:rowOff>
    </xdr:from>
    <xdr:ext cx="534377" cy="259045"/>
    <xdr:sp macro="" textlink="">
      <xdr:nvSpPr>
        <xdr:cNvPr id="89" name="テキスト ボックス 88"/>
        <xdr:cNvSpPr txBox="1"/>
      </xdr:nvSpPr>
      <xdr:spPr>
        <a:xfrm>
          <a:off x="1752111" y="662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157382</xdr:rowOff>
    </xdr:from>
    <xdr:to>
      <xdr:col>1</xdr:col>
      <xdr:colOff>485775</xdr:colOff>
      <xdr:row>38</xdr:row>
      <xdr:rowOff>87532</xdr:rowOff>
    </xdr:to>
    <xdr:sp macro="" textlink="">
      <xdr:nvSpPr>
        <xdr:cNvPr id="90" name="円/楕円 89"/>
        <xdr:cNvSpPr/>
      </xdr:nvSpPr>
      <xdr:spPr>
        <a:xfrm>
          <a:off x="1079500" y="65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78659</xdr:rowOff>
    </xdr:from>
    <xdr:ext cx="534377" cy="259045"/>
    <xdr:sp macro="" textlink="">
      <xdr:nvSpPr>
        <xdr:cNvPr id="91" name="テキスト ボックス 90"/>
        <xdr:cNvSpPr txBox="1"/>
      </xdr:nvSpPr>
      <xdr:spPr>
        <a:xfrm>
          <a:off x="863111" y="659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2979</xdr:rowOff>
    </xdr:from>
    <xdr:to>
      <xdr:col>6</xdr:col>
      <xdr:colOff>511175</xdr:colOff>
      <xdr:row>58</xdr:row>
      <xdr:rowOff>10484</xdr:rowOff>
    </xdr:to>
    <xdr:cxnSp macro="">
      <xdr:nvCxnSpPr>
        <xdr:cNvPr id="118" name="直線コネクタ 117"/>
        <xdr:cNvCxnSpPr/>
      </xdr:nvCxnSpPr>
      <xdr:spPr>
        <a:xfrm flipV="1">
          <a:off x="3797300" y="9947079"/>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10484</xdr:rowOff>
    </xdr:from>
    <xdr:to>
      <xdr:col>5</xdr:col>
      <xdr:colOff>358775</xdr:colOff>
      <xdr:row>58</xdr:row>
      <xdr:rowOff>14992</xdr:rowOff>
    </xdr:to>
    <xdr:cxnSp macro="">
      <xdr:nvCxnSpPr>
        <xdr:cNvPr id="121" name="直線コネクタ 120"/>
        <xdr:cNvCxnSpPr/>
      </xdr:nvCxnSpPr>
      <xdr:spPr>
        <a:xfrm flipV="1">
          <a:off x="2908300" y="9954584"/>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11352</xdr:rowOff>
    </xdr:from>
    <xdr:to>
      <xdr:col>5</xdr:col>
      <xdr:colOff>409575</xdr:colOff>
      <xdr:row>57</xdr:row>
      <xdr:rowOff>112952</xdr:rowOff>
    </xdr:to>
    <xdr:sp macro="" textlink="">
      <xdr:nvSpPr>
        <xdr:cNvPr id="122" name="フローチャート : 判断 121"/>
        <xdr:cNvSpPr/>
      </xdr:nvSpPr>
      <xdr:spPr>
        <a:xfrm>
          <a:off x="3746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129479</xdr:rowOff>
    </xdr:from>
    <xdr:ext cx="599010" cy="259045"/>
    <xdr:sp macro="" textlink="">
      <xdr:nvSpPr>
        <xdr:cNvPr id="123" name="テキスト ボックス 122"/>
        <xdr:cNvSpPr txBox="1"/>
      </xdr:nvSpPr>
      <xdr:spPr>
        <a:xfrm>
          <a:off x="3497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14992</xdr:rowOff>
    </xdr:from>
    <xdr:to>
      <xdr:col>4</xdr:col>
      <xdr:colOff>155575</xdr:colOff>
      <xdr:row>58</xdr:row>
      <xdr:rowOff>23654</xdr:rowOff>
    </xdr:to>
    <xdr:cxnSp macro="">
      <xdr:nvCxnSpPr>
        <xdr:cNvPr id="124" name="直線コネクタ 123"/>
        <xdr:cNvCxnSpPr/>
      </xdr:nvCxnSpPr>
      <xdr:spPr>
        <a:xfrm flipV="1">
          <a:off x="2019300" y="9959092"/>
          <a:ext cx="889000" cy="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30902</xdr:rowOff>
    </xdr:from>
    <xdr:to>
      <xdr:col>4</xdr:col>
      <xdr:colOff>206375</xdr:colOff>
      <xdr:row>57</xdr:row>
      <xdr:rowOff>132502</xdr:rowOff>
    </xdr:to>
    <xdr:sp macro="" textlink="">
      <xdr:nvSpPr>
        <xdr:cNvPr id="125" name="フローチャート : 判断 124"/>
        <xdr:cNvSpPr/>
      </xdr:nvSpPr>
      <xdr:spPr>
        <a:xfrm>
          <a:off x="2857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149029</xdr:rowOff>
    </xdr:from>
    <xdr:ext cx="599010" cy="259045"/>
    <xdr:sp macro="" textlink="">
      <xdr:nvSpPr>
        <xdr:cNvPr id="126" name="テキスト ボックス 125"/>
        <xdr:cNvSpPr txBox="1"/>
      </xdr:nvSpPr>
      <xdr:spPr>
        <a:xfrm>
          <a:off x="2608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16066</xdr:rowOff>
    </xdr:from>
    <xdr:to>
      <xdr:col>2</xdr:col>
      <xdr:colOff>638175</xdr:colOff>
      <xdr:row>58</xdr:row>
      <xdr:rowOff>23654</xdr:rowOff>
    </xdr:to>
    <xdr:cxnSp macro="">
      <xdr:nvCxnSpPr>
        <xdr:cNvPr id="127" name="直線コネクタ 126"/>
        <xdr:cNvCxnSpPr/>
      </xdr:nvCxnSpPr>
      <xdr:spPr>
        <a:xfrm>
          <a:off x="1130300" y="9960166"/>
          <a:ext cx="8890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43655</xdr:rowOff>
    </xdr:from>
    <xdr:to>
      <xdr:col>3</xdr:col>
      <xdr:colOff>3175</xdr:colOff>
      <xdr:row>57</xdr:row>
      <xdr:rowOff>145255</xdr:rowOff>
    </xdr:to>
    <xdr:sp macro="" textlink="">
      <xdr:nvSpPr>
        <xdr:cNvPr id="128" name="フローチャート : 判断 127"/>
        <xdr:cNvSpPr/>
      </xdr:nvSpPr>
      <xdr:spPr>
        <a:xfrm>
          <a:off x="1968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161782</xdr:rowOff>
    </xdr:from>
    <xdr:ext cx="534377" cy="259045"/>
    <xdr:sp macro="" textlink="">
      <xdr:nvSpPr>
        <xdr:cNvPr id="129" name="テキスト ボックス 128"/>
        <xdr:cNvSpPr txBox="1"/>
      </xdr:nvSpPr>
      <xdr:spPr>
        <a:xfrm>
          <a:off x="1752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63269</xdr:rowOff>
    </xdr:from>
    <xdr:to>
      <xdr:col>1</xdr:col>
      <xdr:colOff>485775</xdr:colOff>
      <xdr:row>57</xdr:row>
      <xdr:rowOff>164869</xdr:rowOff>
    </xdr:to>
    <xdr:sp macro="" textlink="">
      <xdr:nvSpPr>
        <xdr:cNvPr id="130" name="フローチャート : 判断 129"/>
        <xdr:cNvSpPr/>
      </xdr:nvSpPr>
      <xdr:spPr>
        <a:xfrm>
          <a:off x="1079500" y="98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9946</xdr:rowOff>
    </xdr:from>
    <xdr:ext cx="534377" cy="259045"/>
    <xdr:sp macro="" textlink="">
      <xdr:nvSpPr>
        <xdr:cNvPr id="131" name="テキスト ボックス 130"/>
        <xdr:cNvSpPr txBox="1"/>
      </xdr:nvSpPr>
      <xdr:spPr>
        <a:xfrm>
          <a:off x="863111" y="96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123629</xdr:rowOff>
    </xdr:from>
    <xdr:to>
      <xdr:col>6</xdr:col>
      <xdr:colOff>561975</xdr:colOff>
      <xdr:row>58</xdr:row>
      <xdr:rowOff>53779</xdr:rowOff>
    </xdr:to>
    <xdr:sp macro="" textlink="">
      <xdr:nvSpPr>
        <xdr:cNvPr id="137" name="円/楕円 136"/>
        <xdr:cNvSpPr/>
      </xdr:nvSpPr>
      <xdr:spPr>
        <a:xfrm>
          <a:off x="4584700" y="98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38556</xdr:rowOff>
    </xdr:from>
    <xdr:ext cx="534377" cy="259045"/>
    <xdr:sp macro="" textlink="">
      <xdr:nvSpPr>
        <xdr:cNvPr id="138" name="物件費該当値テキスト"/>
        <xdr:cNvSpPr txBox="1"/>
      </xdr:nvSpPr>
      <xdr:spPr>
        <a:xfrm>
          <a:off x="4686300" y="98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131134</xdr:rowOff>
    </xdr:from>
    <xdr:to>
      <xdr:col>5</xdr:col>
      <xdr:colOff>409575</xdr:colOff>
      <xdr:row>58</xdr:row>
      <xdr:rowOff>61284</xdr:rowOff>
    </xdr:to>
    <xdr:sp macro="" textlink="">
      <xdr:nvSpPr>
        <xdr:cNvPr id="139" name="円/楕円 138"/>
        <xdr:cNvSpPr/>
      </xdr:nvSpPr>
      <xdr:spPr>
        <a:xfrm>
          <a:off x="3746500" y="99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52411</xdr:rowOff>
    </xdr:from>
    <xdr:ext cx="534377" cy="259045"/>
    <xdr:sp macro="" textlink="">
      <xdr:nvSpPr>
        <xdr:cNvPr id="140" name="テキスト ボックス 139"/>
        <xdr:cNvSpPr txBox="1"/>
      </xdr:nvSpPr>
      <xdr:spPr>
        <a:xfrm>
          <a:off x="3530111" y="999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135642</xdr:rowOff>
    </xdr:from>
    <xdr:to>
      <xdr:col>4</xdr:col>
      <xdr:colOff>206375</xdr:colOff>
      <xdr:row>58</xdr:row>
      <xdr:rowOff>65792</xdr:rowOff>
    </xdr:to>
    <xdr:sp macro="" textlink="">
      <xdr:nvSpPr>
        <xdr:cNvPr id="141" name="円/楕円 140"/>
        <xdr:cNvSpPr/>
      </xdr:nvSpPr>
      <xdr:spPr>
        <a:xfrm>
          <a:off x="2857500" y="99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56919</xdr:rowOff>
    </xdr:from>
    <xdr:ext cx="534377" cy="259045"/>
    <xdr:sp macro="" textlink="">
      <xdr:nvSpPr>
        <xdr:cNvPr id="142" name="テキスト ボックス 141"/>
        <xdr:cNvSpPr txBox="1"/>
      </xdr:nvSpPr>
      <xdr:spPr>
        <a:xfrm>
          <a:off x="2641111" y="100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144304</xdr:rowOff>
    </xdr:from>
    <xdr:to>
      <xdr:col>3</xdr:col>
      <xdr:colOff>3175</xdr:colOff>
      <xdr:row>58</xdr:row>
      <xdr:rowOff>74454</xdr:rowOff>
    </xdr:to>
    <xdr:sp macro="" textlink="">
      <xdr:nvSpPr>
        <xdr:cNvPr id="143" name="円/楕円 142"/>
        <xdr:cNvSpPr/>
      </xdr:nvSpPr>
      <xdr:spPr>
        <a:xfrm>
          <a:off x="1968500" y="99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65581</xdr:rowOff>
    </xdr:from>
    <xdr:ext cx="534377" cy="259045"/>
    <xdr:sp macro="" textlink="">
      <xdr:nvSpPr>
        <xdr:cNvPr id="144" name="テキスト ボックス 143"/>
        <xdr:cNvSpPr txBox="1"/>
      </xdr:nvSpPr>
      <xdr:spPr>
        <a:xfrm>
          <a:off x="1752111" y="1000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136716</xdr:rowOff>
    </xdr:from>
    <xdr:to>
      <xdr:col>1</xdr:col>
      <xdr:colOff>485775</xdr:colOff>
      <xdr:row>58</xdr:row>
      <xdr:rowOff>66866</xdr:rowOff>
    </xdr:to>
    <xdr:sp macro="" textlink="">
      <xdr:nvSpPr>
        <xdr:cNvPr id="145" name="円/楕円 144"/>
        <xdr:cNvSpPr/>
      </xdr:nvSpPr>
      <xdr:spPr>
        <a:xfrm>
          <a:off x="1079500" y="99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57993</xdr:rowOff>
    </xdr:from>
    <xdr:ext cx="534377" cy="259045"/>
    <xdr:sp macro="" textlink="">
      <xdr:nvSpPr>
        <xdr:cNvPr id="146" name="テキスト ボックス 145"/>
        <xdr:cNvSpPr txBox="1"/>
      </xdr:nvSpPr>
      <xdr:spPr>
        <a:xfrm>
          <a:off x="863111" y="100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120703</xdr:rowOff>
    </xdr:from>
    <xdr:to>
      <xdr:col>6</xdr:col>
      <xdr:colOff>511175</xdr:colOff>
      <xdr:row>78</xdr:row>
      <xdr:rowOff>122830</xdr:rowOff>
    </xdr:to>
    <xdr:cxnSp macro="">
      <xdr:nvCxnSpPr>
        <xdr:cNvPr id="173" name="直線コネクタ 172"/>
        <xdr:cNvCxnSpPr/>
      </xdr:nvCxnSpPr>
      <xdr:spPr>
        <a:xfrm>
          <a:off x="3797300" y="13493803"/>
          <a:ext cx="8382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82344</xdr:rowOff>
    </xdr:from>
    <xdr:to>
      <xdr:col>5</xdr:col>
      <xdr:colOff>358775</xdr:colOff>
      <xdr:row>78</xdr:row>
      <xdr:rowOff>120703</xdr:rowOff>
    </xdr:to>
    <xdr:cxnSp macro="">
      <xdr:nvCxnSpPr>
        <xdr:cNvPr id="176" name="直線コネクタ 175"/>
        <xdr:cNvCxnSpPr/>
      </xdr:nvCxnSpPr>
      <xdr:spPr>
        <a:xfrm>
          <a:off x="2908300" y="13455444"/>
          <a:ext cx="889000" cy="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146644</xdr:rowOff>
    </xdr:from>
    <xdr:to>
      <xdr:col>5</xdr:col>
      <xdr:colOff>409575</xdr:colOff>
      <xdr:row>77</xdr:row>
      <xdr:rowOff>76794</xdr:rowOff>
    </xdr:to>
    <xdr:sp macro="" textlink="">
      <xdr:nvSpPr>
        <xdr:cNvPr id="177" name="フローチャート : 判断 176"/>
        <xdr:cNvSpPr/>
      </xdr:nvSpPr>
      <xdr:spPr>
        <a:xfrm>
          <a:off x="3746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93322</xdr:rowOff>
    </xdr:from>
    <xdr:ext cx="534377" cy="259045"/>
    <xdr:sp macro="" textlink="">
      <xdr:nvSpPr>
        <xdr:cNvPr id="178" name="テキスト ボックス 177"/>
        <xdr:cNvSpPr txBox="1"/>
      </xdr:nvSpPr>
      <xdr:spPr>
        <a:xfrm>
          <a:off x="3530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82344</xdr:rowOff>
    </xdr:from>
    <xdr:to>
      <xdr:col>4</xdr:col>
      <xdr:colOff>155575</xdr:colOff>
      <xdr:row>78</xdr:row>
      <xdr:rowOff>129848</xdr:rowOff>
    </xdr:to>
    <xdr:cxnSp macro="">
      <xdr:nvCxnSpPr>
        <xdr:cNvPr id="179" name="直線コネクタ 178"/>
        <xdr:cNvCxnSpPr/>
      </xdr:nvCxnSpPr>
      <xdr:spPr>
        <a:xfrm flipV="1">
          <a:off x="2019300" y="13455444"/>
          <a:ext cx="889000" cy="4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170190</xdr:rowOff>
    </xdr:from>
    <xdr:to>
      <xdr:col>4</xdr:col>
      <xdr:colOff>206375</xdr:colOff>
      <xdr:row>77</xdr:row>
      <xdr:rowOff>100340</xdr:rowOff>
    </xdr:to>
    <xdr:sp macro="" textlink="">
      <xdr:nvSpPr>
        <xdr:cNvPr id="180" name="フローチャート : 判断 179"/>
        <xdr:cNvSpPr/>
      </xdr:nvSpPr>
      <xdr:spPr>
        <a:xfrm>
          <a:off x="2857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116867</xdr:rowOff>
    </xdr:from>
    <xdr:ext cx="534377" cy="259045"/>
    <xdr:sp macro="" textlink="">
      <xdr:nvSpPr>
        <xdr:cNvPr id="181" name="テキスト ボックス 180"/>
        <xdr:cNvSpPr txBox="1"/>
      </xdr:nvSpPr>
      <xdr:spPr>
        <a:xfrm>
          <a:off x="2641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129848</xdr:rowOff>
    </xdr:from>
    <xdr:to>
      <xdr:col>2</xdr:col>
      <xdr:colOff>638175</xdr:colOff>
      <xdr:row>78</xdr:row>
      <xdr:rowOff>133207</xdr:rowOff>
    </xdr:to>
    <xdr:cxnSp macro="">
      <xdr:nvCxnSpPr>
        <xdr:cNvPr id="182" name="直線コネクタ 181"/>
        <xdr:cNvCxnSpPr/>
      </xdr:nvCxnSpPr>
      <xdr:spPr>
        <a:xfrm flipV="1">
          <a:off x="1130300" y="13502948"/>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7427</xdr:rowOff>
    </xdr:from>
    <xdr:to>
      <xdr:col>3</xdr:col>
      <xdr:colOff>3175</xdr:colOff>
      <xdr:row>77</xdr:row>
      <xdr:rowOff>109027</xdr:rowOff>
    </xdr:to>
    <xdr:sp macro="" textlink="">
      <xdr:nvSpPr>
        <xdr:cNvPr id="183" name="フローチャート : 判断 182"/>
        <xdr:cNvSpPr/>
      </xdr:nvSpPr>
      <xdr:spPr>
        <a:xfrm>
          <a:off x="1968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125554</xdr:rowOff>
    </xdr:from>
    <xdr:ext cx="534377" cy="259045"/>
    <xdr:sp macro="" textlink="">
      <xdr:nvSpPr>
        <xdr:cNvPr id="184" name="テキスト ボックス 183"/>
        <xdr:cNvSpPr txBox="1"/>
      </xdr:nvSpPr>
      <xdr:spPr>
        <a:xfrm>
          <a:off x="1752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24572</xdr:rowOff>
    </xdr:from>
    <xdr:to>
      <xdr:col>1</xdr:col>
      <xdr:colOff>485775</xdr:colOff>
      <xdr:row>77</xdr:row>
      <xdr:rowOff>126172</xdr:rowOff>
    </xdr:to>
    <xdr:sp macro="" textlink="">
      <xdr:nvSpPr>
        <xdr:cNvPr id="185" name="フローチャート : 判断 184"/>
        <xdr:cNvSpPr/>
      </xdr:nvSpPr>
      <xdr:spPr>
        <a:xfrm>
          <a:off x="1079500" y="1322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142699</xdr:rowOff>
    </xdr:from>
    <xdr:ext cx="534377" cy="259045"/>
    <xdr:sp macro="" textlink="">
      <xdr:nvSpPr>
        <xdr:cNvPr id="186" name="テキスト ボックス 185"/>
        <xdr:cNvSpPr txBox="1"/>
      </xdr:nvSpPr>
      <xdr:spPr>
        <a:xfrm>
          <a:off x="863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72030</xdr:rowOff>
    </xdr:from>
    <xdr:to>
      <xdr:col>6</xdr:col>
      <xdr:colOff>561975</xdr:colOff>
      <xdr:row>79</xdr:row>
      <xdr:rowOff>2180</xdr:rowOff>
    </xdr:to>
    <xdr:sp macro="" textlink="">
      <xdr:nvSpPr>
        <xdr:cNvPr id="192" name="円/楕円 191"/>
        <xdr:cNvSpPr/>
      </xdr:nvSpPr>
      <xdr:spPr>
        <a:xfrm>
          <a:off x="45847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158407</xdr:rowOff>
    </xdr:from>
    <xdr:ext cx="378565" cy="259045"/>
    <xdr:sp macro="" textlink="">
      <xdr:nvSpPr>
        <xdr:cNvPr id="193" name="維持補修費該当値テキスト"/>
        <xdr:cNvSpPr txBox="1"/>
      </xdr:nvSpPr>
      <xdr:spPr>
        <a:xfrm>
          <a:off x="4686300" y="1336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69903</xdr:rowOff>
    </xdr:from>
    <xdr:to>
      <xdr:col>5</xdr:col>
      <xdr:colOff>409575</xdr:colOff>
      <xdr:row>79</xdr:row>
      <xdr:rowOff>53</xdr:rowOff>
    </xdr:to>
    <xdr:sp macro="" textlink="">
      <xdr:nvSpPr>
        <xdr:cNvPr id="194" name="円/楕円 193"/>
        <xdr:cNvSpPr/>
      </xdr:nvSpPr>
      <xdr:spPr>
        <a:xfrm>
          <a:off x="3746500" y="134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162630</xdr:rowOff>
    </xdr:from>
    <xdr:ext cx="378565" cy="259045"/>
    <xdr:sp macro="" textlink="">
      <xdr:nvSpPr>
        <xdr:cNvPr id="195" name="テキスト ボックス 194"/>
        <xdr:cNvSpPr txBox="1"/>
      </xdr:nvSpPr>
      <xdr:spPr>
        <a:xfrm>
          <a:off x="3608017" y="13535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31544</xdr:rowOff>
    </xdr:from>
    <xdr:to>
      <xdr:col>4</xdr:col>
      <xdr:colOff>206375</xdr:colOff>
      <xdr:row>78</xdr:row>
      <xdr:rowOff>133144</xdr:rowOff>
    </xdr:to>
    <xdr:sp macro="" textlink="">
      <xdr:nvSpPr>
        <xdr:cNvPr id="196" name="円/楕円 195"/>
        <xdr:cNvSpPr/>
      </xdr:nvSpPr>
      <xdr:spPr>
        <a:xfrm>
          <a:off x="2857500" y="134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124271</xdr:rowOff>
    </xdr:from>
    <xdr:ext cx="469744" cy="259045"/>
    <xdr:sp macro="" textlink="">
      <xdr:nvSpPr>
        <xdr:cNvPr id="197" name="テキスト ボックス 196"/>
        <xdr:cNvSpPr txBox="1"/>
      </xdr:nvSpPr>
      <xdr:spPr>
        <a:xfrm>
          <a:off x="2673427" y="1349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79048</xdr:rowOff>
    </xdr:from>
    <xdr:to>
      <xdr:col>3</xdr:col>
      <xdr:colOff>3175</xdr:colOff>
      <xdr:row>79</xdr:row>
      <xdr:rowOff>9198</xdr:rowOff>
    </xdr:to>
    <xdr:sp macro="" textlink="">
      <xdr:nvSpPr>
        <xdr:cNvPr id="198" name="円/楕円 197"/>
        <xdr:cNvSpPr/>
      </xdr:nvSpPr>
      <xdr:spPr>
        <a:xfrm>
          <a:off x="1968500" y="1345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325</xdr:rowOff>
    </xdr:from>
    <xdr:ext cx="378565" cy="259045"/>
    <xdr:sp macro="" textlink="">
      <xdr:nvSpPr>
        <xdr:cNvPr id="199" name="テキスト ボックス 198"/>
        <xdr:cNvSpPr txBox="1"/>
      </xdr:nvSpPr>
      <xdr:spPr>
        <a:xfrm>
          <a:off x="1830017" y="13544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82407</xdr:rowOff>
    </xdr:from>
    <xdr:to>
      <xdr:col>1</xdr:col>
      <xdr:colOff>485775</xdr:colOff>
      <xdr:row>79</xdr:row>
      <xdr:rowOff>12557</xdr:rowOff>
    </xdr:to>
    <xdr:sp macro="" textlink="">
      <xdr:nvSpPr>
        <xdr:cNvPr id="200" name="円/楕円 199"/>
        <xdr:cNvSpPr/>
      </xdr:nvSpPr>
      <xdr:spPr>
        <a:xfrm>
          <a:off x="1079500" y="13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3684</xdr:rowOff>
    </xdr:from>
    <xdr:ext cx="378565" cy="259045"/>
    <xdr:sp macro="" textlink="">
      <xdr:nvSpPr>
        <xdr:cNvPr id="201" name="テキスト ボックス 200"/>
        <xdr:cNvSpPr txBox="1"/>
      </xdr:nvSpPr>
      <xdr:spPr>
        <a:xfrm>
          <a:off x="941017" y="1354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58089</xdr:rowOff>
    </xdr:from>
    <xdr:to>
      <xdr:col>6</xdr:col>
      <xdr:colOff>511175</xdr:colOff>
      <xdr:row>95</xdr:row>
      <xdr:rowOff>75006</xdr:rowOff>
    </xdr:to>
    <xdr:cxnSp macro="">
      <xdr:nvCxnSpPr>
        <xdr:cNvPr id="231" name="直線コネクタ 230"/>
        <xdr:cNvCxnSpPr/>
      </xdr:nvCxnSpPr>
      <xdr:spPr>
        <a:xfrm>
          <a:off x="3797300" y="16345839"/>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58089</xdr:rowOff>
    </xdr:from>
    <xdr:to>
      <xdr:col>5</xdr:col>
      <xdr:colOff>358775</xdr:colOff>
      <xdr:row>95</xdr:row>
      <xdr:rowOff>166466</xdr:rowOff>
    </xdr:to>
    <xdr:cxnSp macro="">
      <xdr:nvCxnSpPr>
        <xdr:cNvPr id="234" name="直線コネクタ 233"/>
        <xdr:cNvCxnSpPr/>
      </xdr:nvCxnSpPr>
      <xdr:spPr>
        <a:xfrm flipV="1">
          <a:off x="2908300" y="16345839"/>
          <a:ext cx="889000" cy="10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36398</xdr:rowOff>
    </xdr:from>
    <xdr:to>
      <xdr:col>5</xdr:col>
      <xdr:colOff>409575</xdr:colOff>
      <xdr:row>95</xdr:row>
      <xdr:rowOff>137998</xdr:rowOff>
    </xdr:to>
    <xdr:sp macro="" textlink="">
      <xdr:nvSpPr>
        <xdr:cNvPr id="235" name="フローチャート : 判断 234"/>
        <xdr:cNvSpPr/>
      </xdr:nvSpPr>
      <xdr:spPr>
        <a:xfrm>
          <a:off x="3746500" y="1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129125</xdr:rowOff>
    </xdr:from>
    <xdr:ext cx="534377" cy="259045"/>
    <xdr:sp macro="" textlink="">
      <xdr:nvSpPr>
        <xdr:cNvPr id="236" name="テキスト ボックス 235"/>
        <xdr:cNvSpPr txBox="1"/>
      </xdr:nvSpPr>
      <xdr:spPr>
        <a:xfrm>
          <a:off x="3530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166466</xdr:rowOff>
    </xdr:from>
    <xdr:to>
      <xdr:col>4</xdr:col>
      <xdr:colOff>155575</xdr:colOff>
      <xdr:row>96</xdr:row>
      <xdr:rowOff>27724</xdr:rowOff>
    </xdr:to>
    <xdr:cxnSp macro="">
      <xdr:nvCxnSpPr>
        <xdr:cNvPr id="237" name="直線コネクタ 236"/>
        <xdr:cNvCxnSpPr/>
      </xdr:nvCxnSpPr>
      <xdr:spPr>
        <a:xfrm flipV="1">
          <a:off x="2019300" y="16454216"/>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127057</xdr:rowOff>
    </xdr:from>
    <xdr:to>
      <xdr:col>4</xdr:col>
      <xdr:colOff>206375</xdr:colOff>
      <xdr:row>96</xdr:row>
      <xdr:rowOff>57207</xdr:rowOff>
    </xdr:to>
    <xdr:sp macro="" textlink="">
      <xdr:nvSpPr>
        <xdr:cNvPr id="238" name="フローチャート : 判断 237"/>
        <xdr:cNvSpPr/>
      </xdr:nvSpPr>
      <xdr:spPr>
        <a:xfrm>
          <a:off x="2857500" y="164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48334</xdr:rowOff>
    </xdr:from>
    <xdr:ext cx="534377" cy="259045"/>
    <xdr:sp macro="" textlink="">
      <xdr:nvSpPr>
        <xdr:cNvPr id="239" name="テキスト ボックス 238"/>
        <xdr:cNvSpPr txBox="1"/>
      </xdr:nvSpPr>
      <xdr:spPr>
        <a:xfrm>
          <a:off x="2641111" y="165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142253</xdr:rowOff>
    </xdr:from>
    <xdr:to>
      <xdr:col>2</xdr:col>
      <xdr:colOff>638175</xdr:colOff>
      <xdr:row>96</xdr:row>
      <xdr:rowOff>27724</xdr:rowOff>
    </xdr:to>
    <xdr:cxnSp macro="">
      <xdr:nvCxnSpPr>
        <xdr:cNvPr id="240" name="直線コネクタ 239"/>
        <xdr:cNvCxnSpPr/>
      </xdr:nvCxnSpPr>
      <xdr:spPr>
        <a:xfrm>
          <a:off x="1130300" y="16430003"/>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85737</xdr:rowOff>
    </xdr:from>
    <xdr:to>
      <xdr:col>3</xdr:col>
      <xdr:colOff>3175</xdr:colOff>
      <xdr:row>96</xdr:row>
      <xdr:rowOff>15887</xdr:rowOff>
    </xdr:to>
    <xdr:sp macro="" textlink="">
      <xdr:nvSpPr>
        <xdr:cNvPr id="241" name="フローチャート : 判断 240"/>
        <xdr:cNvSpPr/>
      </xdr:nvSpPr>
      <xdr:spPr>
        <a:xfrm>
          <a:off x="1968500" y="1637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32414</xdr:rowOff>
    </xdr:from>
    <xdr:ext cx="534377" cy="259045"/>
    <xdr:sp macro="" textlink="">
      <xdr:nvSpPr>
        <xdr:cNvPr id="242" name="テキスト ボックス 241"/>
        <xdr:cNvSpPr txBox="1"/>
      </xdr:nvSpPr>
      <xdr:spPr>
        <a:xfrm>
          <a:off x="1752111" y="1614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151061</xdr:rowOff>
    </xdr:from>
    <xdr:to>
      <xdr:col>1</xdr:col>
      <xdr:colOff>485775</xdr:colOff>
      <xdr:row>96</xdr:row>
      <xdr:rowOff>81211</xdr:rowOff>
    </xdr:to>
    <xdr:sp macro="" textlink="">
      <xdr:nvSpPr>
        <xdr:cNvPr id="243" name="フローチャート : 判断 242"/>
        <xdr:cNvSpPr/>
      </xdr:nvSpPr>
      <xdr:spPr>
        <a:xfrm>
          <a:off x="1079500" y="164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72338</xdr:rowOff>
    </xdr:from>
    <xdr:ext cx="534377" cy="259045"/>
    <xdr:sp macro="" textlink="">
      <xdr:nvSpPr>
        <xdr:cNvPr id="244" name="テキスト ボックス 243"/>
        <xdr:cNvSpPr txBox="1"/>
      </xdr:nvSpPr>
      <xdr:spPr>
        <a:xfrm>
          <a:off x="863111" y="165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24206</xdr:rowOff>
    </xdr:from>
    <xdr:to>
      <xdr:col>6</xdr:col>
      <xdr:colOff>561975</xdr:colOff>
      <xdr:row>95</xdr:row>
      <xdr:rowOff>125806</xdr:rowOff>
    </xdr:to>
    <xdr:sp macro="" textlink="">
      <xdr:nvSpPr>
        <xdr:cNvPr id="250" name="円/楕円 249"/>
        <xdr:cNvSpPr/>
      </xdr:nvSpPr>
      <xdr:spPr>
        <a:xfrm>
          <a:off x="4584700" y="16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2633</xdr:rowOff>
    </xdr:from>
    <xdr:ext cx="534377" cy="259045"/>
    <xdr:sp macro="" textlink="">
      <xdr:nvSpPr>
        <xdr:cNvPr id="251" name="扶助費該当値テキスト"/>
        <xdr:cNvSpPr txBox="1"/>
      </xdr:nvSpPr>
      <xdr:spPr>
        <a:xfrm>
          <a:off x="4686300" y="1629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54,396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7289</xdr:rowOff>
    </xdr:from>
    <xdr:to>
      <xdr:col>5</xdr:col>
      <xdr:colOff>409575</xdr:colOff>
      <xdr:row>95</xdr:row>
      <xdr:rowOff>108889</xdr:rowOff>
    </xdr:to>
    <xdr:sp macro="" textlink="">
      <xdr:nvSpPr>
        <xdr:cNvPr id="252" name="円/楕円 251"/>
        <xdr:cNvSpPr/>
      </xdr:nvSpPr>
      <xdr:spPr>
        <a:xfrm>
          <a:off x="3746500" y="162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125416</xdr:rowOff>
    </xdr:from>
    <xdr:ext cx="534377" cy="259045"/>
    <xdr:sp macro="" textlink="">
      <xdr:nvSpPr>
        <xdr:cNvPr id="253" name="テキスト ボックス 252"/>
        <xdr:cNvSpPr txBox="1"/>
      </xdr:nvSpPr>
      <xdr:spPr>
        <a:xfrm>
          <a:off x="3530111" y="1607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115666</xdr:rowOff>
    </xdr:from>
    <xdr:to>
      <xdr:col>4</xdr:col>
      <xdr:colOff>206375</xdr:colOff>
      <xdr:row>96</xdr:row>
      <xdr:rowOff>45816</xdr:rowOff>
    </xdr:to>
    <xdr:sp macro="" textlink="">
      <xdr:nvSpPr>
        <xdr:cNvPr id="254" name="円/楕円 253"/>
        <xdr:cNvSpPr/>
      </xdr:nvSpPr>
      <xdr:spPr>
        <a:xfrm>
          <a:off x="2857500" y="164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62343</xdr:rowOff>
    </xdr:from>
    <xdr:ext cx="534377" cy="259045"/>
    <xdr:sp macro="" textlink="">
      <xdr:nvSpPr>
        <xdr:cNvPr id="255" name="テキスト ボックス 254"/>
        <xdr:cNvSpPr txBox="1"/>
      </xdr:nvSpPr>
      <xdr:spPr>
        <a:xfrm>
          <a:off x="2641111" y="161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148374</xdr:rowOff>
    </xdr:from>
    <xdr:to>
      <xdr:col>3</xdr:col>
      <xdr:colOff>3175</xdr:colOff>
      <xdr:row>96</xdr:row>
      <xdr:rowOff>78524</xdr:rowOff>
    </xdr:to>
    <xdr:sp macro="" textlink="">
      <xdr:nvSpPr>
        <xdr:cNvPr id="256" name="円/楕円 255"/>
        <xdr:cNvSpPr/>
      </xdr:nvSpPr>
      <xdr:spPr>
        <a:xfrm>
          <a:off x="1968500" y="164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69651</xdr:rowOff>
    </xdr:from>
    <xdr:ext cx="534377" cy="259045"/>
    <xdr:sp macro="" textlink="">
      <xdr:nvSpPr>
        <xdr:cNvPr id="257" name="テキスト ボックス 256"/>
        <xdr:cNvSpPr txBox="1"/>
      </xdr:nvSpPr>
      <xdr:spPr>
        <a:xfrm>
          <a:off x="1752111" y="165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91453</xdr:rowOff>
    </xdr:from>
    <xdr:to>
      <xdr:col>1</xdr:col>
      <xdr:colOff>485775</xdr:colOff>
      <xdr:row>96</xdr:row>
      <xdr:rowOff>21603</xdr:rowOff>
    </xdr:to>
    <xdr:sp macro="" textlink="">
      <xdr:nvSpPr>
        <xdr:cNvPr id="258" name="円/楕円 257"/>
        <xdr:cNvSpPr/>
      </xdr:nvSpPr>
      <xdr:spPr>
        <a:xfrm>
          <a:off x="1079500" y="1637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38130</xdr:rowOff>
    </xdr:from>
    <xdr:ext cx="534377" cy="259045"/>
    <xdr:sp macro="" textlink="">
      <xdr:nvSpPr>
        <xdr:cNvPr id="259" name="テキスト ボックス 258"/>
        <xdr:cNvSpPr txBox="1"/>
      </xdr:nvSpPr>
      <xdr:spPr>
        <a:xfrm>
          <a:off x="863111" y="161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113640</xdr:rowOff>
    </xdr:from>
    <xdr:to>
      <xdr:col>15</xdr:col>
      <xdr:colOff>180975</xdr:colOff>
      <xdr:row>38</xdr:row>
      <xdr:rowOff>52320</xdr:rowOff>
    </xdr:to>
    <xdr:cxnSp macro="">
      <xdr:nvCxnSpPr>
        <xdr:cNvPr id="287" name="直線コネクタ 286"/>
        <xdr:cNvCxnSpPr/>
      </xdr:nvCxnSpPr>
      <xdr:spPr>
        <a:xfrm flipV="1">
          <a:off x="9639300" y="6457290"/>
          <a:ext cx="838200" cy="1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98168</xdr:rowOff>
    </xdr:from>
    <xdr:to>
      <xdr:col>14</xdr:col>
      <xdr:colOff>28575</xdr:colOff>
      <xdr:row>38</xdr:row>
      <xdr:rowOff>52320</xdr:rowOff>
    </xdr:to>
    <xdr:cxnSp macro="">
      <xdr:nvCxnSpPr>
        <xdr:cNvPr id="290" name="直線コネクタ 289"/>
        <xdr:cNvCxnSpPr/>
      </xdr:nvCxnSpPr>
      <xdr:spPr>
        <a:xfrm>
          <a:off x="8750300" y="6270368"/>
          <a:ext cx="889000" cy="29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78512</xdr:rowOff>
    </xdr:from>
    <xdr:to>
      <xdr:col>14</xdr:col>
      <xdr:colOff>79375</xdr:colOff>
      <xdr:row>37</xdr:row>
      <xdr:rowOff>8662</xdr:rowOff>
    </xdr:to>
    <xdr:sp macro="" textlink="">
      <xdr:nvSpPr>
        <xdr:cNvPr id="291" name="フローチャート : 判断 290"/>
        <xdr:cNvSpPr/>
      </xdr:nvSpPr>
      <xdr:spPr>
        <a:xfrm>
          <a:off x="9588500" y="625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25189</xdr:rowOff>
    </xdr:from>
    <xdr:ext cx="534377" cy="259045"/>
    <xdr:sp macro="" textlink="">
      <xdr:nvSpPr>
        <xdr:cNvPr id="292" name="テキスト ボックス 291"/>
        <xdr:cNvSpPr txBox="1"/>
      </xdr:nvSpPr>
      <xdr:spPr>
        <a:xfrm>
          <a:off x="9372111" y="602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98168</xdr:rowOff>
    </xdr:from>
    <xdr:to>
      <xdr:col>12</xdr:col>
      <xdr:colOff>511175</xdr:colOff>
      <xdr:row>38</xdr:row>
      <xdr:rowOff>50647</xdr:rowOff>
    </xdr:to>
    <xdr:cxnSp macro="">
      <xdr:nvCxnSpPr>
        <xdr:cNvPr id="293" name="直線コネクタ 292"/>
        <xdr:cNvCxnSpPr/>
      </xdr:nvCxnSpPr>
      <xdr:spPr>
        <a:xfrm flipV="1">
          <a:off x="7861300" y="6270368"/>
          <a:ext cx="889000" cy="29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135763</xdr:rowOff>
    </xdr:from>
    <xdr:to>
      <xdr:col>12</xdr:col>
      <xdr:colOff>561975</xdr:colOff>
      <xdr:row>37</xdr:row>
      <xdr:rowOff>65913</xdr:rowOff>
    </xdr:to>
    <xdr:sp macro="" textlink="">
      <xdr:nvSpPr>
        <xdr:cNvPr id="294" name="フローチャート : 判断 293"/>
        <xdr:cNvSpPr/>
      </xdr:nvSpPr>
      <xdr:spPr>
        <a:xfrm>
          <a:off x="8699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57040</xdr:rowOff>
    </xdr:from>
    <xdr:ext cx="534377" cy="259045"/>
    <xdr:sp macro="" textlink="">
      <xdr:nvSpPr>
        <xdr:cNvPr id="295" name="テキスト ボックス 294"/>
        <xdr:cNvSpPr txBox="1"/>
      </xdr:nvSpPr>
      <xdr:spPr>
        <a:xfrm>
          <a:off x="8483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50647</xdr:rowOff>
    </xdr:from>
    <xdr:to>
      <xdr:col>11</xdr:col>
      <xdr:colOff>307975</xdr:colOff>
      <xdr:row>38</xdr:row>
      <xdr:rowOff>65780</xdr:rowOff>
    </xdr:to>
    <xdr:cxnSp macro="">
      <xdr:nvCxnSpPr>
        <xdr:cNvPr id="296" name="直線コネクタ 295"/>
        <xdr:cNvCxnSpPr/>
      </xdr:nvCxnSpPr>
      <xdr:spPr>
        <a:xfrm flipV="1">
          <a:off x="6972300" y="6565747"/>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138753</xdr:rowOff>
    </xdr:from>
    <xdr:to>
      <xdr:col>11</xdr:col>
      <xdr:colOff>358775</xdr:colOff>
      <xdr:row>37</xdr:row>
      <xdr:rowOff>68903</xdr:rowOff>
    </xdr:to>
    <xdr:sp macro="" textlink="">
      <xdr:nvSpPr>
        <xdr:cNvPr id="297" name="フローチャート : 判断 296"/>
        <xdr:cNvSpPr/>
      </xdr:nvSpPr>
      <xdr:spPr>
        <a:xfrm>
          <a:off x="7810500" y="631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85430</xdr:rowOff>
    </xdr:from>
    <xdr:ext cx="534377" cy="259045"/>
    <xdr:sp macro="" textlink="">
      <xdr:nvSpPr>
        <xdr:cNvPr id="298" name="テキスト ボックス 297"/>
        <xdr:cNvSpPr txBox="1"/>
      </xdr:nvSpPr>
      <xdr:spPr>
        <a:xfrm>
          <a:off x="7594111" y="60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149835</xdr:rowOff>
    </xdr:from>
    <xdr:to>
      <xdr:col>10</xdr:col>
      <xdr:colOff>155575</xdr:colOff>
      <xdr:row>37</xdr:row>
      <xdr:rowOff>79985</xdr:rowOff>
    </xdr:to>
    <xdr:sp macro="" textlink="">
      <xdr:nvSpPr>
        <xdr:cNvPr id="299" name="フローチャート : 判断 298"/>
        <xdr:cNvSpPr/>
      </xdr:nvSpPr>
      <xdr:spPr>
        <a:xfrm>
          <a:off x="6921500" y="63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96512</xdr:rowOff>
    </xdr:from>
    <xdr:ext cx="534377" cy="259045"/>
    <xdr:sp macro="" textlink="">
      <xdr:nvSpPr>
        <xdr:cNvPr id="300" name="テキスト ボックス 299"/>
        <xdr:cNvSpPr txBox="1"/>
      </xdr:nvSpPr>
      <xdr:spPr>
        <a:xfrm>
          <a:off x="6705111" y="60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62840</xdr:rowOff>
    </xdr:from>
    <xdr:to>
      <xdr:col>15</xdr:col>
      <xdr:colOff>231775</xdr:colOff>
      <xdr:row>37</xdr:row>
      <xdr:rowOff>164440</xdr:rowOff>
    </xdr:to>
    <xdr:sp macro="" textlink="">
      <xdr:nvSpPr>
        <xdr:cNvPr id="306" name="円/楕円 305"/>
        <xdr:cNvSpPr/>
      </xdr:nvSpPr>
      <xdr:spPr>
        <a:xfrm>
          <a:off x="104267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41267</xdr:rowOff>
    </xdr:from>
    <xdr:ext cx="534377" cy="259045"/>
    <xdr:sp macro="" textlink="">
      <xdr:nvSpPr>
        <xdr:cNvPr id="307" name="補助費等該当値テキスト"/>
        <xdr:cNvSpPr txBox="1"/>
      </xdr:nvSpPr>
      <xdr:spPr>
        <a:xfrm>
          <a:off x="10528300" y="63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1520</xdr:rowOff>
    </xdr:from>
    <xdr:to>
      <xdr:col>14</xdr:col>
      <xdr:colOff>79375</xdr:colOff>
      <xdr:row>38</xdr:row>
      <xdr:rowOff>103120</xdr:rowOff>
    </xdr:to>
    <xdr:sp macro="" textlink="">
      <xdr:nvSpPr>
        <xdr:cNvPr id="308" name="円/楕円 307"/>
        <xdr:cNvSpPr/>
      </xdr:nvSpPr>
      <xdr:spPr>
        <a:xfrm>
          <a:off x="9588500" y="65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94247</xdr:rowOff>
    </xdr:from>
    <xdr:ext cx="534377" cy="259045"/>
    <xdr:sp macro="" textlink="">
      <xdr:nvSpPr>
        <xdr:cNvPr id="309" name="テキスト ボックス 308"/>
        <xdr:cNvSpPr txBox="1"/>
      </xdr:nvSpPr>
      <xdr:spPr>
        <a:xfrm>
          <a:off x="9372111" y="66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47368</xdr:rowOff>
    </xdr:from>
    <xdr:to>
      <xdr:col>12</xdr:col>
      <xdr:colOff>561975</xdr:colOff>
      <xdr:row>36</xdr:row>
      <xdr:rowOff>148968</xdr:rowOff>
    </xdr:to>
    <xdr:sp macro="" textlink="">
      <xdr:nvSpPr>
        <xdr:cNvPr id="310" name="円/楕円 309"/>
        <xdr:cNvSpPr/>
      </xdr:nvSpPr>
      <xdr:spPr>
        <a:xfrm>
          <a:off x="8699500" y="621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165495</xdr:rowOff>
    </xdr:from>
    <xdr:ext cx="534377" cy="259045"/>
    <xdr:sp macro="" textlink="">
      <xdr:nvSpPr>
        <xdr:cNvPr id="311" name="テキスト ボックス 310"/>
        <xdr:cNvSpPr txBox="1"/>
      </xdr:nvSpPr>
      <xdr:spPr>
        <a:xfrm>
          <a:off x="8483111" y="59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171297</xdr:rowOff>
    </xdr:from>
    <xdr:to>
      <xdr:col>11</xdr:col>
      <xdr:colOff>358775</xdr:colOff>
      <xdr:row>38</xdr:row>
      <xdr:rowOff>101447</xdr:rowOff>
    </xdr:to>
    <xdr:sp macro="" textlink="">
      <xdr:nvSpPr>
        <xdr:cNvPr id="312" name="円/楕円 311"/>
        <xdr:cNvSpPr/>
      </xdr:nvSpPr>
      <xdr:spPr>
        <a:xfrm>
          <a:off x="7810500" y="65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92574</xdr:rowOff>
    </xdr:from>
    <xdr:ext cx="534377" cy="259045"/>
    <xdr:sp macro="" textlink="">
      <xdr:nvSpPr>
        <xdr:cNvPr id="313" name="テキスト ボックス 312"/>
        <xdr:cNvSpPr txBox="1"/>
      </xdr:nvSpPr>
      <xdr:spPr>
        <a:xfrm>
          <a:off x="7594111" y="66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14980</xdr:rowOff>
    </xdr:from>
    <xdr:to>
      <xdr:col>10</xdr:col>
      <xdr:colOff>155575</xdr:colOff>
      <xdr:row>38</xdr:row>
      <xdr:rowOff>116580</xdr:rowOff>
    </xdr:to>
    <xdr:sp macro="" textlink="">
      <xdr:nvSpPr>
        <xdr:cNvPr id="314" name="円/楕円 313"/>
        <xdr:cNvSpPr/>
      </xdr:nvSpPr>
      <xdr:spPr>
        <a:xfrm>
          <a:off x="6921500" y="6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107707</xdr:rowOff>
    </xdr:from>
    <xdr:ext cx="534377" cy="259045"/>
    <xdr:sp macro="" textlink="">
      <xdr:nvSpPr>
        <xdr:cNvPr id="315" name="テキスト ボックス 314"/>
        <xdr:cNvSpPr txBox="1"/>
      </xdr:nvSpPr>
      <xdr:spPr>
        <a:xfrm>
          <a:off x="6705111" y="66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91573</xdr:rowOff>
    </xdr:from>
    <xdr:to>
      <xdr:col>15</xdr:col>
      <xdr:colOff>180975</xdr:colOff>
      <xdr:row>59</xdr:row>
      <xdr:rowOff>93055</xdr:rowOff>
    </xdr:to>
    <xdr:cxnSp macro="">
      <xdr:nvCxnSpPr>
        <xdr:cNvPr id="346" name="直線コネクタ 345"/>
        <xdr:cNvCxnSpPr/>
      </xdr:nvCxnSpPr>
      <xdr:spPr>
        <a:xfrm>
          <a:off x="9639300" y="10207123"/>
          <a:ext cx="8382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78448</xdr:rowOff>
    </xdr:from>
    <xdr:to>
      <xdr:col>14</xdr:col>
      <xdr:colOff>28575</xdr:colOff>
      <xdr:row>59</xdr:row>
      <xdr:rowOff>91573</xdr:rowOff>
    </xdr:to>
    <xdr:cxnSp macro="">
      <xdr:nvCxnSpPr>
        <xdr:cNvPr id="349" name="直線コネクタ 348"/>
        <xdr:cNvCxnSpPr/>
      </xdr:nvCxnSpPr>
      <xdr:spPr>
        <a:xfrm>
          <a:off x="8750300" y="10193998"/>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6119</xdr:rowOff>
    </xdr:from>
    <xdr:to>
      <xdr:col>14</xdr:col>
      <xdr:colOff>79375</xdr:colOff>
      <xdr:row>59</xdr:row>
      <xdr:rowOff>107719</xdr:rowOff>
    </xdr:to>
    <xdr:sp macro="" textlink="">
      <xdr:nvSpPr>
        <xdr:cNvPr id="350" name="フローチャート : 判断 349"/>
        <xdr:cNvSpPr/>
      </xdr:nvSpPr>
      <xdr:spPr>
        <a:xfrm>
          <a:off x="9588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124246</xdr:rowOff>
    </xdr:from>
    <xdr:ext cx="599010" cy="259045"/>
    <xdr:sp macro="" textlink="">
      <xdr:nvSpPr>
        <xdr:cNvPr id="351" name="テキスト ボックス 350"/>
        <xdr:cNvSpPr txBox="1"/>
      </xdr:nvSpPr>
      <xdr:spPr>
        <a:xfrm>
          <a:off x="9339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78448</xdr:rowOff>
    </xdr:from>
    <xdr:to>
      <xdr:col>12</xdr:col>
      <xdr:colOff>511175</xdr:colOff>
      <xdr:row>59</xdr:row>
      <xdr:rowOff>81920</xdr:rowOff>
    </xdr:to>
    <xdr:cxnSp macro="">
      <xdr:nvCxnSpPr>
        <xdr:cNvPr id="352" name="直線コネクタ 351"/>
        <xdr:cNvCxnSpPr/>
      </xdr:nvCxnSpPr>
      <xdr:spPr>
        <a:xfrm flipV="1">
          <a:off x="7861300" y="10193998"/>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9470</xdr:rowOff>
    </xdr:from>
    <xdr:to>
      <xdr:col>12</xdr:col>
      <xdr:colOff>561975</xdr:colOff>
      <xdr:row>59</xdr:row>
      <xdr:rowOff>111070</xdr:rowOff>
    </xdr:to>
    <xdr:sp macro="" textlink="">
      <xdr:nvSpPr>
        <xdr:cNvPr id="353" name="フローチャート : 判断 352"/>
        <xdr:cNvSpPr/>
      </xdr:nvSpPr>
      <xdr:spPr>
        <a:xfrm>
          <a:off x="8699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127597</xdr:rowOff>
    </xdr:from>
    <xdr:ext cx="599010" cy="259045"/>
    <xdr:sp macro="" textlink="">
      <xdr:nvSpPr>
        <xdr:cNvPr id="354" name="テキスト ボックス 353"/>
        <xdr:cNvSpPr txBox="1"/>
      </xdr:nvSpPr>
      <xdr:spPr>
        <a:xfrm>
          <a:off x="8450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67746</xdr:rowOff>
    </xdr:from>
    <xdr:to>
      <xdr:col>11</xdr:col>
      <xdr:colOff>307975</xdr:colOff>
      <xdr:row>59</xdr:row>
      <xdr:rowOff>81920</xdr:rowOff>
    </xdr:to>
    <xdr:cxnSp macro="">
      <xdr:nvCxnSpPr>
        <xdr:cNvPr id="355" name="直線コネクタ 354"/>
        <xdr:cNvCxnSpPr/>
      </xdr:nvCxnSpPr>
      <xdr:spPr>
        <a:xfrm>
          <a:off x="6972300" y="1018329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9650</xdr:rowOff>
    </xdr:from>
    <xdr:to>
      <xdr:col>11</xdr:col>
      <xdr:colOff>358775</xdr:colOff>
      <xdr:row>59</xdr:row>
      <xdr:rowOff>111250</xdr:rowOff>
    </xdr:to>
    <xdr:sp macro="" textlink="">
      <xdr:nvSpPr>
        <xdr:cNvPr id="356" name="フローチャート : 判断 355"/>
        <xdr:cNvSpPr/>
      </xdr:nvSpPr>
      <xdr:spPr>
        <a:xfrm>
          <a:off x="7810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127777</xdr:rowOff>
    </xdr:from>
    <xdr:ext cx="599010" cy="259045"/>
    <xdr:sp macro="" textlink="">
      <xdr:nvSpPr>
        <xdr:cNvPr id="357" name="テキスト ボックス 356"/>
        <xdr:cNvSpPr txBox="1"/>
      </xdr:nvSpPr>
      <xdr:spPr>
        <a:xfrm>
          <a:off x="7561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16619</xdr:rowOff>
    </xdr:from>
    <xdr:to>
      <xdr:col>10</xdr:col>
      <xdr:colOff>155575</xdr:colOff>
      <xdr:row>59</xdr:row>
      <xdr:rowOff>118219</xdr:rowOff>
    </xdr:to>
    <xdr:sp macro="" textlink="">
      <xdr:nvSpPr>
        <xdr:cNvPr id="358" name="フローチャート : 判断 357"/>
        <xdr:cNvSpPr/>
      </xdr:nvSpPr>
      <xdr:spPr>
        <a:xfrm>
          <a:off x="6921500" y="101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134746</xdr:rowOff>
    </xdr:from>
    <xdr:ext cx="534377" cy="259045"/>
    <xdr:sp macro="" textlink="">
      <xdr:nvSpPr>
        <xdr:cNvPr id="359" name="テキスト ボックス 358"/>
        <xdr:cNvSpPr txBox="1"/>
      </xdr:nvSpPr>
      <xdr:spPr>
        <a:xfrm>
          <a:off x="6705111" y="990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42255</xdr:rowOff>
    </xdr:from>
    <xdr:to>
      <xdr:col>15</xdr:col>
      <xdr:colOff>231775</xdr:colOff>
      <xdr:row>59</xdr:row>
      <xdr:rowOff>143855</xdr:rowOff>
    </xdr:to>
    <xdr:sp macro="" textlink="">
      <xdr:nvSpPr>
        <xdr:cNvPr id="365" name="円/楕円 364"/>
        <xdr:cNvSpPr/>
      </xdr:nvSpPr>
      <xdr:spPr>
        <a:xfrm>
          <a:off x="10426700" y="101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34377" cy="259045"/>
    <xdr:sp macro="" textlink="">
      <xdr:nvSpPr>
        <xdr:cNvPr id="366" name="普通建設事業費該当値テキスト"/>
        <xdr:cNvSpPr txBox="1"/>
      </xdr:nvSpPr>
      <xdr:spPr>
        <a:xfrm>
          <a:off x="10528300" y="101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17,832</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40773</xdr:rowOff>
    </xdr:from>
    <xdr:to>
      <xdr:col>14</xdr:col>
      <xdr:colOff>79375</xdr:colOff>
      <xdr:row>59</xdr:row>
      <xdr:rowOff>142373</xdr:rowOff>
    </xdr:to>
    <xdr:sp macro="" textlink="">
      <xdr:nvSpPr>
        <xdr:cNvPr id="367" name="円/楕円 366"/>
        <xdr:cNvSpPr/>
      </xdr:nvSpPr>
      <xdr:spPr>
        <a:xfrm>
          <a:off x="9588500" y="101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133500</xdr:rowOff>
    </xdr:from>
    <xdr:ext cx="534377" cy="259045"/>
    <xdr:sp macro="" textlink="">
      <xdr:nvSpPr>
        <xdr:cNvPr id="368" name="テキスト ボックス 367"/>
        <xdr:cNvSpPr txBox="1"/>
      </xdr:nvSpPr>
      <xdr:spPr>
        <a:xfrm>
          <a:off x="9372111" y="10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27648</xdr:rowOff>
    </xdr:from>
    <xdr:to>
      <xdr:col>12</xdr:col>
      <xdr:colOff>561975</xdr:colOff>
      <xdr:row>59</xdr:row>
      <xdr:rowOff>129248</xdr:rowOff>
    </xdr:to>
    <xdr:sp macro="" textlink="">
      <xdr:nvSpPr>
        <xdr:cNvPr id="369" name="円/楕円 368"/>
        <xdr:cNvSpPr/>
      </xdr:nvSpPr>
      <xdr:spPr>
        <a:xfrm>
          <a:off x="8699500" y="101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120375</xdr:rowOff>
    </xdr:from>
    <xdr:ext cx="534377" cy="259045"/>
    <xdr:sp macro="" textlink="">
      <xdr:nvSpPr>
        <xdr:cNvPr id="370" name="テキスト ボックス 369"/>
        <xdr:cNvSpPr txBox="1"/>
      </xdr:nvSpPr>
      <xdr:spPr>
        <a:xfrm>
          <a:off x="8483111" y="1023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31120</xdr:rowOff>
    </xdr:from>
    <xdr:to>
      <xdr:col>11</xdr:col>
      <xdr:colOff>358775</xdr:colOff>
      <xdr:row>59</xdr:row>
      <xdr:rowOff>132720</xdr:rowOff>
    </xdr:to>
    <xdr:sp macro="" textlink="">
      <xdr:nvSpPr>
        <xdr:cNvPr id="371" name="円/楕円 370"/>
        <xdr:cNvSpPr/>
      </xdr:nvSpPr>
      <xdr:spPr>
        <a:xfrm>
          <a:off x="7810500" y="101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123847</xdr:rowOff>
    </xdr:from>
    <xdr:ext cx="534377" cy="259045"/>
    <xdr:sp macro="" textlink="">
      <xdr:nvSpPr>
        <xdr:cNvPr id="372" name="テキスト ボックス 371"/>
        <xdr:cNvSpPr txBox="1"/>
      </xdr:nvSpPr>
      <xdr:spPr>
        <a:xfrm>
          <a:off x="7594111" y="1023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16946</xdr:rowOff>
    </xdr:from>
    <xdr:to>
      <xdr:col>10</xdr:col>
      <xdr:colOff>155575</xdr:colOff>
      <xdr:row>59</xdr:row>
      <xdr:rowOff>118546</xdr:rowOff>
    </xdr:to>
    <xdr:sp macro="" textlink="">
      <xdr:nvSpPr>
        <xdr:cNvPr id="373" name="円/楕円 372"/>
        <xdr:cNvSpPr/>
      </xdr:nvSpPr>
      <xdr:spPr>
        <a:xfrm>
          <a:off x="6921500" y="101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109673</xdr:rowOff>
    </xdr:from>
    <xdr:ext cx="534377" cy="259045"/>
    <xdr:sp macro="" textlink="">
      <xdr:nvSpPr>
        <xdr:cNvPr id="374" name="テキスト ボックス 373"/>
        <xdr:cNvSpPr txBox="1"/>
      </xdr:nvSpPr>
      <xdr:spPr>
        <a:xfrm>
          <a:off x="6705111" y="1022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136568</xdr:rowOff>
    </xdr:from>
    <xdr:to>
      <xdr:col>15</xdr:col>
      <xdr:colOff>180975</xdr:colOff>
      <xdr:row>78</xdr:row>
      <xdr:rowOff>137686</xdr:rowOff>
    </xdr:to>
    <xdr:cxnSp macro="">
      <xdr:nvCxnSpPr>
        <xdr:cNvPr id="401" name="直線コネクタ 400"/>
        <xdr:cNvCxnSpPr/>
      </xdr:nvCxnSpPr>
      <xdr:spPr>
        <a:xfrm>
          <a:off x="9639300" y="13509668"/>
          <a:ext cx="8382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68233</xdr:rowOff>
    </xdr:from>
    <xdr:to>
      <xdr:col>14</xdr:col>
      <xdr:colOff>79375</xdr:colOff>
      <xdr:row>78</xdr:row>
      <xdr:rowOff>169833</xdr:rowOff>
    </xdr:to>
    <xdr:sp macro="" textlink="">
      <xdr:nvSpPr>
        <xdr:cNvPr id="404" name="フローチャート : 判断 403"/>
        <xdr:cNvSpPr/>
      </xdr:nvSpPr>
      <xdr:spPr>
        <a:xfrm>
          <a:off x="9588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14910</xdr:rowOff>
    </xdr:from>
    <xdr:ext cx="534377" cy="259045"/>
    <xdr:sp macro="" textlink="">
      <xdr:nvSpPr>
        <xdr:cNvPr id="405" name="テキスト ボックス 404"/>
        <xdr:cNvSpPr txBox="1"/>
      </xdr:nvSpPr>
      <xdr:spPr>
        <a:xfrm>
          <a:off x="9372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86886</xdr:rowOff>
    </xdr:from>
    <xdr:to>
      <xdr:col>15</xdr:col>
      <xdr:colOff>231775</xdr:colOff>
      <xdr:row>79</xdr:row>
      <xdr:rowOff>17036</xdr:rowOff>
    </xdr:to>
    <xdr:sp macro="" textlink="">
      <xdr:nvSpPr>
        <xdr:cNvPr id="411" name="円/楕円 410"/>
        <xdr:cNvSpPr/>
      </xdr:nvSpPr>
      <xdr:spPr>
        <a:xfrm>
          <a:off x="10426700" y="134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469744" cy="259045"/>
    <xdr:sp macro="" textlink="">
      <xdr:nvSpPr>
        <xdr:cNvPr id="412" name="普通建設事業費 （ うち新規整備　）該当値テキスト"/>
        <xdr:cNvSpPr txBox="1"/>
      </xdr:nvSpPr>
      <xdr:spPr>
        <a:xfrm>
          <a:off x="10528300" y="134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85768</xdr:rowOff>
    </xdr:from>
    <xdr:to>
      <xdr:col>14</xdr:col>
      <xdr:colOff>79375</xdr:colOff>
      <xdr:row>79</xdr:row>
      <xdr:rowOff>15918</xdr:rowOff>
    </xdr:to>
    <xdr:sp macro="" textlink="">
      <xdr:nvSpPr>
        <xdr:cNvPr id="413" name="円/楕円 412"/>
        <xdr:cNvSpPr/>
      </xdr:nvSpPr>
      <xdr:spPr>
        <a:xfrm>
          <a:off x="9588500" y="134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7045</xdr:rowOff>
    </xdr:from>
    <xdr:ext cx="469744" cy="259045"/>
    <xdr:sp macro="" textlink="">
      <xdr:nvSpPr>
        <xdr:cNvPr id="414" name="テキスト ボックス 413"/>
        <xdr:cNvSpPr txBox="1"/>
      </xdr:nvSpPr>
      <xdr:spPr>
        <a:xfrm>
          <a:off x="9404427" y="135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86226</xdr:rowOff>
    </xdr:from>
    <xdr:to>
      <xdr:col>15</xdr:col>
      <xdr:colOff>180975</xdr:colOff>
      <xdr:row>98</xdr:row>
      <xdr:rowOff>93190</xdr:rowOff>
    </xdr:to>
    <xdr:cxnSp macro="">
      <xdr:nvCxnSpPr>
        <xdr:cNvPr id="441" name="直線コネクタ 440"/>
        <xdr:cNvCxnSpPr/>
      </xdr:nvCxnSpPr>
      <xdr:spPr>
        <a:xfrm>
          <a:off x="9639300" y="16888326"/>
          <a:ext cx="8382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112847</xdr:rowOff>
    </xdr:from>
    <xdr:to>
      <xdr:col>14</xdr:col>
      <xdr:colOff>79375</xdr:colOff>
      <xdr:row>97</xdr:row>
      <xdr:rowOff>42997</xdr:rowOff>
    </xdr:to>
    <xdr:sp macro="" textlink="">
      <xdr:nvSpPr>
        <xdr:cNvPr id="444" name="フローチャート : 判断 443"/>
        <xdr:cNvSpPr/>
      </xdr:nvSpPr>
      <xdr:spPr>
        <a:xfrm>
          <a:off x="9588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59524</xdr:rowOff>
    </xdr:from>
    <xdr:ext cx="534377" cy="259045"/>
    <xdr:sp macro="" textlink="">
      <xdr:nvSpPr>
        <xdr:cNvPr id="445" name="テキスト ボックス 444"/>
        <xdr:cNvSpPr txBox="1"/>
      </xdr:nvSpPr>
      <xdr:spPr>
        <a:xfrm>
          <a:off x="9372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42390</xdr:rowOff>
    </xdr:from>
    <xdr:to>
      <xdr:col>15</xdr:col>
      <xdr:colOff>231775</xdr:colOff>
      <xdr:row>98</xdr:row>
      <xdr:rowOff>143990</xdr:rowOff>
    </xdr:to>
    <xdr:sp macro="" textlink="">
      <xdr:nvSpPr>
        <xdr:cNvPr id="451" name="円/楕円 450"/>
        <xdr:cNvSpPr/>
      </xdr:nvSpPr>
      <xdr:spPr>
        <a:xfrm>
          <a:off x="10426700" y="168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128767</xdr:rowOff>
    </xdr:from>
    <xdr:ext cx="534377" cy="259045"/>
    <xdr:sp macro="" textlink="">
      <xdr:nvSpPr>
        <xdr:cNvPr id="452" name="普通建設事業費 （ うち更新整備　）該当値テキスト"/>
        <xdr:cNvSpPr txBox="1"/>
      </xdr:nvSpPr>
      <xdr:spPr>
        <a:xfrm>
          <a:off x="10528300" y="1675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35426</xdr:rowOff>
    </xdr:from>
    <xdr:to>
      <xdr:col>14</xdr:col>
      <xdr:colOff>79375</xdr:colOff>
      <xdr:row>98</xdr:row>
      <xdr:rowOff>137026</xdr:rowOff>
    </xdr:to>
    <xdr:sp macro="" textlink="">
      <xdr:nvSpPr>
        <xdr:cNvPr id="453" name="円/楕円 452"/>
        <xdr:cNvSpPr/>
      </xdr:nvSpPr>
      <xdr:spPr>
        <a:xfrm>
          <a:off x="9588500" y="1683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128153</xdr:rowOff>
    </xdr:from>
    <xdr:ext cx="534377" cy="259045"/>
    <xdr:sp macro="" textlink="">
      <xdr:nvSpPr>
        <xdr:cNvPr id="454" name="テキスト ボックス 453"/>
        <xdr:cNvSpPr txBox="1"/>
      </xdr:nvSpPr>
      <xdr:spPr>
        <a:xfrm>
          <a:off x="9372111" y="169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79" name="直線コネクタ 478"/>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82" name="直線コネクタ 481"/>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112503</xdr:rowOff>
    </xdr:from>
    <xdr:to>
      <xdr:col>22</xdr:col>
      <xdr:colOff>415925</xdr:colOff>
      <xdr:row>38</xdr:row>
      <xdr:rowOff>42653</xdr:rowOff>
    </xdr:to>
    <xdr:sp macro="" textlink="">
      <xdr:nvSpPr>
        <xdr:cNvPr id="483" name="フローチャート : 判断 482"/>
        <xdr:cNvSpPr/>
      </xdr:nvSpPr>
      <xdr:spPr>
        <a:xfrm>
          <a:off x="15430500" y="64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59180</xdr:rowOff>
    </xdr:from>
    <xdr:ext cx="469744" cy="259045"/>
    <xdr:sp macro="" textlink="">
      <xdr:nvSpPr>
        <xdr:cNvPr id="484" name="テキスト ボックス 483"/>
        <xdr:cNvSpPr txBox="1"/>
      </xdr:nvSpPr>
      <xdr:spPr>
        <a:xfrm>
          <a:off x="15246427" y="623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19200</xdr:rowOff>
    </xdr:from>
    <xdr:to>
      <xdr:col>21</xdr:col>
      <xdr:colOff>161925</xdr:colOff>
      <xdr:row>38</xdr:row>
      <xdr:rowOff>25400</xdr:rowOff>
    </xdr:to>
    <xdr:cxnSp macro="">
      <xdr:nvCxnSpPr>
        <xdr:cNvPr id="485" name="直線コネクタ 484"/>
        <xdr:cNvCxnSpPr/>
      </xdr:nvCxnSpPr>
      <xdr:spPr>
        <a:xfrm>
          <a:off x="13703300" y="6534300"/>
          <a:ext cx="889000" cy="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94752</xdr:rowOff>
    </xdr:from>
    <xdr:to>
      <xdr:col>21</xdr:col>
      <xdr:colOff>212725</xdr:colOff>
      <xdr:row>38</xdr:row>
      <xdr:rowOff>24902</xdr:rowOff>
    </xdr:to>
    <xdr:sp macro="" textlink="">
      <xdr:nvSpPr>
        <xdr:cNvPr id="486" name="フローチャート : 判断 485"/>
        <xdr:cNvSpPr/>
      </xdr:nvSpPr>
      <xdr:spPr>
        <a:xfrm>
          <a:off x="14541500" y="643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41429</xdr:rowOff>
    </xdr:from>
    <xdr:ext cx="469744" cy="259045"/>
    <xdr:sp macro="" textlink="">
      <xdr:nvSpPr>
        <xdr:cNvPr id="487" name="テキスト ボックス 486"/>
        <xdr:cNvSpPr txBox="1"/>
      </xdr:nvSpPr>
      <xdr:spPr>
        <a:xfrm>
          <a:off x="14357427" y="62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19200</xdr:rowOff>
    </xdr:from>
    <xdr:to>
      <xdr:col>19</xdr:col>
      <xdr:colOff>644525</xdr:colOff>
      <xdr:row>38</xdr:row>
      <xdr:rowOff>25246</xdr:rowOff>
    </xdr:to>
    <xdr:cxnSp macro="">
      <xdr:nvCxnSpPr>
        <xdr:cNvPr id="488" name="直線コネクタ 487"/>
        <xdr:cNvCxnSpPr/>
      </xdr:nvCxnSpPr>
      <xdr:spPr>
        <a:xfrm flipV="1">
          <a:off x="12814300" y="6534300"/>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30424</xdr:rowOff>
    </xdr:from>
    <xdr:to>
      <xdr:col>20</xdr:col>
      <xdr:colOff>9525</xdr:colOff>
      <xdr:row>37</xdr:row>
      <xdr:rowOff>132024</xdr:rowOff>
    </xdr:to>
    <xdr:sp macro="" textlink="">
      <xdr:nvSpPr>
        <xdr:cNvPr id="489" name="フローチャート : 判断 488"/>
        <xdr:cNvSpPr/>
      </xdr:nvSpPr>
      <xdr:spPr>
        <a:xfrm>
          <a:off x="13652500" y="63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148551</xdr:rowOff>
    </xdr:from>
    <xdr:ext cx="534377" cy="259045"/>
    <xdr:sp macro="" textlink="">
      <xdr:nvSpPr>
        <xdr:cNvPr id="490" name="テキスト ボックス 489"/>
        <xdr:cNvSpPr txBox="1"/>
      </xdr:nvSpPr>
      <xdr:spPr>
        <a:xfrm>
          <a:off x="13436111" y="61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57199</xdr:rowOff>
    </xdr:from>
    <xdr:to>
      <xdr:col>18</xdr:col>
      <xdr:colOff>492125</xdr:colOff>
      <xdr:row>37</xdr:row>
      <xdr:rowOff>158799</xdr:rowOff>
    </xdr:to>
    <xdr:sp macro="" textlink="">
      <xdr:nvSpPr>
        <xdr:cNvPr id="491" name="フローチャート : 判断 490"/>
        <xdr:cNvSpPr/>
      </xdr:nvSpPr>
      <xdr:spPr>
        <a:xfrm>
          <a:off x="12763500" y="640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3876</xdr:rowOff>
    </xdr:from>
    <xdr:ext cx="534377" cy="259045"/>
    <xdr:sp macro="" textlink="">
      <xdr:nvSpPr>
        <xdr:cNvPr id="492" name="テキスト ボックス 491"/>
        <xdr:cNvSpPr txBox="1"/>
      </xdr:nvSpPr>
      <xdr:spPr>
        <a:xfrm>
          <a:off x="12547111" y="61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0" name="円/楕円 49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1" name="テキスト ボックス 500"/>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02" name="円/楕円 50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03" name="テキスト ボックス 502"/>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139849</xdr:rowOff>
    </xdr:from>
    <xdr:to>
      <xdr:col>20</xdr:col>
      <xdr:colOff>9525</xdr:colOff>
      <xdr:row>38</xdr:row>
      <xdr:rowOff>69999</xdr:rowOff>
    </xdr:to>
    <xdr:sp macro="" textlink="">
      <xdr:nvSpPr>
        <xdr:cNvPr id="504" name="円/楕円 503"/>
        <xdr:cNvSpPr/>
      </xdr:nvSpPr>
      <xdr:spPr>
        <a:xfrm>
          <a:off x="13652500" y="64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61127</xdr:rowOff>
    </xdr:from>
    <xdr:ext cx="469744" cy="259045"/>
    <xdr:sp macro="" textlink="">
      <xdr:nvSpPr>
        <xdr:cNvPr id="505" name="テキスト ボックス 504"/>
        <xdr:cNvSpPr txBox="1"/>
      </xdr:nvSpPr>
      <xdr:spPr>
        <a:xfrm>
          <a:off x="13468427" y="657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145896</xdr:rowOff>
    </xdr:from>
    <xdr:to>
      <xdr:col>18</xdr:col>
      <xdr:colOff>492125</xdr:colOff>
      <xdr:row>38</xdr:row>
      <xdr:rowOff>76046</xdr:rowOff>
    </xdr:to>
    <xdr:sp macro="" textlink="">
      <xdr:nvSpPr>
        <xdr:cNvPr id="506" name="円/楕円 505"/>
        <xdr:cNvSpPr/>
      </xdr:nvSpPr>
      <xdr:spPr>
        <a:xfrm>
          <a:off x="12763500" y="6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67173</xdr:rowOff>
    </xdr:from>
    <xdr:ext cx="313932" cy="259045"/>
    <xdr:sp macro="" textlink="">
      <xdr:nvSpPr>
        <xdr:cNvPr id="507" name="テキスト ボックス 506"/>
        <xdr:cNvSpPr txBox="1"/>
      </xdr:nvSpPr>
      <xdr:spPr>
        <a:xfrm>
          <a:off x="12657333" y="65822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101398</xdr:rowOff>
    </xdr:from>
    <xdr:to>
      <xdr:col>23</xdr:col>
      <xdr:colOff>517525</xdr:colOff>
      <xdr:row>76</xdr:row>
      <xdr:rowOff>106068</xdr:rowOff>
    </xdr:to>
    <xdr:cxnSp macro="">
      <xdr:nvCxnSpPr>
        <xdr:cNvPr id="581" name="直線コネクタ 580"/>
        <xdr:cNvCxnSpPr/>
      </xdr:nvCxnSpPr>
      <xdr:spPr>
        <a:xfrm>
          <a:off x="15481300" y="13131598"/>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99929</xdr:rowOff>
    </xdr:from>
    <xdr:to>
      <xdr:col>22</xdr:col>
      <xdr:colOff>365125</xdr:colOff>
      <xdr:row>76</xdr:row>
      <xdr:rowOff>101398</xdr:rowOff>
    </xdr:to>
    <xdr:cxnSp macro="">
      <xdr:nvCxnSpPr>
        <xdr:cNvPr id="584" name="直線コネクタ 583"/>
        <xdr:cNvCxnSpPr/>
      </xdr:nvCxnSpPr>
      <xdr:spPr>
        <a:xfrm>
          <a:off x="14592300" y="1313012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75984</xdr:rowOff>
    </xdr:from>
    <xdr:to>
      <xdr:col>22</xdr:col>
      <xdr:colOff>415925</xdr:colOff>
      <xdr:row>76</xdr:row>
      <xdr:rowOff>6133</xdr:rowOff>
    </xdr:to>
    <xdr:sp macro="" textlink="">
      <xdr:nvSpPr>
        <xdr:cNvPr id="585" name="フローチャート : 判断 584"/>
        <xdr:cNvSpPr/>
      </xdr:nvSpPr>
      <xdr:spPr>
        <a:xfrm>
          <a:off x="15430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22661</xdr:rowOff>
    </xdr:from>
    <xdr:ext cx="534377" cy="259045"/>
    <xdr:sp macro="" textlink="">
      <xdr:nvSpPr>
        <xdr:cNvPr id="586" name="テキスト ボックス 585"/>
        <xdr:cNvSpPr txBox="1"/>
      </xdr:nvSpPr>
      <xdr:spPr>
        <a:xfrm>
          <a:off x="15214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99929</xdr:rowOff>
    </xdr:from>
    <xdr:to>
      <xdr:col>21</xdr:col>
      <xdr:colOff>161925</xdr:colOff>
      <xdr:row>76</xdr:row>
      <xdr:rowOff>114233</xdr:rowOff>
    </xdr:to>
    <xdr:cxnSp macro="">
      <xdr:nvCxnSpPr>
        <xdr:cNvPr id="587" name="直線コネクタ 586"/>
        <xdr:cNvCxnSpPr/>
      </xdr:nvCxnSpPr>
      <xdr:spPr>
        <a:xfrm flipV="1">
          <a:off x="13703300" y="13130129"/>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65120</xdr:rowOff>
    </xdr:from>
    <xdr:to>
      <xdr:col>21</xdr:col>
      <xdr:colOff>212725</xdr:colOff>
      <xdr:row>75</xdr:row>
      <xdr:rowOff>166720</xdr:rowOff>
    </xdr:to>
    <xdr:sp macro="" textlink="">
      <xdr:nvSpPr>
        <xdr:cNvPr id="588" name="フローチャート : 判断 587"/>
        <xdr:cNvSpPr/>
      </xdr:nvSpPr>
      <xdr:spPr>
        <a:xfrm>
          <a:off x="14541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11797</xdr:rowOff>
    </xdr:from>
    <xdr:ext cx="534377" cy="259045"/>
    <xdr:sp macro="" textlink="">
      <xdr:nvSpPr>
        <xdr:cNvPr id="589" name="テキスト ボックス 588"/>
        <xdr:cNvSpPr txBox="1"/>
      </xdr:nvSpPr>
      <xdr:spPr>
        <a:xfrm>
          <a:off x="14325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109238</xdr:rowOff>
    </xdr:from>
    <xdr:to>
      <xdr:col>19</xdr:col>
      <xdr:colOff>644525</xdr:colOff>
      <xdr:row>76</xdr:row>
      <xdr:rowOff>114233</xdr:rowOff>
    </xdr:to>
    <xdr:cxnSp macro="">
      <xdr:nvCxnSpPr>
        <xdr:cNvPr id="590" name="直線コネクタ 589"/>
        <xdr:cNvCxnSpPr/>
      </xdr:nvCxnSpPr>
      <xdr:spPr>
        <a:xfrm>
          <a:off x="12814300" y="13139438"/>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49821</xdr:rowOff>
    </xdr:from>
    <xdr:to>
      <xdr:col>20</xdr:col>
      <xdr:colOff>9525</xdr:colOff>
      <xdr:row>75</xdr:row>
      <xdr:rowOff>151420</xdr:rowOff>
    </xdr:to>
    <xdr:sp macro="" textlink="">
      <xdr:nvSpPr>
        <xdr:cNvPr id="591" name="フローチャート : 判断 590"/>
        <xdr:cNvSpPr/>
      </xdr:nvSpPr>
      <xdr:spPr>
        <a:xfrm>
          <a:off x="13652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167948</xdr:rowOff>
    </xdr:from>
    <xdr:ext cx="534377" cy="259045"/>
    <xdr:sp macro="" textlink="">
      <xdr:nvSpPr>
        <xdr:cNvPr id="592" name="テキスト ボックス 591"/>
        <xdr:cNvSpPr txBox="1"/>
      </xdr:nvSpPr>
      <xdr:spPr>
        <a:xfrm>
          <a:off x="13436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60234</xdr:rowOff>
    </xdr:from>
    <xdr:to>
      <xdr:col>18</xdr:col>
      <xdr:colOff>492125</xdr:colOff>
      <xdr:row>75</xdr:row>
      <xdr:rowOff>161834</xdr:rowOff>
    </xdr:to>
    <xdr:sp macro="" textlink="">
      <xdr:nvSpPr>
        <xdr:cNvPr id="593" name="フローチャート : 判断 592"/>
        <xdr:cNvSpPr/>
      </xdr:nvSpPr>
      <xdr:spPr>
        <a:xfrm>
          <a:off x="12763500" y="1291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6911</xdr:rowOff>
    </xdr:from>
    <xdr:ext cx="534377" cy="259045"/>
    <xdr:sp macro="" textlink="">
      <xdr:nvSpPr>
        <xdr:cNvPr id="594" name="テキスト ボックス 593"/>
        <xdr:cNvSpPr txBox="1"/>
      </xdr:nvSpPr>
      <xdr:spPr>
        <a:xfrm>
          <a:off x="12547111" y="126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55268</xdr:rowOff>
    </xdr:from>
    <xdr:to>
      <xdr:col>23</xdr:col>
      <xdr:colOff>568325</xdr:colOff>
      <xdr:row>76</xdr:row>
      <xdr:rowOff>156868</xdr:rowOff>
    </xdr:to>
    <xdr:sp macro="" textlink="">
      <xdr:nvSpPr>
        <xdr:cNvPr id="600" name="円/楕円 599"/>
        <xdr:cNvSpPr/>
      </xdr:nvSpPr>
      <xdr:spPr>
        <a:xfrm>
          <a:off x="16268700" y="130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33695</xdr:rowOff>
    </xdr:from>
    <xdr:ext cx="534377" cy="259045"/>
    <xdr:sp macro="" textlink="">
      <xdr:nvSpPr>
        <xdr:cNvPr id="601" name="公債費該当値テキスト"/>
        <xdr:cNvSpPr txBox="1"/>
      </xdr:nvSpPr>
      <xdr:spPr>
        <a:xfrm>
          <a:off x="16370300" y="130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50598</xdr:rowOff>
    </xdr:from>
    <xdr:to>
      <xdr:col>22</xdr:col>
      <xdr:colOff>415925</xdr:colOff>
      <xdr:row>76</xdr:row>
      <xdr:rowOff>152198</xdr:rowOff>
    </xdr:to>
    <xdr:sp macro="" textlink="">
      <xdr:nvSpPr>
        <xdr:cNvPr id="602" name="円/楕円 601"/>
        <xdr:cNvSpPr/>
      </xdr:nvSpPr>
      <xdr:spPr>
        <a:xfrm>
          <a:off x="15430500" y="130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143325</xdr:rowOff>
    </xdr:from>
    <xdr:ext cx="534377" cy="259045"/>
    <xdr:sp macro="" textlink="">
      <xdr:nvSpPr>
        <xdr:cNvPr id="603" name="テキスト ボックス 602"/>
        <xdr:cNvSpPr txBox="1"/>
      </xdr:nvSpPr>
      <xdr:spPr>
        <a:xfrm>
          <a:off x="15214111" y="131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49129</xdr:rowOff>
    </xdr:from>
    <xdr:to>
      <xdr:col>21</xdr:col>
      <xdr:colOff>212725</xdr:colOff>
      <xdr:row>76</xdr:row>
      <xdr:rowOff>150729</xdr:rowOff>
    </xdr:to>
    <xdr:sp macro="" textlink="">
      <xdr:nvSpPr>
        <xdr:cNvPr id="604" name="円/楕円 603"/>
        <xdr:cNvSpPr/>
      </xdr:nvSpPr>
      <xdr:spPr>
        <a:xfrm>
          <a:off x="14541500" y="130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141856</xdr:rowOff>
    </xdr:from>
    <xdr:ext cx="534377" cy="259045"/>
    <xdr:sp macro="" textlink="">
      <xdr:nvSpPr>
        <xdr:cNvPr id="605" name="テキスト ボックス 604"/>
        <xdr:cNvSpPr txBox="1"/>
      </xdr:nvSpPr>
      <xdr:spPr>
        <a:xfrm>
          <a:off x="14325111" y="131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63433</xdr:rowOff>
    </xdr:from>
    <xdr:to>
      <xdr:col>20</xdr:col>
      <xdr:colOff>9525</xdr:colOff>
      <xdr:row>76</xdr:row>
      <xdr:rowOff>165033</xdr:rowOff>
    </xdr:to>
    <xdr:sp macro="" textlink="">
      <xdr:nvSpPr>
        <xdr:cNvPr id="606" name="円/楕円 605"/>
        <xdr:cNvSpPr/>
      </xdr:nvSpPr>
      <xdr:spPr>
        <a:xfrm>
          <a:off x="13652500" y="1309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156160</xdr:rowOff>
    </xdr:from>
    <xdr:ext cx="534377" cy="259045"/>
    <xdr:sp macro="" textlink="">
      <xdr:nvSpPr>
        <xdr:cNvPr id="607" name="テキスト ボックス 606"/>
        <xdr:cNvSpPr txBox="1"/>
      </xdr:nvSpPr>
      <xdr:spPr>
        <a:xfrm>
          <a:off x="13436111" y="1318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58438</xdr:rowOff>
    </xdr:from>
    <xdr:to>
      <xdr:col>18</xdr:col>
      <xdr:colOff>492125</xdr:colOff>
      <xdr:row>76</xdr:row>
      <xdr:rowOff>160038</xdr:rowOff>
    </xdr:to>
    <xdr:sp macro="" textlink="">
      <xdr:nvSpPr>
        <xdr:cNvPr id="608" name="円/楕円 607"/>
        <xdr:cNvSpPr/>
      </xdr:nvSpPr>
      <xdr:spPr>
        <a:xfrm>
          <a:off x="12763500" y="130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151165</xdr:rowOff>
    </xdr:from>
    <xdr:ext cx="534377" cy="259045"/>
    <xdr:sp macro="" textlink="">
      <xdr:nvSpPr>
        <xdr:cNvPr id="609" name="テキスト ボックス 608"/>
        <xdr:cNvSpPr txBox="1"/>
      </xdr:nvSpPr>
      <xdr:spPr>
        <a:xfrm>
          <a:off x="12547111" y="131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132127</xdr:rowOff>
    </xdr:from>
    <xdr:to>
      <xdr:col>23</xdr:col>
      <xdr:colOff>517525</xdr:colOff>
      <xdr:row>98</xdr:row>
      <xdr:rowOff>132955</xdr:rowOff>
    </xdr:to>
    <xdr:cxnSp macro="">
      <xdr:nvCxnSpPr>
        <xdr:cNvPr id="636" name="直線コネクタ 635"/>
        <xdr:cNvCxnSpPr/>
      </xdr:nvCxnSpPr>
      <xdr:spPr>
        <a:xfrm flipV="1">
          <a:off x="15481300" y="16934227"/>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132955</xdr:rowOff>
    </xdr:from>
    <xdr:to>
      <xdr:col>22</xdr:col>
      <xdr:colOff>365125</xdr:colOff>
      <xdr:row>98</xdr:row>
      <xdr:rowOff>136818</xdr:rowOff>
    </xdr:to>
    <xdr:cxnSp macro="">
      <xdr:nvCxnSpPr>
        <xdr:cNvPr id="639" name="直線コネクタ 638"/>
        <xdr:cNvCxnSpPr/>
      </xdr:nvCxnSpPr>
      <xdr:spPr>
        <a:xfrm flipV="1">
          <a:off x="14592300" y="16935055"/>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73566</xdr:rowOff>
    </xdr:from>
    <xdr:to>
      <xdr:col>22</xdr:col>
      <xdr:colOff>415925</xdr:colOff>
      <xdr:row>99</xdr:row>
      <xdr:rowOff>3716</xdr:rowOff>
    </xdr:to>
    <xdr:sp macro="" textlink="">
      <xdr:nvSpPr>
        <xdr:cNvPr id="640" name="フローチャート : 判断 639"/>
        <xdr:cNvSpPr/>
      </xdr:nvSpPr>
      <xdr:spPr>
        <a:xfrm>
          <a:off x="15430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20243</xdr:rowOff>
    </xdr:from>
    <xdr:ext cx="534377" cy="259045"/>
    <xdr:sp macro="" textlink="">
      <xdr:nvSpPr>
        <xdr:cNvPr id="641" name="テキスト ボックス 640"/>
        <xdr:cNvSpPr txBox="1"/>
      </xdr:nvSpPr>
      <xdr:spPr>
        <a:xfrm>
          <a:off x="15214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133459</xdr:rowOff>
    </xdr:from>
    <xdr:to>
      <xdr:col>21</xdr:col>
      <xdr:colOff>161925</xdr:colOff>
      <xdr:row>98</xdr:row>
      <xdr:rowOff>136818</xdr:rowOff>
    </xdr:to>
    <xdr:cxnSp macro="">
      <xdr:nvCxnSpPr>
        <xdr:cNvPr id="642" name="直線コネクタ 641"/>
        <xdr:cNvCxnSpPr/>
      </xdr:nvCxnSpPr>
      <xdr:spPr>
        <a:xfrm>
          <a:off x="13703300" y="16935559"/>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69934</xdr:rowOff>
    </xdr:from>
    <xdr:to>
      <xdr:col>21</xdr:col>
      <xdr:colOff>212725</xdr:colOff>
      <xdr:row>99</xdr:row>
      <xdr:rowOff>84</xdr:rowOff>
    </xdr:to>
    <xdr:sp macro="" textlink="">
      <xdr:nvSpPr>
        <xdr:cNvPr id="643" name="フローチャート : 判断 642"/>
        <xdr:cNvSpPr/>
      </xdr:nvSpPr>
      <xdr:spPr>
        <a:xfrm>
          <a:off x="14541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16611</xdr:rowOff>
    </xdr:from>
    <xdr:ext cx="534377" cy="259045"/>
    <xdr:sp macro="" textlink="">
      <xdr:nvSpPr>
        <xdr:cNvPr id="644" name="テキスト ボックス 643"/>
        <xdr:cNvSpPr txBox="1"/>
      </xdr:nvSpPr>
      <xdr:spPr>
        <a:xfrm>
          <a:off x="14325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128178</xdr:rowOff>
    </xdr:from>
    <xdr:to>
      <xdr:col>19</xdr:col>
      <xdr:colOff>644525</xdr:colOff>
      <xdr:row>98</xdr:row>
      <xdr:rowOff>133459</xdr:rowOff>
    </xdr:to>
    <xdr:cxnSp macro="">
      <xdr:nvCxnSpPr>
        <xdr:cNvPr id="645" name="直線コネクタ 644"/>
        <xdr:cNvCxnSpPr/>
      </xdr:nvCxnSpPr>
      <xdr:spPr>
        <a:xfrm>
          <a:off x="12814300" y="16930278"/>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49078</xdr:rowOff>
    </xdr:from>
    <xdr:to>
      <xdr:col>20</xdr:col>
      <xdr:colOff>9525</xdr:colOff>
      <xdr:row>98</xdr:row>
      <xdr:rowOff>150678</xdr:rowOff>
    </xdr:to>
    <xdr:sp macro="" textlink="">
      <xdr:nvSpPr>
        <xdr:cNvPr id="646" name="フローチャート : 判断 645"/>
        <xdr:cNvSpPr/>
      </xdr:nvSpPr>
      <xdr:spPr>
        <a:xfrm>
          <a:off x="13652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167205</xdr:rowOff>
    </xdr:from>
    <xdr:ext cx="534377" cy="259045"/>
    <xdr:sp macro="" textlink="">
      <xdr:nvSpPr>
        <xdr:cNvPr id="647" name="テキスト ボックス 646"/>
        <xdr:cNvSpPr txBox="1"/>
      </xdr:nvSpPr>
      <xdr:spPr>
        <a:xfrm>
          <a:off x="13436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69814</xdr:rowOff>
    </xdr:from>
    <xdr:to>
      <xdr:col>18</xdr:col>
      <xdr:colOff>492125</xdr:colOff>
      <xdr:row>98</xdr:row>
      <xdr:rowOff>171414</xdr:rowOff>
    </xdr:to>
    <xdr:sp macro="" textlink="">
      <xdr:nvSpPr>
        <xdr:cNvPr id="648" name="フローチャート : 判断 647"/>
        <xdr:cNvSpPr/>
      </xdr:nvSpPr>
      <xdr:spPr>
        <a:xfrm>
          <a:off x="12763500" y="1687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16491</xdr:rowOff>
    </xdr:from>
    <xdr:ext cx="534377" cy="259045"/>
    <xdr:sp macro="" textlink="">
      <xdr:nvSpPr>
        <xdr:cNvPr id="649" name="テキスト ボックス 648"/>
        <xdr:cNvSpPr txBox="1"/>
      </xdr:nvSpPr>
      <xdr:spPr>
        <a:xfrm>
          <a:off x="12547111" y="166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81327</xdr:rowOff>
    </xdr:from>
    <xdr:to>
      <xdr:col>23</xdr:col>
      <xdr:colOff>568325</xdr:colOff>
      <xdr:row>99</xdr:row>
      <xdr:rowOff>11477</xdr:rowOff>
    </xdr:to>
    <xdr:sp macro="" textlink="">
      <xdr:nvSpPr>
        <xdr:cNvPr id="655" name="円/楕円 654"/>
        <xdr:cNvSpPr/>
      </xdr:nvSpPr>
      <xdr:spPr>
        <a:xfrm>
          <a:off x="16268700" y="168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82155</xdr:rowOff>
    </xdr:from>
    <xdr:to>
      <xdr:col>22</xdr:col>
      <xdr:colOff>415925</xdr:colOff>
      <xdr:row>99</xdr:row>
      <xdr:rowOff>12305</xdr:rowOff>
    </xdr:to>
    <xdr:sp macro="" textlink="">
      <xdr:nvSpPr>
        <xdr:cNvPr id="657" name="円/楕円 656"/>
        <xdr:cNvSpPr/>
      </xdr:nvSpPr>
      <xdr:spPr>
        <a:xfrm>
          <a:off x="15430500" y="168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3432</xdr:rowOff>
    </xdr:from>
    <xdr:ext cx="534377" cy="259045"/>
    <xdr:sp macro="" textlink="">
      <xdr:nvSpPr>
        <xdr:cNvPr id="658" name="テキスト ボックス 657"/>
        <xdr:cNvSpPr txBox="1"/>
      </xdr:nvSpPr>
      <xdr:spPr>
        <a:xfrm>
          <a:off x="15214111" y="1697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86018</xdr:rowOff>
    </xdr:from>
    <xdr:to>
      <xdr:col>21</xdr:col>
      <xdr:colOff>212725</xdr:colOff>
      <xdr:row>99</xdr:row>
      <xdr:rowOff>16168</xdr:rowOff>
    </xdr:to>
    <xdr:sp macro="" textlink="">
      <xdr:nvSpPr>
        <xdr:cNvPr id="659" name="円/楕円 658"/>
        <xdr:cNvSpPr/>
      </xdr:nvSpPr>
      <xdr:spPr>
        <a:xfrm>
          <a:off x="14541500" y="168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7295</xdr:rowOff>
    </xdr:from>
    <xdr:ext cx="469744" cy="259045"/>
    <xdr:sp macro="" textlink="">
      <xdr:nvSpPr>
        <xdr:cNvPr id="660" name="テキスト ボックス 659"/>
        <xdr:cNvSpPr txBox="1"/>
      </xdr:nvSpPr>
      <xdr:spPr>
        <a:xfrm>
          <a:off x="14357427" y="169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82659</xdr:rowOff>
    </xdr:from>
    <xdr:to>
      <xdr:col>20</xdr:col>
      <xdr:colOff>9525</xdr:colOff>
      <xdr:row>99</xdr:row>
      <xdr:rowOff>12809</xdr:rowOff>
    </xdr:to>
    <xdr:sp macro="" textlink="">
      <xdr:nvSpPr>
        <xdr:cNvPr id="661" name="円/楕円 660"/>
        <xdr:cNvSpPr/>
      </xdr:nvSpPr>
      <xdr:spPr>
        <a:xfrm>
          <a:off x="13652500" y="168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3936</xdr:rowOff>
    </xdr:from>
    <xdr:ext cx="534377" cy="259045"/>
    <xdr:sp macro="" textlink="">
      <xdr:nvSpPr>
        <xdr:cNvPr id="662" name="テキスト ボックス 661"/>
        <xdr:cNvSpPr txBox="1"/>
      </xdr:nvSpPr>
      <xdr:spPr>
        <a:xfrm>
          <a:off x="13436111" y="1697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77378</xdr:rowOff>
    </xdr:from>
    <xdr:to>
      <xdr:col>18</xdr:col>
      <xdr:colOff>492125</xdr:colOff>
      <xdr:row>99</xdr:row>
      <xdr:rowOff>7528</xdr:rowOff>
    </xdr:to>
    <xdr:sp macro="" textlink="">
      <xdr:nvSpPr>
        <xdr:cNvPr id="663" name="円/楕円 662"/>
        <xdr:cNvSpPr/>
      </xdr:nvSpPr>
      <xdr:spPr>
        <a:xfrm>
          <a:off x="12763500" y="1687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170105</xdr:rowOff>
    </xdr:from>
    <xdr:ext cx="534377" cy="259045"/>
    <xdr:sp macro="" textlink="">
      <xdr:nvSpPr>
        <xdr:cNvPr id="664" name="テキスト ボックス 663"/>
        <xdr:cNvSpPr txBox="1"/>
      </xdr:nvSpPr>
      <xdr:spPr>
        <a:xfrm>
          <a:off x="12547111" y="1697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83510</xdr:rowOff>
    </xdr:from>
    <xdr:to>
      <xdr:col>32</xdr:col>
      <xdr:colOff>187325</xdr:colOff>
      <xdr:row>32</xdr:row>
      <xdr:rowOff>113182</xdr:rowOff>
    </xdr:to>
    <xdr:cxnSp macro="">
      <xdr:nvCxnSpPr>
        <xdr:cNvPr id="691" name="直線コネクタ 690"/>
        <xdr:cNvCxnSpPr/>
      </xdr:nvCxnSpPr>
      <xdr:spPr>
        <a:xfrm flipV="1">
          <a:off x="21323300" y="5569910"/>
          <a:ext cx="8382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134535</xdr:rowOff>
    </xdr:from>
    <xdr:ext cx="469744" cy="259045"/>
    <xdr:sp macro="" textlink="">
      <xdr:nvSpPr>
        <xdr:cNvPr id="692" name="投資及び出資金平均値テキスト"/>
        <xdr:cNvSpPr txBox="1"/>
      </xdr:nvSpPr>
      <xdr:spPr>
        <a:xfrm>
          <a:off x="22212300" y="647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113182</xdr:rowOff>
    </xdr:from>
    <xdr:to>
      <xdr:col>31</xdr:col>
      <xdr:colOff>34925</xdr:colOff>
      <xdr:row>32</xdr:row>
      <xdr:rowOff>138328</xdr:rowOff>
    </xdr:to>
    <xdr:cxnSp macro="">
      <xdr:nvCxnSpPr>
        <xdr:cNvPr id="694" name="直線コネクタ 693"/>
        <xdr:cNvCxnSpPr/>
      </xdr:nvCxnSpPr>
      <xdr:spPr>
        <a:xfrm flipV="1">
          <a:off x="20434300" y="55995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152451</xdr:rowOff>
    </xdr:from>
    <xdr:to>
      <xdr:col>31</xdr:col>
      <xdr:colOff>85725</xdr:colOff>
      <xdr:row>38</xdr:row>
      <xdr:rowOff>82601</xdr:rowOff>
    </xdr:to>
    <xdr:sp macro="" textlink="">
      <xdr:nvSpPr>
        <xdr:cNvPr id="695" name="フローチャート : 判断 694"/>
        <xdr:cNvSpPr/>
      </xdr:nvSpPr>
      <xdr:spPr>
        <a:xfrm>
          <a:off x="21272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73728</xdr:rowOff>
    </xdr:from>
    <xdr:ext cx="469744" cy="259045"/>
    <xdr:sp macro="" textlink="">
      <xdr:nvSpPr>
        <xdr:cNvPr id="696" name="テキスト ボックス 695"/>
        <xdr:cNvSpPr txBox="1"/>
      </xdr:nvSpPr>
      <xdr:spPr>
        <a:xfrm>
          <a:off x="21088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138328</xdr:rowOff>
    </xdr:from>
    <xdr:to>
      <xdr:col>29</xdr:col>
      <xdr:colOff>517525</xdr:colOff>
      <xdr:row>32</xdr:row>
      <xdr:rowOff>151176</xdr:rowOff>
    </xdr:to>
    <xdr:cxnSp macro="">
      <xdr:nvCxnSpPr>
        <xdr:cNvPr id="697" name="直線コネクタ 696"/>
        <xdr:cNvCxnSpPr/>
      </xdr:nvCxnSpPr>
      <xdr:spPr>
        <a:xfrm flipV="1">
          <a:off x="19545300" y="5624728"/>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124790</xdr:rowOff>
    </xdr:from>
    <xdr:to>
      <xdr:col>29</xdr:col>
      <xdr:colOff>568325</xdr:colOff>
      <xdr:row>38</xdr:row>
      <xdr:rowOff>54940</xdr:rowOff>
    </xdr:to>
    <xdr:sp macro="" textlink="">
      <xdr:nvSpPr>
        <xdr:cNvPr id="698" name="フローチャート : 判断 697"/>
        <xdr:cNvSpPr/>
      </xdr:nvSpPr>
      <xdr:spPr>
        <a:xfrm>
          <a:off x="20383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46067</xdr:rowOff>
    </xdr:from>
    <xdr:ext cx="469744" cy="259045"/>
    <xdr:sp macro="" textlink="">
      <xdr:nvSpPr>
        <xdr:cNvPr id="699" name="テキスト ボックス 698"/>
        <xdr:cNvSpPr txBox="1"/>
      </xdr:nvSpPr>
      <xdr:spPr>
        <a:xfrm>
          <a:off x="20199427"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151176</xdr:rowOff>
    </xdr:from>
    <xdr:to>
      <xdr:col>28</xdr:col>
      <xdr:colOff>314325</xdr:colOff>
      <xdr:row>32</xdr:row>
      <xdr:rowOff>169967</xdr:rowOff>
    </xdr:to>
    <xdr:cxnSp macro="">
      <xdr:nvCxnSpPr>
        <xdr:cNvPr id="700" name="直線コネクタ 699"/>
        <xdr:cNvCxnSpPr/>
      </xdr:nvCxnSpPr>
      <xdr:spPr>
        <a:xfrm flipV="1">
          <a:off x="18656300" y="5637576"/>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82362</xdr:rowOff>
    </xdr:from>
    <xdr:to>
      <xdr:col>28</xdr:col>
      <xdr:colOff>365125</xdr:colOff>
      <xdr:row>38</xdr:row>
      <xdr:rowOff>12512</xdr:rowOff>
    </xdr:to>
    <xdr:sp macro="" textlink="">
      <xdr:nvSpPr>
        <xdr:cNvPr id="701" name="フローチャート : 判断 700"/>
        <xdr:cNvSpPr/>
      </xdr:nvSpPr>
      <xdr:spPr>
        <a:xfrm>
          <a:off x="19494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3639</xdr:rowOff>
    </xdr:from>
    <xdr:ext cx="469744" cy="259045"/>
    <xdr:sp macro="" textlink="">
      <xdr:nvSpPr>
        <xdr:cNvPr id="702" name="テキスト ボックス 701"/>
        <xdr:cNvSpPr txBox="1"/>
      </xdr:nvSpPr>
      <xdr:spPr>
        <a:xfrm>
          <a:off x="19310427" y="651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77744</xdr:rowOff>
    </xdr:from>
    <xdr:to>
      <xdr:col>27</xdr:col>
      <xdr:colOff>161925</xdr:colOff>
      <xdr:row>38</xdr:row>
      <xdr:rowOff>7894</xdr:rowOff>
    </xdr:to>
    <xdr:sp macro="" textlink="">
      <xdr:nvSpPr>
        <xdr:cNvPr id="703" name="フローチャート : 判断 702"/>
        <xdr:cNvSpPr/>
      </xdr:nvSpPr>
      <xdr:spPr>
        <a:xfrm>
          <a:off x="18605500" y="642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170471</xdr:rowOff>
    </xdr:from>
    <xdr:ext cx="469744" cy="259045"/>
    <xdr:sp macro="" textlink="">
      <xdr:nvSpPr>
        <xdr:cNvPr id="704" name="テキスト ボックス 703"/>
        <xdr:cNvSpPr txBox="1"/>
      </xdr:nvSpPr>
      <xdr:spPr>
        <a:xfrm>
          <a:off x="18421427" y="651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32710</xdr:rowOff>
    </xdr:from>
    <xdr:to>
      <xdr:col>32</xdr:col>
      <xdr:colOff>238125</xdr:colOff>
      <xdr:row>32</xdr:row>
      <xdr:rowOff>134310</xdr:rowOff>
    </xdr:to>
    <xdr:sp macro="" textlink="">
      <xdr:nvSpPr>
        <xdr:cNvPr id="710" name="円/楕円 709"/>
        <xdr:cNvSpPr/>
      </xdr:nvSpPr>
      <xdr:spPr>
        <a:xfrm>
          <a:off x="22110700" y="551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157187</xdr:rowOff>
    </xdr:from>
    <xdr:ext cx="534377" cy="259045"/>
    <xdr:sp macro="" textlink="">
      <xdr:nvSpPr>
        <xdr:cNvPr id="711" name="投資及び出資金該当値テキスト"/>
        <xdr:cNvSpPr txBox="1"/>
      </xdr:nvSpPr>
      <xdr:spPr>
        <a:xfrm>
          <a:off x="22212300" y="54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23,729</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62382</xdr:rowOff>
    </xdr:from>
    <xdr:to>
      <xdr:col>31</xdr:col>
      <xdr:colOff>85725</xdr:colOff>
      <xdr:row>32</xdr:row>
      <xdr:rowOff>163982</xdr:rowOff>
    </xdr:to>
    <xdr:sp macro="" textlink="">
      <xdr:nvSpPr>
        <xdr:cNvPr id="712" name="円/楕円 711"/>
        <xdr:cNvSpPr/>
      </xdr:nvSpPr>
      <xdr:spPr>
        <a:xfrm>
          <a:off x="212725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9059</xdr:rowOff>
    </xdr:from>
    <xdr:ext cx="534377" cy="259045"/>
    <xdr:sp macro="" textlink="">
      <xdr:nvSpPr>
        <xdr:cNvPr id="713" name="テキスト ボックス 712"/>
        <xdr:cNvSpPr txBox="1"/>
      </xdr:nvSpPr>
      <xdr:spPr>
        <a:xfrm>
          <a:off x="21056111" y="53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23,080</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87528</xdr:rowOff>
    </xdr:from>
    <xdr:to>
      <xdr:col>29</xdr:col>
      <xdr:colOff>568325</xdr:colOff>
      <xdr:row>33</xdr:row>
      <xdr:rowOff>17678</xdr:rowOff>
    </xdr:to>
    <xdr:sp macro="" textlink="">
      <xdr:nvSpPr>
        <xdr:cNvPr id="714" name="円/楕円 713"/>
        <xdr:cNvSpPr/>
      </xdr:nvSpPr>
      <xdr:spPr>
        <a:xfrm>
          <a:off x="20383500" y="55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34205</xdr:rowOff>
    </xdr:from>
    <xdr:ext cx="534377" cy="259045"/>
    <xdr:sp macro="" textlink="">
      <xdr:nvSpPr>
        <xdr:cNvPr id="715" name="テキスト ボックス 714"/>
        <xdr:cNvSpPr txBox="1"/>
      </xdr:nvSpPr>
      <xdr:spPr>
        <a:xfrm>
          <a:off x="20167111" y="53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100376</xdr:rowOff>
    </xdr:from>
    <xdr:to>
      <xdr:col>28</xdr:col>
      <xdr:colOff>365125</xdr:colOff>
      <xdr:row>33</xdr:row>
      <xdr:rowOff>30526</xdr:rowOff>
    </xdr:to>
    <xdr:sp macro="" textlink="">
      <xdr:nvSpPr>
        <xdr:cNvPr id="716" name="円/楕円 715"/>
        <xdr:cNvSpPr/>
      </xdr:nvSpPr>
      <xdr:spPr>
        <a:xfrm>
          <a:off x="19494500" y="55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47053</xdr:rowOff>
    </xdr:from>
    <xdr:ext cx="534377" cy="259045"/>
    <xdr:sp macro="" textlink="">
      <xdr:nvSpPr>
        <xdr:cNvPr id="717" name="テキスト ボックス 716"/>
        <xdr:cNvSpPr txBox="1"/>
      </xdr:nvSpPr>
      <xdr:spPr>
        <a:xfrm>
          <a:off x="19278111" y="53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22,249</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119167</xdr:rowOff>
    </xdr:from>
    <xdr:to>
      <xdr:col>27</xdr:col>
      <xdr:colOff>161925</xdr:colOff>
      <xdr:row>33</xdr:row>
      <xdr:rowOff>49317</xdr:rowOff>
    </xdr:to>
    <xdr:sp macro="" textlink="">
      <xdr:nvSpPr>
        <xdr:cNvPr id="718" name="円/楕円 717"/>
        <xdr:cNvSpPr/>
      </xdr:nvSpPr>
      <xdr:spPr>
        <a:xfrm>
          <a:off x="18605500" y="56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65844</xdr:rowOff>
    </xdr:from>
    <xdr:ext cx="534377" cy="259045"/>
    <xdr:sp macro="" textlink="">
      <xdr:nvSpPr>
        <xdr:cNvPr id="719" name="テキスト ボックス 718"/>
        <xdr:cNvSpPr txBox="1"/>
      </xdr:nvSpPr>
      <xdr:spPr>
        <a:xfrm>
          <a:off x="18389111" y="53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15189</xdr:rowOff>
    </xdr:from>
    <xdr:to>
      <xdr:col>32</xdr:col>
      <xdr:colOff>187325</xdr:colOff>
      <xdr:row>58</xdr:row>
      <xdr:rowOff>17158</xdr:rowOff>
    </xdr:to>
    <xdr:cxnSp macro="">
      <xdr:nvCxnSpPr>
        <xdr:cNvPr id="748" name="直線コネクタ 747"/>
        <xdr:cNvCxnSpPr/>
      </xdr:nvCxnSpPr>
      <xdr:spPr>
        <a:xfrm flipV="1">
          <a:off x="21323300" y="9959289"/>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91622</xdr:rowOff>
    </xdr:from>
    <xdr:ext cx="469744" cy="259045"/>
    <xdr:sp macro="" textlink="">
      <xdr:nvSpPr>
        <xdr:cNvPr id="749" name="貸付金平均値テキスト"/>
        <xdr:cNvSpPr txBox="1"/>
      </xdr:nvSpPr>
      <xdr:spPr>
        <a:xfrm>
          <a:off x="22212300" y="10035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17158</xdr:rowOff>
    </xdr:from>
    <xdr:to>
      <xdr:col>31</xdr:col>
      <xdr:colOff>34925</xdr:colOff>
      <xdr:row>58</xdr:row>
      <xdr:rowOff>17272</xdr:rowOff>
    </xdr:to>
    <xdr:cxnSp macro="">
      <xdr:nvCxnSpPr>
        <xdr:cNvPr id="751" name="直線コネクタ 750"/>
        <xdr:cNvCxnSpPr/>
      </xdr:nvCxnSpPr>
      <xdr:spPr>
        <a:xfrm flipV="1">
          <a:off x="20434300" y="996125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135255</xdr:rowOff>
    </xdr:from>
    <xdr:to>
      <xdr:col>31</xdr:col>
      <xdr:colOff>85725</xdr:colOff>
      <xdr:row>59</xdr:row>
      <xdr:rowOff>65405</xdr:rowOff>
    </xdr:to>
    <xdr:sp macro="" textlink="">
      <xdr:nvSpPr>
        <xdr:cNvPr id="752" name="フローチャート : 判断 751"/>
        <xdr:cNvSpPr/>
      </xdr:nvSpPr>
      <xdr:spPr>
        <a:xfrm>
          <a:off x="21272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56532</xdr:rowOff>
    </xdr:from>
    <xdr:ext cx="469744" cy="259045"/>
    <xdr:sp macro="" textlink="">
      <xdr:nvSpPr>
        <xdr:cNvPr id="753" name="テキスト ボックス 752"/>
        <xdr:cNvSpPr txBox="1"/>
      </xdr:nvSpPr>
      <xdr:spPr>
        <a:xfrm>
          <a:off x="21088427" y="1017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16370</xdr:rowOff>
    </xdr:from>
    <xdr:to>
      <xdr:col>29</xdr:col>
      <xdr:colOff>517525</xdr:colOff>
      <xdr:row>58</xdr:row>
      <xdr:rowOff>17272</xdr:rowOff>
    </xdr:to>
    <xdr:cxnSp macro="">
      <xdr:nvCxnSpPr>
        <xdr:cNvPr id="754" name="直線コネクタ 753"/>
        <xdr:cNvCxnSpPr/>
      </xdr:nvCxnSpPr>
      <xdr:spPr>
        <a:xfrm>
          <a:off x="19545300" y="9960470"/>
          <a:ext cx="8890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126721</xdr:rowOff>
    </xdr:from>
    <xdr:to>
      <xdr:col>29</xdr:col>
      <xdr:colOff>568325</xdr:colOff>
      <xdr:row>59</xdr:row>
      <xdr:rowOff>56871</xdr:rowOff>
    </xdr:to>
    <xdr:sp macro="" textlink="">
      <xdr:nvSpPr>
        <xdr:cNvPr id="755" name="フローチャート : 判断 754"/>
        <xdr:cNvSpPr/>
      </xdr:nvSpPr>
      <xdr:spPr>
        <a:xfrm>
          <a:off x="20383500" y="1007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47998</xdr:rowOff>
    </xdr:from>
    <xdr:ext cx="469744" cy="259045"/>
    <xdr:sp macro="" textlink="">
      <xdr:nvSpPr>
        <xdr:cNvPr id="756" name="テキスト ボックス 755"/>
        <xdr:cNvSpPr txBox="1"/>
      </xdr:nvSpPr>
      <xdr:spPr>
        <a:xfrm>
          <a:off x="20199427" y="101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3581</xdr:rowOff>
    </xdr:from>
    <xdr:to>
      <xdr:col>28</xdr:col>
      <xdr:colOff>314325</xdr:colOff>
      <xdr:row>58</xdr:row>
      <xdr:rowOff>16370</xdr:rowOff>
    </xdr:to>
    <xdr:cxnSp macro="">
      <xdr:nvCxnSpPr>
        <xdr:cNvPr id="757" name="直線コネクタ 756"/>
        <xdr:cNvCxnSpPr/>
      </xdr:nvCxnSpPr>
      <xdr:spPr>
        <a:xfrm>
          <a:off x="18656300" y="9947681"/>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123203</xdr:rowOff>
    </xdr:from>
    <xdr:to>
      <xdr:col>28</xdr:col>
      <xdr:colOff>365125</xdr:colOff>
      <xdr:row>59</xdr:row>
      <xdr:rowOff>53353</xdr:rowOff>
    </xdr:to>
    <xdr:sp macro="" textlink="">
      <xdr:nvSpPr>
        <xdr:cNvPr id="758" name="フローチャート : 判断 757"/>
        <xdr:cNvSpPr/>
      </xdr:nvSpPr>
      <xdr:spPr>
        <a:xfrm>
          <a:off x="19494500" y="1006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44480</xdr:rowOff>
    </xdr:from>
    <xdr:ext cx="469744" cy="259045"/>
    <xdr:sp macro="" textlink="">
      <xdr:nvSpPr>
        <xdr:cNvPr id="759" name="テキスト ボックス 758"/>
        <xdr:cNvSpPr txBox="1"/>
      </xdr:nvSpPr>
      <xdr:spPr>
        <a:xfrm>
          <a:off x="19310427" y="1016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116027</xdr:rowOff>
    </xdr:from>
    <xdr:to>
      <xdr:col>27</xdr:col>
      <xdr:colOff>161925</xdr:colOff>
      <xdr:row>59</xdr:row>
      <xdr:rowOff>46177</xdr:rowOff>
    </xdr:to>
    <xdr:sp macro="" textlink="">
      <xdr:nvSpPr>
        <xdr:cNvPr id="760" name="フローチャート : 判断 759"/>
        <xdr:cNvSpPr/>
      </xdr:nvSpPr>
      <xdr:spPr>
        <a:xfrm>
          <a:off x="18605500" y="1006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37304</xdr:rowOff>
    </xdr:from>
    <xdr:ext cx="469744" cy="259045"/>
    <xdr:sp macro="" textlink="">
      <xdr:nvSpPr>
        <xdr:cNvPr id="761" name="テキスト ボックス 760"/>
        <xdr:cNvSpPr txBox="1"/>
      </xdr:nvSpPr>
      <xdr:spPr>
        <a:xfrm>
          <a:off x="18421427" y="1015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135839</xdr:rowOff>
    </xdr:from>
    <xdr:to>
      <xdr:col>32</xdr:col>
      <xdr:colOff>238125</xdr:colOff>
      <xdr:row>58</xdr:row>
      <xdr:rowOff>65989</xdr:rowOff>
    </xdr:to>
    <xdr:sp macro="" textlink="">
      <xdr:nvSpPr>
        <xdr:cNvPr id="767" name="円/楕円 766"/>
        <xdr:cNvSpPr/>
      </xdr:nvSpPr>
      <xdr:spPr>
        <a:xfrm>
          <a:off x="22110700" y="99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158716</xdr:rowOff>
    </xdr:from>
    <xdr:ext cx="534377" cy="259045"/>
    <xdr:sp macro="" textlink="">
      <xdr:nvSpPr>
        <xdr:cNvPr id="768" name="貸付金該当値テキスト"/>
        <xdr:cNvSpPr txBox="1"/>
      </xdr:nvSpPr>
      <xdr:spPr>
        <a:xfrm>
          <a:off x="22212300" y="97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137808</xdr:rowOff>
    </xdr:from>
    <xdr:to>
      <xdr:col>31</xdr:col>
      <xdr:colOff>85725</xdr:colOff>
      <xdr:row>58</xdr:row>
      <xdr:rowOff>67958</xdr:rowOff>
    </xdr:to>
    <xdr:sp macro="" textlink="">
      <xdr:nvSpPr>
        <xdr:cNvPr id="769" name="円/楕円 768"/>
        <xdr:cNvSpPr/>
      </xdr:nvSpPr>
      <xdr:spPr>
        <a:xfrm>
          <a:off x="21272500" y="9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84485</xdr:rowOff>
    </xdr:from>
    <xdr:ext cx="534377" cy="259045"/>
    <xdr:sp macro="" textlink="">
      <xdr:nvSpPr>
        <xdr:cNvPr id="770" name="テキスト ボックス 769"/>
        <xdr:cNvSpPr txBox="1"/>
      </xdr:nvSpPr>
      <xdr:spPr>
        <a:xfrm>
          <a:off x="21056111" y="96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137922</xdr:rowOff>
    </xdr:from>
    <xdr:to>
      <xdr:col>29</xdr:col>
      <xdr:colOff>568325</xdr:colOff>
      <xdr:row>58</xdr:row>
      <xdr:rowOff>68072</xdr:rowOff>
    </xdr:to>
    <xdr:sp macro="" textlink="">
      <xdr:nvSpPr>
        <xdr:cNvPr id="771" name="円/楕円 770"/>
        <xdr:cNvSpPr/>
      </xdr:nvSpPr>
      <xdr:spPr>
        <a:xfrm>
          <a:off x="203835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84599</xdr:rowOff>
    </xdr:from>
    <xdr:ext cx="534377" cy="259045"/>
    <xdr:sp macro="" textlink="">
      <xdr:nvSpPr>
        <xdr:cNvPr id="772" name="テキスト ボックス 771"/>
        <xdr:cNvSpPr txBox="1"/>
      </xdr:nvSpPr>
      <xdr:spPr>
        <a:xfrm>
          <a:off x="20167111" y="96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137020</xdr:rowOff>
    </xdr:from>
    <xdr:to>
      <xdr:col>28</xdr:col>
      <xdr:colOff>365125</xdr:colOff>
      <xdr:row>58</xdr:row>
      <xdr:rowOff>67170</xdr:rowOff>
    </xdr:to>
    <xdr:sp macro="" textlink="">
      <xdr:nvSpPr>
        <xdr:cNvPr id="773" name="円/楕円 772"/>
        <xdr:cNvSpPr/>
      </xdr:nvSpPr>
      <xdr:spPr>
        <a:xfrm>
          <a:off x="19494500" y="99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83697</xdr:rowOff>
    </xdr:from>
    <xdr:ext cx="534377" cy="259045"/>
    <xdr:sp macro="" textlink="">
      <xdr:nvSpPr>
        <xdr:cNvPr id="774" name="テキスト ボックス 773"/>
        <xdr:cNvSpPr txBox="1"/>
      </xdr:nvSpPr>
      <xdr:spPr>
        <a:xfrm>
          <a:off x="19278111" y="96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124231</xdr:rowOff>
    </xdr:from>
    <xdr:to>
      <xdr:col>27</xdr:col>
      <xdr:colOff>161925</xdr:colOff>
      <xdr:row>58</xdr:row>
      <xdr:rowOff>54381</xdr:rowOff>
    </xdr:to>
    <xdr:sp macro="" textlink="">
      <xdr:nvSpPr>
        <xdr:cNvPr id="775" name="円/楕円 774"/>
        <xdr:cNvSpPr/>
      </xdr:nvSpPr>
      <xdr:spPr>
        <a:xfrm>
          <a:off x="18605500" y="98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70908</xdr:rowOff>
    </xdr:from>
    <xdr:ext cx="534377" cy="259045"/>
    <xdr:sp macro="" textlink="">
      <xdr:nvSpPr>
        <xdr:cNvPr id="776" name="テキスト ボックス 775"/>
        <xdr:cNvSpPr txBox="1"/>
      </xdr:nvSpPr>
      <xdr:spPr>
        <a:xfrm>
          <a:off x="18389111" y="96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787" name="直線コネクタ 78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788" name="テキスト ボックス 78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789" name="直線コネクタ 78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790" name="テキスト ボックス 78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791" name="直線コネクタ 79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792" name="テキスト ボックス 79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793" name="直線コネクタ 79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794" name="テキスト ボックス 79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795" name="直線コネクタ 79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796" name="テキスト ボックス 79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797" name="直線コネクタ 79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798" name="テキスト ボックス 79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9" name="直線コネクタ 79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0" name="テキスト ボックス 79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63815</xdr:rowOff>
    </xdr:from>
    <xdr:to>
      <xdr:col>32</xdr:col>
      <xdr:colOff>186689</xdr:colOff>
      <xdr:row>77</xdr:row>
      <xdr:rowOff>151967</xdr:rowOff>
    </xdr:to>
    <xdr:cxnSp macro="">
      <xdr:nvCxnSpPr>
        <xdr:cNvPr id="802" name="直線コネクタ 801"/>
        <xdr:cNvCxnSpPr/>
      </xdr:nvCxnSpPr>
      <xdr:spPr>
        <a:xfrm flipV="1">
          <a:off x="22159595" y="12236765"/>
          <a:ext cx="1269" cy="11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155794</xdr:rowOff>
    </xdr:from>
    <xdr:ext cx="534377" cy="259045"/>
    <xdr:sp macro="" textlink="">
      <xdr:nvSpPr>
        <xdr:cNvPr id="803" name="繰出金最小値テキスト"/>
        <xdr:cNvSpPr txBox="1"/>
      </xdr:nvSpPr>
      <xdr:spPr>
        <a:xfrm>
          <a:off x="22212300" y="1335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77</xdr:row>
      <xdr:rowOff>151967</xdr:rowOff>
    </xdr:from>
    <xdr:to>
      <xdr:col>32</xdr:col>
      <xdr:colOff>276225</xdr:colOff>
      <xdr:row>77</xdr:row>
      <xdr:rowOff>151967</xdr:rowOff>
    </xdr:to>
    <xdr:cxnSp macro="">
      <xdr:nvCxnSpPr>
        <xdr:cNvPr id="804" name="直線コネクタ 803"/>
        <xdr:cNvCxnSpPr/>
      </xdr:nvCxnSpPr>
      <xdr:spPr>
        <a:xfrm>
          <a:off x="22072600" y="1335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10492</xdr:rowOff>
    </xdr:from>
    <xdr:ext cx="599010" cy="259045"/>
    <xdr:sp macro="" textlink="">
      <xdr:nvSpPr>
        <xdr:cNvPr id="805" name="繰出金最大値テキスト"/>
        <xdr:cNvSpPr txBox="1"/>
      </xdr:nvSpPr>
      <xdr:spPr>
        <a:xfrm>
          <a:off x="22212300" y="120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63815</xdr:rowOff>
    </xdr:from>
    <xdr:to>
      <xdr:col>32</xdr:col>
      <xdr:colOff>276225</xdr:colOff>
      <xdr:row>71</xdr:row>
      <xdr:rowOff>63815</xdr:rowOff>
    </xdr:to>
    <xdr:cxnSp macro="">
      <xdr:nvCxnSpPr>
        <xdr:cNvPr id="806" name="直線コネクタ 805"/>
        <xdr:cNvCxnSpPr/>
      </xdr:nvCxnSpPr>
      <xdr:spPr>
        <a:xfrm>
          <a:off x="22072600" y="122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151967</xdr:rowOff>
    </xdr:from>
    <xdr:to>
      <xdr:col>32</xdr:col>
      <xdr:colOff>187325</xdr:colOff>
      <xdr:row>78</xdr:row>
      <xdr:rowOff>78522</xdr:rowOff>
    </xdr:to>
    <xdr:cxnSp macro="">
      <xdr:nvCxnSpPr>
        <xdr:cNvPr id="807" name="直線コネクタ 806"/>
        <xdr:cNvCxnSpPr/>
      </xdr:nvCxnSpPr>
      <xdr:spPr>
        <a:xfrm flipV="1">
          <a:off x="21323300" y="13353617"/>
          <a:ext cx="838200" cy="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127419</xdr:rowOff>
    </xdr:from>
    <xdr:ext cx="534377" cy="259045"/>
    <xdr:sp macro="" textlink="">
      <xdr:nvSpPr>
        <xdr:cNvPr id="808" name="繰出金平均値テキスト"/>
        <xdr:cNvSpPr txBox="1"/>
      </xdr:nvSpPr>
      <xdr:spPr>
        <a:xfrm>
          <a:off x="22212300" y="12643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104542</xdr:rowOff>
    </xdr:from>
    <xdr:to>
      <xdr:col>32</xdr:col>
      <xdr:colOff>238125</xdr:colOff>
      <xdr:row>75</xdr:row>
      <xdr:rowOff>34692</xdr:rowOff>
    </xdr:to>
    <xdr:sp macro="" textlink="">
      <xdr:nvSpPr>
        <xdr:cNvPr id="809" name="フローチャート : 判断 808"/>
        <xdr:cNvSpPr/>
      </xdr:nvSpPr>
      <xdr:spPr>
        <a:xfrm>
          <a:off x="22110700" y="1279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78522</xdr:rowOff>
    </xdr:from>
    <xdr:to>
      <xdr:col>31</xdr:col>
      <xdr:colOff>34925</xdr:colOff>
      <xdr:row>78</xdr:row>
      <xdr:rowOff>92097</xdr:rowOff>
    </xdr:to>
    <xdr:cxnSp macro="">
      <xdr:nvCxnSpPr>
        <xdr:cNvPr id="810" name="直線コネクタ 809"/>
        <xdr:cNvCxnSpPr/>
      </xdr:nvCxnSpPr>
      <xdr:spPr>
        <a:xfrm flipV="1">
          <a:off x="20434300" y="13451622"/>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135317</xdr:rowOff>
    </xdr:from>
    <xdr:to>
      <xdr:col>31</xdr:col>
      <xdr:colOff>85725</xdr:colOff>
      <xdr:row>75</xdr:row>
      <xdr:rowOff>65467</xdr:rowOff>
    </xdr:to>
    <xdr:sp macro="" textlink="">
      <xdr:nvSpPr>
        <xdr:cNvPr id="811" name="フローチャート : 判断 810"/>
        <xdr:cNvSpPr/>
      </xdr:nvSpPr>
      <xdr:spPr>
        <a:xfrm>
          <a:off x="21272500" y="1282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81994</xdr:rowOff>
    </xdr:from>
    <xdr:ext cx="534377" cy="259045"/>
    <xdr:sp macro="" textlink="">
      <xdr:nvSpPr>
        <xdr:cNvPr id="812" name="テキスト ボックス 811"/>
        <xdr:cNvSpPr txBox="1"/>
      </xdr:nvSpPr>
      <xdr:spPr>
        <a:xfrm>
          <a:off x="21056111" y="1259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92097</xdr:rowOff>
    </xdr:from>
    <xdr:to>
      <xdr:col>29</xdr:col>
      <xdr:colOff>517525</xdr:colOff>
      <xdr:row>78</xdr:row>
      <xdr:rowOff>94089</xdr:rowOff>
    </xdr:to>
    <xdr:cxnSp macro="">
      <xdr:nvCxnSpPr>
        <xdr:cNvPr id="813" name="直線コネクタ 812"/>
        <xdr:cNvCxnSpPr/>
      </xdr:nvCxnSpPr>
      <xdr:spPr>
        <a:xfrm flipV="1">
          <a:off x="19545300" y="13465197"/>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154432</xdr:rowOff>
    </xdr:from>
    <xdr:to>
      <xdr:col>29</xdr:col>
      <xdr:colOff>568325</xdr:colOff>
      <xdr:row>75</xdr:row>
      <xdr:rowOff>84582</xdr:rowOff>
    </xdr:to>
    <xdr:sp macro="" textlink="">
      <xdr:nvSpPr>
        <xdr:cNvPr id="814" name="フローチャート : 判断 813"/>
        <xdr:cNvSpPr/>
      </xdr:nvSpPr>
      <xdr:spPr>
        <a:xfrm>
          <a:off x="20383500" y="1284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101109</xdr:rowOff>
    </xdr:from>
    <xdr:ext cx="534377" cy="259045"/>
    <xdr:sp macro="" textlink="">
      <xdr:nvSpPr>
        <xdr:cNvPr id="815" name="テキスト ボックス 814"/>
        <xdr:cNvSpPr txBox="1"/>
      </xdr:nvSpPr>
      <xdr:spPr>
        <a:xfrm>
          <a:off x="20167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94089</xdr:rowOff>
    </xdr:from>
    <xdr:to>
      <xdr:col>28</xdr:col>
      <xdr:colOff>314325</xdr:colOff>
      <xdr:row>78</xdr:row>
      <xdr:rowOff>97713</xdr:rowOff>
    </xdr:to>
    <xdr:cxnSp macro="">
      <xdr:nvCxnSpPr>
        <xdr:cNvPr id="816" name="直線コネクタ 815"/>
        <xdr:cNvCxnSpPr/>
      </xdr:nvCxnSpPr>
      <xdr:spPr>
        <a:xfrm flipV="1">
          <a:off x="18656300" y="13467189"/>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25872</xdr:rowOff>
    </xdr:from>
    <xdr:to>
      <xdr:col>28</xdr:col>
      <xdr:colOff>365125</xdr:colOff>
      <xdr:row>75</xdr:row>
      <xdr:rowOff>127472</xdr:rowOff>
    </xdr:to>
    <xdr:sp macro="" textlink="">
      <xdr:nvSpPr>
        <xdr:cNvPr id="817" name="フローチャート : 判断 816"/>
        <xdr:cNvSpPr/>
      </xdr:nvSpPr>
      <xdr:spPr>
        <a:xfrm>
          <a:off x="19494500" y="1288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143999</xdr:rowOff>
    </xdr:from>
    <xdr:ext cx="534377" cy="259045"/>
    <xdr:sp macro="" textlink="">
      <xdr:nvSpPr>
        <xdr:cNvPr id="818" name="テキスト ボックス 817"/>
        <xdr:cNvSpPr txBox="1"/>
      </xdr:nvSpPr>
      <xdr:spPr>
        <a:xfrm>
          <a:off x="19278111" y="126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4623</xdr:rowOff>
    </xdr:from>
    <xdr:to>
      <xdr:col>27</xdr:col>
      <xdr:colOff>161925</xdr:colOff>
      <xdr:row>75</xdr:row>
      <xdr:rowOff>106223</xdr:rowOff>
    </xdr:to>
    <xdr:sp macro="" textlink="">
      <xdr:nvSpPr>
        <xdr:cNvPr id="819" name="フローチャート : 判断 818"/>
        <xdr:cNvSpPr/>
      </xdr:nvSpPr>
      <xdr:spPr>
        <a:xfrm>
          <a:off x="18605500" y="1286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122750</xdr:rowOff>
    </xdr:from>
    <xdr:ext cx="534377" cy="259045"/>
    <xdr:sp macro="" textlink="">
      <xdr:nvSpPr>
        <xdr:cNvPr id="820" name="テキスト ボックス 819"/>
        <xdr:cNvSpPr txBox="1"/>
      </xdr:nvSpPr>
      <xdr:spPr>
        <a:xfrm>
          <a:off x="18389111" y="1263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1" name="テキスト ボックス 82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2" name="テキスト ボックス 82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3" name="テキスト ボックス 82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4" name="テキスト ボックス 82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5" name="テキスト ボックス 82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101167</xdr:rowOff>
    </xdr:from>
    <xdr:to>
      <xdr:col>32</xdr:col>
      <xdr:colOff>238125</xdr:colOff>
      <xdr:row>78</xdr:row>
      <xdr:rowOff>31317</xdr:rowOff>
    </xdr:to>
    <xdr:sp macro="" textlink="">
      <xdr:nvSpPr>
        <xdr:cNvPr id="826" name="円/楕円 825"/>
        <xdr:cNvSpPr/>
      </xdr:nvSpPr>
      <xdr:spPr>
        <a:xfrm>
          <a:off x="22110700" y="133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16094</xdr:rowOff>
    </xdr:from>
    <xdr:ext cx="534377" cy="259045"/>
    <xdr:sp macro="" textlink="">
      <xdr:nvSpPr>
        <xdr:cNvPr id="827" name="繰出金該当値テキスト"/>
        <xdr:cNvSpPr txBox="1"/>
      </xdr:nvSpPr>
      <xdr:spPr>
        <a:xfrm>
          <a:off x="22212300" y="1321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26,623</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27722</xdr:rowOff>
    </xdr:from>
    <xdr:to>
      <xdr:col>31</xdr:col>
      <xdr:colOff>85725</xdr:colOff>
      <xdr:row>78</xdr:row>
      <xdr:rowOff>129322</xdr:rowOff>
    </xdr:to>
    <xdr:sp macro="" textlink="">
      <xdr:nvSpPr>
        <xdr:cNvPr id="828" name="円/楕円 827"/>
        <xdr:cNvSpPr/>
      </xdr:nvSpPr>
      <xdr:spPr>
        <a:xfrm>
          <a:off x="21272500" y="134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120449</xdr:rowOff>
    </xdr:from>
    <xdr:ext cx="534377" cy="259045"/>
    <xdr:sp macro="" textlink="">
      <xdr:nvSpPr>
        <xdr:cNvPr id="829" name="テキスト ボックス 828"/>
        <xdr:cNvSpPr txBox="1"/>
      </xdr:nvSpPr>
      <xdr:spPr>
        <a:xfrm>
          <a:off x="21056111" y="134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41297</xdr:rowOff>
    </xdr:from>
    <xdr:to>
      <xdr:col>29</xdr:col>
      <xdr:colOff>568325</xdr:colOff>
      <xdr:row>78</xdr:row>
      <xdr:rowOff>142897</xdr:rowOff>
    </xdr:to>
    <xdr:sp macro="" textlink="">
      <xdr:nvSpPr>
        <xdr:cNvPr id="830" name="円/楕円 829"/>
        <xdr:cNvSpPr/>
      </xdr:nvSpPr>
      <xdr:spPr>
        <a:xfrm>
          <a:off x="20383500" y="134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134024</xdr:rowOff>
    </xdr:from>
    <xdr:ext cx="534377" cy="259045"/>
    <xdr:sp macro="" textlink="">
      <xdr:nvSpPr>
        <xdr:cNvPr id="831" name="テキスト ボックス 830"/>
        <xdr:cNvSpPr txBox="1"/>
      </xdr:nvSpPr>
      <xdr:spPr>
        <a:xfrm>
          <a:off x="20167111" y="135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43289</xdr:rowOff>
    </xdr:from>
    <xdr:to>
      <xdr:col>28</xdr:col>
      <xdr:colOff>365125</xdr:colOff>
      <xdr:row>78</xdr:row>
      <xdr:rowOff>144889</xdr:rowOff>
    </xdr:to>
    <xdr:sp macro="" textlink="">
      <xdr:nvSpPr>
        <xdr:cNvPr id="832" name="円/楕円 831"/>
        <xdr:cNvSpPr/>
      </xdr:nvSpPr>
      <xdr:spPr>
        <a:xfrm>
          <a:off x="19494500" y="1341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136016</xdr:rowOff>
    </xdr:from>
    <xdr:ext cx="534377" cy="259045"/>
    <xdr:sp macro="" textlink="">
      <xdr:nvSpPr>
        <xdr:cNvPr id="833" name="テキスト ボックス 832"/>
        <xdr:cNvSpPr txBox="1"/>
      </xdr:nvSpPr>
      <xdr:spPr>
        <a:xfrm>
          <a:off x="19278111" y="135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46913</xdr:rowOff>
    </xdr:from>
    <xdr:to>
      <xdr:col>27</xdr:col>
      <xdr:colOff>161925</xdr:colOff>
      <xdr:row>78</xdr:row>
      <xdr:rowOff>148513</xdr:rowOff>
    </xdr:to>
    <xdr:sp macro="" textlink="">
      <xdr:nvSpPr>
        <xdr:cNvPr id="834" name="円/楕円 833"/>
        <xdr:cNvSpPr/>
      </xdr:nvSpPr>
      <xdr:spPr>
        <a:xfrm>
          <a:off x="18605500" y="1342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139640</xdr:rowOff>
    </xdr:from>
    <xdr:ext cx="534377" cy="259045"/>
    <xdr:sp macro="" textlink="">
      <xdr:nvSpPr>
        <xdr:cNvPr id="835" name="テキスト ボックス 834"/>
        <xdr:cNvSpPr txBox="1"/>
      </xdr:nvSpPr>
      <xdr:spPr>
        <a:xfrm>
          <a:off x="18389111" y="1351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6" name="正方形/長方形 83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7" name="正方形/長方形 83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8" name="正方形/長方形 83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9" name="正方形/長方形 83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0" name="正方形/長方形 83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1" name="正方形/長方形 84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2" name="正方形/長方形 84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3" name="正方形/長方形 84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4" name="テキスト ボックス 84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5" name="直線コネクタ 84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6" name="直線コネクタ 84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7" name="テキスト ボックス 84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8" name="直線コネクタ 84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9" name="テキスト ボックス 84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1" name="直線コネクタ 85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3" name="直線コネクタ 85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6" name="直線コネクタ 85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8" name="フローチャート : 判断 85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9" name="直線コネクタ 85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0" name="フローチャート : 判断 85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1" name="テキスト ボックス 86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2" name="直線コネクタ 86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3" name="フローチャート : 判断 86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4" name="テキスト ボックス 86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5" name="直線コネクタ 86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6" name="フローチャート : 判断 86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7" name="テキスト ボックス 86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8" name="フローチャート : 判断 86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9" name="テキスト ボックス 86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0" name="テキスト ボックス 86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1" name="テキスト ボックス 87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2" name="テキスト ボックス 87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3" name="テキスト ボックス 87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4" name="テキスト ボックス 87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円/楕円 87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7" name="円/楕円 87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8" name="テキスト ボックス 87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9" name="円/楕円 87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0" name="テキスト ボックス 87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1" name="円/楕円 88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2" name="テキスト ボックス 88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円/楕円 88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4" name="テキスト ボックス 88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5" name="正方形/長方形 88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6" name="正方形/長方形 88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7" name="テキスト ボックス 88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貸付金を除いては、各経費とも類似団体に比較して住民</a:t>
          </a:r>
          <a:r>
            <a:rPr kumimoji="1" lang="en-US" altLang="ja-JP" sz="1300">
              <a:latin typeface="ＭＳ Ｐゴシック"/>
            </a:rPr>
            <a:t>1</a:t>
          </a:r>
          <a:r>
            <a:rPr kumimoji="1" lang="ja-JP" altLang="en-US" sz="1300">
              <a:latin typeface="ＭＳ Ｐゴシック"/>
            </a:rPr>
            <a:t>人あたりの歳出額は少なくなっている。村の生活圏域が狭い中に、ある程度の人口がいることから、コンパクトで効率が良いことが要因と考えられる。</a:t>
          </a:r>
          <a:endParaRPr kumimoji="1" lang="en-US" altLang="ja-JP" sz="1300">
            <a:latin typeface="ＭＳ Ｐゴシック"/>
          </a:endParaRPr>
        </a:p>
        <a:p>
          <a:r>
            <a:rPr kumimoji="1" lang="ja-JP" altLang="en-US" sz="1300">
              <a:latin typeface="ＭＳ Ｐゴシック"/>
            </a:rPr>
            <a:t>　そんな中で扶助費についてはほぼ平均額となっており、歳出額に占める扶助費の比率が高くなっている要因である。</a:t>
          </a:r>
          <a:endParaRPr kumimoji="1" lang="en-US" altLang="ja-JP" sz="1300">
            <a:latin typeface="ＭＳ Ｐゴシック"/>
          </a:endParaRPr>
        </a:p>
        <a:p>
          <a:r>
            <a:rPr kumimoji="1" lang="ja-JP" altLang="en-US" sz="1300">
              <a:latin typeface="ＭＳ Ｐゴシック"/>
            </a:rPr>
            <a:t>　貸付金は、商工業振興資金貸付制度の原資となる預託金が</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4</a:t>
          </a:r>
          <a:r>
            <a:rPr kumimoji="1" lang="ja-JP" altLang="en-US" sz="1300">
              <a:latin typeface="ＭＳ Ｐゴシック"/>
            </a:rPr>
            <a:t>千万円あるために高くなっている。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9,175
8,966
54.50
4,014,946
3,814,362
194,364
2,675,252
3,699,953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43.6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108331</xdr:rowOff>
    </xdr:from>
    <xdr:to>
      <xdr:col>6</xdr:col>
      <xdr:colOff>511175</xdr:colOff>
      <xdr:row>35</xdr:row>
      <xdr:rowOff>160401</xdr:rowOff>
    </xdr:to>
    <xdr:cxnSp macro="">
      <xdr:nvCxnSpPr>
        <xdr:cNvPr id="61" name="直線コネクタ 60"/>
        <xdr:cNvCxnSpPr/>
      </xdr:nvCxnSpPr>
      <xdr:spPr>
        <a:xfrm flipV="1">
          <a:off x="3797300" y="6109081"/>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160401</xdr:rowOff>
    </xdr:from>
    <xdr:to>
      <xdr:col>5</xdr:col>
      <xdr:colOff>358775</xdr:colOff>
      <xdr:row>36</xdr:row>
      <xdr:rowOff>46482</xdr:rowOff>
    </xdr:to>
    <xdr:cxnSp macro="">
      <xdr:nvCxnSpPr>
        <xdr:cNvPr id="64" name="直線コネクタ 63"/>
        <xdr:cNvCxnSpPr/>
      </xdr:nvCxnSpPr>
      <xdr:spPr>
        <a:xfrm flipV="1">
          <a:off x="2908300" y="6161151"/>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27940</xdr:rowOff>
    </xdr:from>
    <xdr:to>
      <xdr:col>5</xdr:col>
      <xdr:colOff>409575</xdr:colOff>
      <xdr:row>34</xdr:row>
      <xdr:rowOff>129540</xdr:rowOff>
    </xdr:to>
    <xdr:sp macro="" textlink="">
      <xdr:nvSpPr>
        <xdr:cNvPr id="65" name="フローチャート : 判断 64"/>
        <xdr:cNvSpPr/>
      </xdr:nvSpPr>
      <xdr:spPr>
        <a:xfrm>
          <a:off x="3746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146067</xdr:rowOff>
    </xdr:from>
    <xdr:ext cx="469744" cy="259045"/>
    <xdr:sp macro="" textlink="">
      <xdr:nvSpPr>
        <xdr:cNvPr id="66" name="テキスト ボックス 65"/>
        <xdr:cNvSpPr txBox="1"/>
      </xdr:nvSpPr>
      <xdr:spPr>
        <a:xfrm>
          <a:off x="3562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26543</xdr:rowOff>
    </xdr:from>
    <xdr:to>
      <xdr:col>4</xdr:col>
      <xdr:colOff>155575</xdr:colOff>
      <xdr:row>36</xdr:row>
      <xdr:rowOff>46482</xdr:rowOff>
    </xdr:to>
    <xdr:cxnSp macro="">
      <xdr:nvCxnSpPr>
        <xdr:cNvPr id="67" name="直線コネクタ 66"/>
        <xdr:cNvCxnSpPr/>
      </xdr:nvCxnSpPr>
      <xdr:spPr>
        <a:xfrm>
          <a:off x="2019300" y="6198743"/>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58801</xdr:rowOff>
    </xdr:from>
    <xdr:to>
      <xdr:col>4</xdr:col>
      <xdr:colOff>206375</xdr:colOff>
      <xdr:row>34</xdr:row>
      <xdr:rowOff>160401</xdr:rowOff>
    </xdr:to>
    <xdr:sp macro="" textlink="">
      <xdr:nvSpPr>
        <xdr:cNvPr id="68" name="フローチャート : 判断 67"/>
        <xdr:cNvSpPr/>
      </xdr:nvSpPr>
      <xdr:spPr>
        <a:xfrm>
          <a:off x="2857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5478</xdr:rowOff>
    </xdr:from>
    <xdr:ext cx="469744" cy="259045"/>
    <xdr:sp macro="" textlink="">
      <xdr:nvSpPr>
        <xdr:cNvPr id="69" name="テキスト ボックス 68"/>
        <xdr:cNvSpPr txBox="1"/>
      </xdr:nvSpPr>
      <xdr:spPr>
        <a:xfrm>
          <a:off x="2673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41910</xdr:rowOff>
    </xdr:from>
    <xdr:to>
      <xdr:col>2</xdr:col>
      <xdr:colOff>638175</xdr:colOff>
      <xdr:row>36</xdr:row>
      <xdr:rowOff>26543</xdr:rowOff>
    </xdr:to>
    <xdr:cxnSp macro="">
      <xdr:nvCxnSpPr>
        <xdr:cNvPr id="70" name="直線コネクタ 69"/>
        <xdr:cNvCxnSpPr/>
      </xdr:nvCxnSpPr>
      <xdr:spPr>
        <a:xfrm>
          <a:off x="1130300" y="6042660"/>
          <a:ext cx="889000" cy="1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22479</xdr:rowOff>
    </xdr:from>
    <xdr:to>
      <xdr:col>3</xdr:col>
      <xdr:colOff>3175</xdr:colOff>
      <xdr:row>34</xdr:row>
      <xdr:rowOff>124079</xdr:rowOff>
    </xdr:to>
    <xdr:sp macro="" textlink="">
      <xdr:nvSpPr>
        <xdr:cNvPr id="71" name="フローチャート : 判断 70"/>
        <xdr:cNvSpPr/>
      </xdr:nvSpPr>
      <xdr:spPr>
        <a:xfrm>
          <a:off x="1968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140606</xdr:rowOff>
    </xdr:from>
    <xdr:ext cx="469744" cy="259045"/>
    <xdr:sp macro="" textlink="">
      <xdr:nvSpPr>
        <xdr:cNvPr id="72" name="テキスト ボックス 71"/>
        <xdr:cNvSpPr txBox="1"/>
      </xdr:nvSpPr>
      <xdr:spPr>
        <a:xfrm>
          <a:off x="1784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58166</xdr:rowOff>
    </xdr:from>
    <xdr:to>
      <xdr:col>1</xdr:col>
      <xdr:colOff>485775</xdr:colOff>
      <xdr:row>33</xdr:row>
      <xdr:rowOff>159766</xdr:rowOff>
    </xdr:to>
    <xdr:sp macro="" textlink="">
      <xdr:nvSpPr>
        <xdr:cNvPr id="73" name="フローチャート : 判断 72"/>
        <xdr:cNvSpPr/>
      </xdr:nvSpPr>
      <xdr:spPr>
        <a:xfrm>
          <a:off x="1079500" y="571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4843</xdr:rowOff>
    </xdr:from>
    <xdr:ext cx="534377" cy="259045"/>
    <xdr:sp macro="" textlink="">
      <xdr:nvSpPr>
        <xdr:cNvPr id="74" name="テキスト ボックス 73"/>
        <xdr:cNvSpPr txBox="1"/>
      </xdr:nvSpPr>
      <xdr:spPr>
        <a:xfrm>
          <a:off x="863111" y="54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57531</xdr:rowOff>
    </xdr:from>
    <xdr:to>
      <xdr:col>6</xdr:col>
      <xdr:colOff>561975</xdr:colOff>
      <xdr:row>35</xdr:row>
      <xdr:rowOff>159131</xdr:rowOff>
    </xdr:to>
    <xdr:sp macro="" textlink="">
      <xdr:nvSpPr>
        <xdr:cNvPr id="80" name="円/楕円 79"/>
        <xdr:cNvSpPr/>
      </xdr:nvSpPr>
      <xdr:spPr>
        <a:xfrm>
          <a:off x="4584700" y="60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35958</xdr:rowOff>
    </xdr:from>
    <xdr:ext cx="469744" cy="259045"/>
    <xdr:sp macro="" textlink="">
      <xdr:nvSpPr>
        <xdr:cNvPr id="81" name="議会費該当値テキスト"/>
        <xdr:cNvSpPr txBox="1"/>
      </xdr:nvSpPr>
      <xdr:spPr>
        <a:xfrm>
          <a:off x="4686300"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109601</xdr:rowOff>
    </xdr:from>
    <xdr:to>
      <xdr:col>5</xdr:col>
      <xdr:colOff>409575</xdr:colOff>
      <xdr:row>36</xdr:row>
      <xdr:rowOff>39751</xdr:rowOff>
    </xdr:to>
    <xdr:sp macro="" textlink="">
      <xdr:nvSpPr>
        <xdr:cNvPr id="82" name="円/楕円 81"/>
        <xdr:cNvSpPr/>
      </xdr:nvSpPr>
      <xdr:spPr>
        <a:xfrm>
          <a:off x="3746500" y="61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30878</xdr:rowOff>
    </xdr:from>
    <xdr:ext cx="469744" cy="259045"/>
    <xdr:sp macro="" textlink="">
      <xdr:nvSpPr>
        <xdr:cNvPr id="83" name="テキスト ボックス 82"/>
        <xdr:cNvSpPr txBox="1"/>
      </xdr:nvSpPr>
      <xdr:spPr>
        <a:xfrm>
          <a:off x="3562427" y="62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167132</xdr:rowOff>
    </xdr:from>
    <xdr:to>
      <xdr:col>4</xdr:col>
      <xdr:colOff>206375</xdr:colOff>
      <xdr:row>36</xdr:row>
      <xdr:rowOff>97282</xdr:rowOff>
    </xdr:to>
    <xdr:sp macro="" textlink="">
      <xdr:nvSpPr>
        <xdr:cNvPr id="84" name="円/楕円 83"/>
        <xdr:cNvSpPr/>
      </xdr:nvSpPr>
      <xdr:spPr>
        <a:xfrm>
          <a:off x="2857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88409</xdr:rowOff>
    </xdr:from>
    <xdr:ext cx="469744" cy="259045"/>
    <xdr:sp macro="" textlink="">
      <xdr:nvSpPr>
        <xdr:cNvPr id="85" name="テキスト ボックス 84"/>
        <xdr:cNvSpPr txBox="1"/>
      </xdr:nvSpPr>
      <xdr:spPr>
        <a:xfrm>
          <a:off x="2673427" y="626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147193</xdr:rowOff>
    </xdr:from>
    <xdr:to>
      <xdr:col>3</xdr:col>
      <xdr:colOff>3175</xdr:colOff>
      <xdr:row>36</xdr:row>
      <xdr:rowOff>77343</xdr:rowOff>
    </xdr:to>
    <xdr:sp macro="" textlink="">
      <xdr:nvSpPr>
        <xdr:cNvPr id="86" name="円/楕円 85"/>
        <xdr:cNvSpPr/>
      </xdr:nvSpPr>
      <xdr:spPr>
        <a:xfrm>
          <a:off x="1968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68470</xdr:rowOff>
    </xdr:from>
    <xdr:ext cx="469744" cy="259045"/>
    <xdr:sp macro="" textlink="">
      <xdr:nvSpPr>
        <xdr:cNvPr id="87" name="テキスト ボックス 86"/>
        <xdr:cNvSpPr txBox="1"/>
      </xdr:nvSpPr>
      <xdr:spPr>
        <a:xfrm>
          <a:off x="1784427"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162560</xdr:rowOff>
    </xdr:from>
    <xdr:to>
      <xdr:col>1</xdr:col>
      <xdr:colOff>485775</xdr:colOff>
      <xdr:row>35</xdr:row>
      <xdr:rowOff>92710</xdr:rowOff>
    </xdr:to>
    <xdr:sp macro="" textlink="">
      <xdr:nvSpPr>
        <xdr:cNvPr id="88" name="円/楕円 87"/>
        <xdr:cNvSpPr/>
      </xdr:nvSpPr>
      <xdr:spPr>
        <a:xfrm>
          <a:off x="1079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83837</xdr:rowOff>
    </xdr:from>
    <xdr:ext cx="469744" cy="259045"/>
    <xdr:sp macro="" textlink="">
      <xdr:nvSpPr>
        <xdr:cNvPr id="89" name="テキスト ボックス 88"/>
        <xdr:cNvSpPr txBox="1"/>
      </xdr:nvSpPr>
      <xdr:spPr>
        <a:xfrm>
          <a:off x="895427" y="608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95456</xdr:rowOff>
    </xdr:from>
    <xdr:to>
      <xdr:col>6</xdr:col>
      <xdr:colOff>511175</xdr:colOff>
      <xdr:row>58</xdr:row>
      <xdr:rowOff>107523</xdr:rowOff>
    </xdr:to>
    <xdr:cxnSp macro="">
      <xdr:nvCxnSpPr>
        <xdr:cNvPr id="116" name="直線コネクタ 115"/>
        <xdr:cNvCxnSpPr/>
      </xdr:nvCxnSpPr>
      <xdr:spPr>
        <a:xfrm flipV="1">
          <a:off x="3797300" y="10039556"/>
          <a:ext cx="8382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107523</xdr:rowOff>
    </xdr:from>
    <xdr:to>
      <xdr:col>5</xdr:col>
      <xdr:colOff>358775</xdr:colOff>
      <xdr:row>58</xdr:row>
      <xdr:rowOff>112323</xdr:rowOff>
    </xdr:to>
    <xdr:cxnSp macro="">
      <xdr:nvCxnSpPr>
        <xdr:cNvPr id="119" name="直線コネクタ 118"/>
        <xdr:cNvCxnSpPr/>
      </xdr:nvCxnSpPr>
      <xdr:spPr>
        <a:xfrm flipV="1">
          <a:off x="2908300" y="1005162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36243</xdr:rowOff>
    </xdr:from>
    <xdr:to>
      <xdr:col>5</xdr:col>
      <xdr:colOff>409575</xdr:colOff>
      <xdr:row>58</xdr:row>
      <xdr:rowOff>137843</xdr:rowOff>
    </xdr:to>
    <xdr:sp macro="" textlink="">
      <xdr:nvSpPr>
        <xdr:cNvPr id="120" name="フローチャート : 判断 119"/>
        <xdr:cNvSpPr/>
      </xdr:nvSpPr>
      <xdr:spPr>
        <a:xfrm>
          <a:off x="3746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154370</xdr:rowOff>
    </xdr:from>
    <xdr:ext cx="599010" cy="259045"/>
    <xdr:sp macro="" textlink="">
      <xdr:nvSpPr>
        <xdr:cNvPr id="121" name="テキスト ボックス 120"/>
        <xdr:cNvSpPr txBox="1"/>
      </xdr:nvSpPr>
      <xdr:spPr>
        <a:xfrm>
          <a:off x="3497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107520</xdr:rowOff>
    </xdr:from>
    <xdr:to>
      <xdr:col>4</xdr:col>
      <xdr:colOff>155575</xdr:colOff>
      <xdr:row>58</xdr:row>
      <xdr:rowOff>112323</xdr:rowOff>
    </xdr:to>
    <xdr:cxnSp macro="">
      <xdr:nvCxnSpPr>
        <xdr:cNvPr id="122" name="直線コネクタ 121"/>
        <xdr:cNvCxnSpPr/>
      </xdr:nvCxnSpPr>
      <xdr:spPr>
        <a:xfrm>
          <a:off x="2019300" y="10051620"/>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35339</xdr:rowOff>
    </xdr:from>
    <xdr:to>
      <xdr:col>4</xdr:col>
      <xdr:colOff>206375</xdr:colOff>
      <xdr:row>58</xdr:row>
      <xdr:rowOff>136939</xdr:rowOff>
    </xdr:to>
    <xdr:sp macro="" textlink="">
      <xdr:nvSpPr>
        <xdr:cNvPr id="123" name="フローチャート : 判断 122"/>
        <xdr:cNvSpPr/>
      </xdr:nvSpPr>
      <xdr:spPr>
        <a:xfrm>
          <a:off x="2857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153466</xdr:rowOff>
    </xdr:from>
    <xdr:ext cx="599010" cy="259045"/>
    <xdr:sp macro="" textlink="">
      <xdr:nvSpPr>
        <xdr:cNvPr id="124" name="テキスト ボックス 123"/>
        <xdr:cNvSpPr txBox="1"/>
      </xdr:nvSpPr>
      <xdr:spPr>
        <a:xfrm>
          <a:off x="2608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103580</xdr:rowOff>
    </xdr:from>
    <xdr:to>
      <xdr:col>2</xdr:col>
      <xdr:colOff>638175</xdr:colOff>
      <xdr:row>58</xdr:row>
      <xdr:rowOff>107520</xdr:rowOff>
    </xdr:to>
    <xdr:cxnSp macro="">
      <xdr:nvCxnSpPr>
        <xdr:cNvPr id="125" name="直線コネクタ 124"/>
        <xdr:cNvCxnSpPr/>
      </xdr:nvCxnSpPr>
      <xdr:spPr>
        <a:xfrm>
          <a:off x="1130300" y="10047680"/>
          <a:ext cx="889000" cy="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16518</xdr:rowOff>
    </xdr:from>
    <xdr:to>
      <xdr:col>3</xdr:col>
      <xdr:colOff>3175</xdr:colOff>
      <xdr:row>58</xdr:row>
      <xdr:rowOff>118118</xdr:rowOff>
    </xdr:to>
    <xdr:sp macro="" textlink="">
      <xdr:nvSpPr>
        <xdr:cNvPr id="126" name="フローチャート : 判断 125"/>
        <xdr:cNvSpPr/>
      </xdr:nvSpPr>
      <xdr:spPr>
        <a:xfrm>
          <a:off x="1968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134645</xdr:rowOff>
    </xdr:from>
    <xdr:ext cx="599010" cy="259045"/>
    <xdr:sp macro="" textlink="">
      <xdr:nvSpPr>
        <xdr:cNvPr id="127" name="テキスト ボックス 126"/>
        <xdr:cNvSpPr txBox="1"/>
      </xdr:nvSpPr>
      <xdr:spPr>
        <a:xfrm>
          <a:off x="1719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36012</xdr:rowOff>
    </xdr:from>
    <xdr:to>
      <xdr:col>1</xdr:col>
      <xdr:colOff>485775</xdr:colOff>
      <xdr:row>58</xdr:row>
      <xdr:rowOff>137612</xdr:rowOff>
    </xdr:to>
    <xdr:sp macro="" textlink="">
      <xdr:nvSpPr>
        <xdr:cNvPr id="128" name="フローチャート : 判断 127"/>
        <xdr:cNvSpPr/>
      </xdr:nvSpPr>
      <xdr:spPr>
        <a:xfrm>
          <a:off x="1079500" y="998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154139</xdr:rowOff>
    </xdr:from>
    <xdr:ext cx="599010" cy="259045"/>
    <xdr:sp macro="" textlink="">
      <xdr:nvSpPr>
        <xdr:cNvPr id="129" name="テキスト ボックス 128"/>
        <xdr:cNvSpPr txBox="1"/>
      </xdr:nvSpPr>
      <xdr:spPr>
        <a:xfrm>
          <a:off x="830794" y="97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44656</xdr:rowOff>
    </xdr:from>
    <xdr:to>
      <xdr:col>6</xdr:col>
      <xdr:colOff>561975</xdr:colOff>
      <xdr:row>58</xdr:row>
      <xdr:rowOff>146256</xdr:rowOff>
    </xdr:to>
    <xdr:sp macro="" textlink="">
      <xdr:nvSpPr>
        <xdr:cNvPr id="135" name="円/楕円 134"/>
        <xdr:cNvSpPr/>
      </xdr:nvSpPr>
      <xdr:spPr>
        <a:xfrm>
          <a:off x="4584700" y="99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96,771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56723</xdr:rowOff>
    </xdr:from>
    <xdr:to>
      <xdr:col>5</xdr:col>
      <xdr:colOff>409575</xdr:colOff>
      <xdr:row>58</xdr:row>
      <xdr:rowOff>158323</xdr:rowOff>
    </xdr:to>
    <xdr:sp macro="" textlink="">
      <xdr:nvSpPr>
        <xdr:cNvPr id="137" name="円/楕円 136"/>
        <xdr:cNvSpPr/>
      </xdr:nvSpPr>
      <xdr:spPr>
        <a:xfrm>
          <a:off x="3746500" y="100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149450</xdr:rowOff>
    </xdr:from>
    <xdr:ext cx="534377" cy="259045"/>
    <xdr:sp macro="" textlink="">
      <xdr:nvSpPr>
        <xdr:cNvPr id="138" name="テキスト ボックス 137"/>
        <xdr:cNvSpPr txBox="1"/>
      </xdr:nvSpPr>
      <xdr:spPr>
        <a:xfrm>
          <a:off x="3530111" y="1009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61523</xdr:rowOff>
    </xdr:from>
    <xdr:to>
      <xdr:col>4</xdr:col>
      <xdr:colOff>206375</xdr:colOff>
      <xdr:row>58</xdr:row>
      <xdr:rowOff>163123</xdr:rowOff>
    </xdr:to>
    <xdr:sp macro="" textlink="">
      <xdr:nvSpPr>
        <xdr:cNvPr id="139" name="円/楕円 138"/>
        <xdr:cNvSpPr/>
      </xdr:nvSpPr>
      <xdr:spPr>
        <a:xfrm>
          <a:off x="2857500" y="100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154250</xdr:rowOff>
    </xdr:from>
    <xdr:ext cx="534377" cy="259045"/>
    <xdr:sp macro="" textlink="">
      <xdr:nvSpPr>
        <xdr:cNvPr id="140" name="テキスト ボックス 139"/>
        <xdr:cNvSpPr txBox="1"/>
      </xdr:nvSpPr>
      <xdr:spPr>
        <a:xfrm>
          <a:off x="2641111" y="1009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56720</xdr:rowOff>
    </xdr:from>
    <xdr:to>
      <xdr:col>3</xdr:col>
      <xdr:colOff>3175</xdr:colOff>
      <xdr:row>58</xdr:row>
      <xdr:rowOff>158320</xdr:rowOff>
    </xdr:to>
    <xdr:sp macro="" textlink="">
      <xdr:nvSpPr>
        <xdr:cNvPr id="141" name="円/楕円 140"/>
        <xdr:cNvSpPr/>
      </xdr:nvSpPr>
      <xdr:spPr>
        <a:xfrm>
          <a:off x="1968500" y="100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149447</xdr:rowOff>
    </xdr:from>
    <xdr:ext cx="534377" cy="259045"/>
    <xdr:sp macro="" textlink="">
      <xdr:nvSpPr>
        <xdr:cNvPr id="142" name="テキスト ボックス 141"/>
        <xdr:cNvSpPr txBox="1"/>
      </xdr:nvSpPr>
      <xdr:spPr>
        <a:xfrm>
          <a:off x="1752111" y="100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52780</xdr:rowOff>
    </xdr:from>
    <xdr:to>
      <xdr:col>1</xdr:col>
      <xdr:colOff>485775</xdr:colOff>
      <xdr:row>58</xdr:row>
      <xdr:rowOff>154380</xdr:rowOff>
    </xdr:to>
    <xdr:sp macro="" textlink="">
      <xdr:nvSpPr>
        <xdr:cNvPr id="143" name="円/楕円 142"/>
        <xdr:cNvSpPr/>
      </xdr:nvSpPr>
      <xdr:spPr>
        <a:xfrm>
          <a:off x="1079500" y="99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145507</xdr:rowOff>
    </xdr:from>
    <xdr:ext cx="534377" cy="259045"/>
    <xdr:sp macro="" textlink="">
      <xdr:nvSpPr>
        <xdr:cNvPr id="144" name="テキスト ボックス 143"/>
        <xdr:cNvSpPr txBox="1"/>
      </xdr:nvSpPr>
      <xdr:spPr>
        <a:xfrm>
          <a:off x="863111" y="100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54800</xdr:rowOff>
    </xdr:from>
    <xdr:to>
      <xdr:col>6</xdr:col>
      <xdr:colOff>511175</xdr:colOff>
      <xdr:row>77</xdr:row>
      <xdr:rowOff>56579</xdr:rowOff>
    </xdr:to>
    <xdr:cxnSp macro="">
      <xdr:nvCxnSpPr>
        <xdr:cNvPr id="171" name="直線コネクタ 170"/>
        <xdr:cNvCxnSpPr/>
      </xdr:nvCxnSpPr>
      <xdr:spPr>
        <a:xfrm>
          <a:off x="3797300" y="13256450"/>
          <a:ext cx="8382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30843</xdr:rowOff>
    </xdr:from>
    <xdr:to>
      <xdr:col>5</xdr:col>
      <xdr:colOff>358775</xdr:colOff>
      <xdr:row>77</xdr:row>
      <xdr:rowOff>54800</xdr:rowOff>
    </xdr:to>
    <xdr:cxnSp macro="">
      <xdr:nvCxnSpPr>
        <xdr:cNvPr id="174" name="直線コネクタ 173"/>
        <xdr:cNvCxnSpPr/>
      </xdr:nvCxnSpPr>
      <xdr:spPr>
        <a:xfrm>
          <a:off x="2908300" y="13232493"/>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60389</xdr:rowOff>
    </xdr:from>
    <xdr:to>
      <xdr:col>5</xdr:col>
      <xdr:colOff>409575</xdr:colOff>
      <xdr:row>76</xdr:row>
      <xdr:rowOff>161989</xdr:rowOff>
    </xdr:to>
    <xdr:sp macro="" textlink="">
      <xdr:nvSpPr>
        <xdr:cNvPr id="175" name="フローチャート : 判断 174"/>
        <xdr:cNvSpPr/>
      </xdr:nvSpPr>
      <xdr:spPr>
        <a:xfrm>
          <a:off x="3746500" y="130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7066</xdr:rowOff>
    </xdr:from>
    <xdr:ext cx="599010" cy="259045"/>
    <xdr:sp macro="" textlink="">
      <xdr:nvSpPr>
        <xdr:cNvPr id="176" name="テキスト ボックス 175"/>
        <xdr:cNvSpPr txBox="1"/>
      </xdr:nvSpPr>
      <xdr:spPr>
        <a:xfrm>
          <a:off x="3497794" y="1286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30843</xdr:rowOff>
    </xdr:from>
    <xdr:to>
      <xdr:col>4</xdr:col>
      <xdr:colOff>155575</xdr:colOff>
      <xdr:row>77</xdr:row>
      <xdr:rowOff>32607</xdr:rowOff>
    </xdr:to>
    <xdr:cxnSp macro="">
      <xdr:nvCxnSpPr>
        <xdr:cNvPr id="177" name="直線コネクタ 176"/>
        <xdr:cNvCxnSpPr/>
      </xdr:nvCxnSpPr>
      <xdr:spPr>
        <a:xfrm flipV="1">
          <a:off x="2019300" y="13232493"/>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95557</xdr:rowOff>
    </xdr:from>
    <xdr:to>
      <xdr:col>4</xdr:col>
      <xdr:colOff>206375</xdr:colOff>
      <xdr:row>77</xdr:row>
      <xdr:rowOff>25707</xdr:rowOff>
    </xdr:to>
    <xdr:sp macro="" textlink="">
      <xdr:nvSpPr>
        <xdr:cNvPr id="178" name="フローチャート : 判断 177"/>
        <xdr:cNvSpPr/>
      </xdr:nvSpPr>
      <xdr:spPr>
        <a:xfrm>
          <a:off x="2857500" y="1312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42234</xdr:rowOff>
    </xdr:from>
    <xdr:ext cx="599010" cy="259045"/>
    <xdr:sp macro="" textlink="">
      <xdr:nvSpPr>
        <xdr:cNvPr id="179" name="テキスト ボックス 178"/>
        <xdr:cNvSpPr txBox="1"/>
      </xdr:nvSpPr>
      <xdr:spPr>
        <a:xfrm>
          <a:off x="2608794" y="1290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128350</xdr:rowOff>
    </xdr:from>
    <xdr:to>
      <xdr:col>2</xdr:col>
      <xdr:colOff>638175</xdr:colOff>
      <xdr:row>77</xdr:row>
      <xdr:rowOff>32607</xdr:rowOff>
    </xdr:to>
    <xdr:cxnSp macro="">
      <xdr:nvCxnSpPr>
        <xdr:cNvPr id="180" name="直線コネクタ 179"/>
        <xdr:cNvCxnSpPr/>
      </xdr:nvCxnSpPr>
      <xdr:spPr>
        <a:xfrm>
          <a:off x="1130300" y="13158550"/>
          <a:ext cx="889000" cy="7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97504</xdr:rowOff>
    </xdr:from>
    <xdr:to>
      <xdr:col>3</xdr:col>
      <xdr:colOff>3175</xdr:colOff>
      <xdr:row>77</xdr:row>
      <xdr:rowOff>27654</xdr:rowOff>
    </xdr:to>
    <xdr:sp macro="" textlink="">
      <xdr:nvSpPr>
        <xdr:cNvPr id="181" name="フローチャート : 判断 180"/>
        <xdr:cNvSpPr/>
      </xdr:nvSpPr>
      <xdr:spPr>
        <a:xfrm>
          <a:off x="1968500" y="131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44181</xdr:rowOff>
    </xdr:from>
    <xdr:ext cx="599010" cy="259045"/>
    <xdr:sp macro="" textlink="">
      <xdr:nvSpPr>
        <xdr:cNvPr id="182" name="テキスト ボックス 181"/>
        <xdr:cNvSpPr txBox="1"/>
      </xdr:nvSpPr>
      <xdr:spPr>
        <a:xfrm>
          <a:off x="1719794" y="1290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123327</xdr:rowOff>
    </xdr:from>
    <xdr:to>
      <xdr:col>1</xdr:col>
      <xdr:colOff>485775</xdr:colOff>
      <xdr:row>77</xdr:row>
      <xdr:rowOff>53477</xdr:rowOff>
    </xdr:to>
    <xdr:sp macro="" textlink="">
      <xdr:nvSpPr>
        <xdr:cNvPr id="183" name="フローチャート : 判断 182"/>
        <xdr:cNvSpPr/>
      </xdr:nvSpPr>
      <xdr:spPr>
        <a:xfrm>
          <a:off x="1079500" y="1315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44604</xdr:rowOff>
    </xdr:from>
    <xdr:ext cx="599010" cy="259045"/>
    <xdr:sp macro="" textlink="">
      <xdr:nvSpPr>
        <xdr:cNvPr id="184" name="テキスト ボックス 183"/>
        <xdr:cNvSpPr txBox="1"/>
      </xdr:nvSpPr>
      <xdr:spPr>
        <a:xfrm>
          <a:off x="830794" y="1324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5779</xdr:rowOff>
    </xdr:from>
    <xdr:to>
      <xdr:col>6</xdr:col>
      <xdr:colOff>561975</xdr:colOff>
      <xdr:row>77</xdr:row>
      <xdr:rowOff>107379</xdr:rowOff>
    </xdr:to>
    <xdr:sp macro="" textlink="">
      <xdr:nvSpPr>
        <xdr:cNvPr id="190" name="円/楕円 189"/>
        <xdr:cNvSpPr/>
      </xdr:nvSpPr>
      <xdr:spPr>
        <a:xfrm>
          <a:off x="4584700" y="132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92156</xdr:rowOff>
    </xdr:from>
    <xdr:ext cx="599010" cy="259045"/>
    <xdr:sp macro="" textlink="">
      <xdr:nvSpPr>
        <xdr:cNvPr id="191" name="民生費該当値テキスト"/>
        <xdr:cNvSpPr txBox="1"/>
      </xdr:nvSpPr>
      <xdr:spPr>
        <a:xfrm>
          <a:off x="4686300" y="1312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4000</xdr:rowOff>
    </xdr:from>
    <xdr:to>
      <xdr:col>5</xdr:col>
      <xdr:colOff>409575</xdr:colOff>
      <xdr:row>77</xdr:row>
      <xdr:rowOff>105600</xdr:rowOff>
    </xdr:to>
    <xdr:sp macro="" textlink="">
      <xdr:nvSpPr>
        <xdr:cNvPr id="192" name="円/楕円 191"/>
        <xdr:cNvSpPr/>
      </xdr:nvSpPr>
      <xdr:spPr>
        <a:xfrm>
          <a:off x="3746500" y="132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96727</xdr:rowOff>
    </xdr:from>
    <xdr:ext cx="599010" cy="259045"/>
    <xdr:sp macro="" textlink="">
      <xdr:nvSpPr>
        <xdr:cNvPr id="193" name="テキスト ボックス 192"/>
        <xdr:cNvSpPr txBox="1"/>
      </xdr:nvSpPr>
      <xdr:spPr>
        <a:xfrm>
          <a:off x="3497794" y="1329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151493</xdr:rowOff>
    </xdr:from>
    <xdr:to>
      <xdr:col>4</xdr:col>
      <xdr:colOff>206375</xdr:colOff>
      <xdr:row>77</xdr:row>
      <xdr:rowOff>81643</xdr:rowOff>
    </xdr:to>
    <xdr:sp macro="" textlink="">
      <xdr:nvSpPr>
        <xdr:cNvPr id="194" name="円/楕円 193"/>
        <xdr:cNvSpPr/>
      </xdr:nvSpPr>
      <xdr:spPr>
        <a:xfrm>
          <a:off x="2857500" y="131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72770</xdr:rowOff>
    </xdr:from>
    <xdr:ext cx="599010" cy="259045"/>
    <xdr:sp macro="" textlink="">
      <xdr:nvSpPr>
        <xdr:cNvPr id="195" name="テキスト ボックス 194"/>
        <xdr:cNvSpPr txBox="1"/>
      </xdr:nvSpPr>
      <xdr:spPr>
        <a:xfrm>
          <a:off x="2608794" y="1327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153257</xdr:rowOff>
    </xdr:from>
    <xdr:to>
      <xdr:col>3</xdr:col>
      <xdr:colOff>3175</xdr:colOff>
      <xdr:row>77</xdr:row>
      <xdr:rowOff>83407</xdr:rowOff>
    </xdr:to>
    <xdr:sp macro="" textlink="">
      <xdr:nvSpPr>
        <xdr:cNvPr id="196" name="円/楕円 195"/>
        <xdr:cNvSpPr/>
      </xdr:nvSpPr>
      <xdr:spPr>
        <a:xfrm>
          <a:off x="1968500" y="131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74534</xdr:rowOff>
    </xdr:from>
    <xdr:ext cx="599010" cy="259045"/>
    <xdr:sp macro="" textlink="">
      <xdr:nvSpPr>
        <xdr:cNvPr id="197" name="テキスト ボックス 196"/>
        <xdr:cNvSpPr txBox="1"/>
      </xdr:nvSpPr>
      <xdr:spPr>
        <a:xfrm>
          <a:off x="1719794" y="1327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121,847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77550</xdr:rowOff>
    </xdr:from>
    <xdr:to>
      <xdr:col>1</xdr:col>
      <xdr:colOff>485775</xdr:colOff>
      <xdr:row>77</xdr:row>
      <xdr:rowOff>7700</xdr:rowOff>
    </xdr:to>
    <xdr:sp macro="" textlink="">
      <xdr:nvSpPr>
        <xdr:cNvPr id="198" name="円/楕円 197"/>
        <xdr:cNvSpPr/>
      </xdr:nvSpPr>
      <xdr:spPr>
        <a:xfrm>
          <a:off x="1079500" y="131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24227</xdr:rowOff>
    </xdr:from>
    <xdr:ext cx="599010" cy="259045"/>
    <xdr:sp macro="" textlink="">
      <xdr:nvSpPr>
        <xdr:cNvPr id="199" name="テキスト ボックス 198"/>
        <xdr:cNvSpPr txBox="1"/>
      </xdr:nvSpPr>
      <xdr:spPr>
        <a:xfrm>
          <a:off x="830794" y="1288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23909</xdr:rowOff>
    </xdr:from>
    <xdr:to>
      <xdr:col>6</xdr:col>
      <xdr:colOff>511175</xdr:colOff>
      <xdr:row>98</xdr:row>
      <xdr:rowOff>39323</xdr:rowOff>
    </xdr:to>
    <xdr:cxnSp macro="">
      <xdr:nvCxnSpPr>
        <xdr:cNvPr id="230" name="直線コネクタ 229"/>
        <xdr:cNvCxnSpPr/>
      </xdr:nvCxnSpPr>
      <xdr:spPr>
        <a:xfrm>
          <a:off x="3797300" y="16826009"/>
          <a:ext cx="8382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18945</xdr:rowOff>
    </xdr:from>
    <xdr:to>
      <xdr:col>5</xdr:col>
      <xdr:colOff>358775</xdr:colOff>
      <xdr:row>98</xdr:row>
      <xdr:rowOff>23909</xdr:rowOff>
    </xdr:to>
    <xdr:cxnSp macro="">
      <xdr:nvCxnSpPr>
        <xdr:cNvPr id="233" name="直線コネクタ 232"/>
        <xdr:cNvCxnSpPr/>
      </xdr:nvCxnSpPr>
      <xdr:spPr>
        <a:xfrm>
          <a:off x="2908300" y="16821045"/>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109224</xdr:rowOff>
    </xdr:from>
    <xdr:to>
      <xdr:col>5</xdr:col>
      <xdr:colOff>409575</xdr:colOff>
      <xdr:row>96</xdr:row>
      <xdr:rowOff>39374</xdr:rowOff>
    </xdr:to>
    <xdr:sp macro="" textlink="">
      <xdr:nvSpPr>
        <xdr:cNvPr id="234" name="フローチャート : 判断 233"/>
        <xdr:cNvSpPr/>
      </xdr:nvSpPr>
      <xdr:spPr>
        <a:xfrm>
          <a:off x="3746500" y="163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55901</xdr:rowOff>
    </xdr:from>
    <xdr:ext cx="534377" cy="259045"/>
    <xdr:sp macro="" textlink="">
      <xdr:nvSpPr>
        <xdr:cNvPr id="235" name="テキスト ボックス 234"/>
        <xdr:cNvSpPr txBox="1"/>
      </xdr:nvSpPr>
      <xdr:spPr>
        <a:xfrm>
          <a:off x="3530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18945</xdr:rowOff>
    </xdr:from>
    <xdr:to>
      <xdr:col>4</xdr:col>
      <xdr:colOff>155575</xdr:colOff>
      <xdr:row>98</xdr:row>
      <xdr:rowOff>23692</xdr:rowOff>
    </xdr:to>
    <xdr:cxnSp macro="">
      <xdr:nvCxnSpPr>
        <xdr:cNvPr id="236" name="直線コネクタ 235"/>
        <xdr:cNvCxnSpPr/>
      </xdr:nvCxnSpPr>
      <xdr:spPr>
        <a:xfrm flipV="1">
          <a:off x="2019300" y="16821045"/>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106938</xdr:rowOff>
    </xdr:from>
    <xdr:to>
      <xdr:col>4</xdr:col>
      <xdr:colOff>206375</xdr:colOff>
      <xdr:row>96</xdr:row>
      <xdr:rowOff>37088</xdr:rowOff>
    </xdr:to>
    <xdr:sp macro="" textlink="">
      <xdr:nvSpPr>
        <xdr:cNvPr id="237" name="フローチャート : 判断 236"/>
        <xdr:cNvSpPr/>
      </xdr:nvSpPr>
      <xdr:spPr>
        <a:xfrm>
          <a:off x="2857500" y="1639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53615</xdr:rowOff>
    </xdr:from>
    <xdr:ext cx="534377" cy="259045"/>
    <xdr:sp macro="" textlink="">
      <xdr:nvSpPr>
        <xdr:cNvPr id="238" name="テキスト ボックス 237"/>
        <xdr:cNvSpPr txBox="1"/>
      </xdr:nvSpPr>
      <xdr:spPr>
        <a:xfrm>
          <a:off x="2641111" y="161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3411</xdr:rowOff>
    </xdr:from>
    <xdr:to>
      <xdr:col>2</xdr:col>
      <xdr:colOff>638175</xdr:colOff>
      <xdr:row>98</xdr:row>
      <xdr:rowOff>23692</xdr:rowOff>
    </xdr:to>
    <xdr:cxnSp macro="">
      <xdr:nvCxnSpPr>
        <xdr:cNvPr id="239" name="直線コネクタ 238"/>
        <xdr:cNvCxnSpPr/>
      </xdr:nvCxnSpPr>
      <xdr:spPr>
        <a:xfrm>
          <a:off x="1130300" y="16805511"/>
          <a:ext cx="8890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137113</xdr:rowOff>
    </xdr:from>
    <xdr:to>
      <xdr:col>3</xdr:col>
      <xdr:colOff>3175</xdr:colOff>
      <xdr:row>96</xdr:row>
      <xdr:rowOff>67263</xdr:rowOff>
    </xdr:to>
    <xdr:sp macro="" textlink="">
      <xdr:nvSpPr>
        <xdr:cNvPr id="240" name="フローチャート : 判断 239"/>
        <xdr:cNvSpPr/>
      </xdr:nvSpPr>
      <xdr:spPr>
        <a:xfrm>
          <a:off x="1968500" y="164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83790</xdr:rowOff>
    </xdr:from>
    <xdr:ext cx="534377" cy="259045"/>
    <xdr:sp macro="" textlink="">
      <xdr:nvSpPr>
        <xdr:cNvPr id="241" name="テキスト ボックス 240"/>
        <xdr:cNvSpPr txBox="1"/>
      </xdr:nvSpPr>
      <xdr:spPr>
        <a:xfrm>
          <a:off x="1752111" y="1620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146670</xdr:rowOff>
    </xdr:from>
    <xdr:to>
      <xdr:col>1</xdr:col>
      <xdr:colOff>485775</xdr:colOff>
      <xdr:row>96</xdr:row>
      <xdr:rowOff>76820</xdr:rowOff>
    </xdr:to>
    <xdr:sp macro="" textlink="">
      <xdr:nvSpPr>
        <xdr:cNvPr id="242" name="フローチャート : 判断 241"/>
        <xdr:cNvSpPr/>
      </xdr:nvSpPr>
      <xdr:spPr>
        <a:xfrm>
          <a:off x="1079500" y="1643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93347</xdr:rowOff>
    </xdr:from>
    <xdr:ext cx="534377" cy="259045"/>
    <xdr:sp macro="" textlink="">
      <xdr:nvSpPr>
        <xdr:cNvPr id="243" name="テキスト ボックス 242"/>
        <xdr:cNvSpPr txBox="1"/>
      </xdr:nvSpPr>
      <xdr:spPr>
        <a:xfrm>
          <a:off x="863111" y="1620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159973</xdr:rowOff>
    </xdr:from>
    <xdr:to>
      <xdr:col>6</xdr:col>
      <xdr:colOff>561975</xdr:colOff>
      <xdr:row>98</xdr:row>
      <xdr:rowOff>90123</xdr:rowOff>
    </xdr:to>
    <xdr:sp macro="" textlink="">
      <xdr:nvSpPr>
        <xdr:cNvPr id="249" name="円/楕円 248"/>
        <xdr:cNvSpPr/>
      </xdr:nvSpPr>
      <xdr:spPr>
        <a:xfrm>
          <a:off x="4584700" y="167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74900</xdr:rowOff>
    </xdr:from>
    <xdr:ext cx="534377" cy="259045"/>
    <xdr:sp macro="" textlink="">
      <xdr:nvSpPr>
        <xdr:cNvPr id="250" name="衛生費該当値テキスト"/>
        <xdr:cNvSpPr txBox="1"/>
      </xdr:nvSpPr>
      <xdr:spPr>
        <a:xfrm>
          <a:off x="4686300" y="1670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144559</xdr:rowOff>
    </xdr:from>
    <xdr:to>
      <xdr:col>5</xdr:col>
      <xdr:colOff>409575</xdr:colOff>
      <xdr:row>98</xdr:row>
      <xdr:rowOff>74709</xdr:rowOff>
    </xdr:to>
    <xdr:sp macro="" textlink="">
      <xdr:nvSpPr>
        <xdr:cNvPr id="251" name="円/楕円 250"/>
        <xdr:cNvSpPr/>
      </xdr:nvSpPr>
      <xdr:spPr>
        <a:xfrm>
          <a:off x="3746500" y="167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65836</xdr:rowOff>
    </xdr:from>
    <xdr:ext cx="534377" cy="259045"/>
    <xdr:sp macro="" textlink="">
      <xdr:nvSpPr>
        <xdr:cNvPr id="252" name="テキスト ボックス 251"/>
        <xdr:cNvSpPr txBox="1"/>
      </xdr:nvSpPr>
      <xdr:spPr>
        <a:xfrm>
          <a:off x="3530111" y="1686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139595</xdr:rowOff>
    </xdr:from>
    <xdr:to>
      <xdr:col>4</xdr:col>
      <xdr:colOff>206375</xdr:colOff>
      <xdr:row>98</xdr:row>
      <xdr:rowOff>69745</xdr:rowOff>
    </xdr:to>
    <xdr:sp macro="" textlink="">
      <xdr:nvSpPr>
        <xdr:cNvPr id="253" name="円/楕円 252"/>
        <xdr:cNvSpPr/>
      </xdr:nvSpPr>
      <xdr:spPr>
        <a:xfrm>
          <a:off x="2857500" y="167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60872</xdr:rowOff>
    </xdr:from>
    <xdr:ext cx="534377" cy="259045"/>
    <xdr:sp macro="" textlink="">
      <xdr:nvSpPr>
        <xdr:cNvPr id="254" name="テキスト ボックス 253"/>
        <xdr:cNvSpPr txBox="1"/>
      </xdr:nvSpPr>
      <xdr:spPr>
        <a:xfrm>
          <a:off x="2641111" y="1686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144342</xdr:rowOff>
    </xdr:from>
    <xdr:to>
      <xdr:col>3</xdr:col>
      <xdr:colOff>3175</xdr:colOff>
      <xdr:row>98</xdr:row>
      <xdr:rowOff>74492</xdr:rowOff>
    </xdr:to>
    <xdr:sp macro="" textlink="">
      <xdr:nvSpPr>
        <xdr:cNvPr id="255" name="円/楕円 254"/>
        <xdr:cNvSpPr/>
      </xdr:nvSpPr>
      <xdr:spPr>
        <a:xfrm>
          <a:off x="1968500" y="1677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65619</xdr:rowOff>
    </xdr:from>
    <xdr:ext cx="534377" cy="259045"/>
    <xdr:sp macro="" textlink="">
      <xdr:nvSpPr>
        <xdr:cNvPr id="256" name="テキスト ボックス 255"/>
        <xdr:cNvSpPr txBox="1"/>
      </xdr:nvSpPr>
      <xdr:spPr>
        <a:xfrm>
          <a:off x="1752111" y="1686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124061</xdr:rowOff>
    </xdr:from>
    <xdr:to>
      <xdr:col>1</xdr:col>
      <xdr:colOff>485775</xdr:colOff>
      <xdr:row>98</xdr:row>
      <xdr:rowOff>54211</xdr:rowOff>
    </xdr:to>
    <xdr:sp macro="" textlink="">
      <xdr:nvSpPr>
        <xdr:cNvPr id="257" name="円/楕円 256"/>
        <xdr:cNvSpPr/>
      </xdr:nvSpPr>
      <xdr:spPr>
        <a:xfrm>
          <a:off x="1079500" y="167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45338</xdr:rowOff>
    </xdr:from>
    <xdr:ext cx="534377" cy="259045"/>
    <xdr:sp macro="" textlink="">
      <xdr:nvSpPr>
        <xdr:cNvPr id="258" name="テキスト ボックス 257"/>
        <xdr:cNvSpPr txBox="1"/>
      </xdr:nvSpPr>
      <xdr:spPr>
        <a:xfrm>
          <a:off x="863111" y="168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8" name="直線コネクタ 28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10490</xdr:rowOff>
    </xdr:from>
    <xdr:to>
      <xdr:col>14</xdr:col>
      <xdr:colOff>79375</xdr:colOff>
      <xdr:row>38</xdr:row>
      <xdr:rowOff>112090</xdr:rowOff>
    </xdr:to>
    <xdr:sp macro="" textlink="">
      <xdr:nvSpPr>
        <xdr:cNvPr id="289" name="フローチャート : 判断 288"/>
        <xdr:cNvSpPr/>
      </xdr:nvSpPr>
      <xdr:spPr>
        <a:xfrm>
          <a:off x="9588500" y="65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128617</xdr:rowOff>
    </xdr:from>
    <xdr:ext cx="469744" cy="259045"/>
    <xdr:sp macro="" textlink="">
      <xdr:nvSpPr>
        <xdr:cNvPr id="290" name="テキスト ボックス 289"/>
        <xdr:cNvSpPr txBox="1"/>
      </xdr:nvSpPr>
      <xdr:spPr>
        <a:xfrm>
          <a:off x="9404427"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1" name="直線コネクタ 29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94249</xdr:rowOff>
    </xdr:from>
    <xdr:to>
      <xdr:col>12</xdr:col>
      <xdr:colOff>561975</xdr:colOff>
      <xdr:row>38</xdr:row>
      <xdr:rowOff>24399</xdr:rowOff>
    </xdr:to>
    <xdr:sp macro="" textlink="">
      <xdr:nvSpPr>
        <xdr:cNvPr id="292" name="フローチャート : 判断 291"/>
        <xdr:cNvSpPr/>
      </xdr:nvSpPr>
      <xdr:spPr>
        <a:xfrm>
          <a:off x="8699500" y="643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40926</xdr:rowOff>
    </xdr:from>
    <xdr:ext cx="469744" cy="259045"/>
    <xdr:sp macro="" textlink="">
      <xdr:nvSpPr>
        <xdr:cNvPr id="293" name="テキスト ボックス 292"/>
        <xdr:cNvSpPr txBox="1"/>
      </xdr:nvSpPr>
      <xdr:spPr>
        <a:xfrm>
          <a:off x="8515427" y="621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4" name="直線コネクタ 29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89586</xdr:rowOff>
    </xdr:from>
    <xdr:to>
      <xdr:col>11</xdr:col>
      <xdr:colOff>358775</xdr:colOff>
      <xdr:row>38</xdr:row>
      <xdr:rowOff>19735</xdr:rowOff>
    </xdr:to>
    <xdr:sp macro="" textlink="">
      <xdr:nvSpPr>
        <xdr:cNvPr id="295" name="フローチャート : 判断 294"/>
        <xdr:cNvSpPr/>
      </xdr:nvSpPr>
      <xdr:spPr>
        <a:xfrm>
          <a:off x="7810500" y="6433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36263</xdr:rowOff>
    </xdr:from>
    <xdr:ext cx="469744" cy="259045"/>
    <xdr:sp macro="" textlink="">
      <xdr:nvSpPr>
        <xdr:cNvPr id="296" name="テキスト ボックス 295"/>
        <xdr:cNvSpPr txBox="1"/>
      </xdr:nvSpPr>
      <xdr:spPr>
        <a:xfrm>
          <a:off x="7626427" y="62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18171</xdr:rowOff>
    </xdr:from>
    <xdr:to>
      <xdr:col>10</xdr:col>
      <xdr:colOff>155575</xdr:colOff>
      <xdr:row>37</xdr:row>
      <xdr:rowOff>119771</xdr:rowOff>
    </xdr:to>
    <xdr:sp macro="" textlink="">
      <xdr:nvSpPr>
        <xdr:cNvPr id="297" name="フローチャート : 判断 296"/>
        <xdr:cNvSpPr/>
      </xdr:nvSpPr>
      <xdr:spPr>
        <a:xfrm>
          <a:off x="6921500" y="636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136298</xdr:rowOff>
    </xdr:from>
    <xdr:ext cx="469744" cy="259045"/>
    <xdr:sp macro="" textlink="">
      <xdr:nvSpPr>
        <xdr:cNvPr id="298" name="テキスト ボックス 297"/>
        <xdr:cNvSpPr txBox="1"/>
      </xdr:nvSpPr>
      <xdr:spPr>
        <a:xfrm>
          <a:off x="6737427" y="613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8" name="円/楕円 30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09" name="テキスト ボックス 308"/>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0" name="円/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1" name="テキスト ボックス 31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2" name="円/楕円 31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3" name="テキスト ボックス 312"/>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73332</xdr:rowOff>
    </xdr:from>
    <xdr:to>
      <xdr:col>15</xdr:col>
      <xdr:colOff>180975</xdr:colOff>
      <xdr:row>59</xdr:row>
      <xdr:rowOff>79511</xdr:rowOff>
    </xdr:to>
    <xdr:cxnSp macro="">
      <xdr:nvCxnSpPr>
        <xdr:cNvPr id="344" name="直線コネクタ 343"/>
        <xdr:cNvCxnSpPr/>
      </xdr:nvCxnSpPr>
      <xdr:spPr>
        <a:xfrm flipV="1">
          <a:off x="9639300" y="10188882"/>
          <a:ext cx="838200" cy="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72532</xdr:rowOff>
    </xdr:from>
    <xdr:to>
      <xdr:col>14</xdr:col>
      <xdr:colOff>28575</xdr:colOff>
      <xdr:row>59</xdr:row>
      <xdr:rowOff>79511</xdr:rowOff>
    </xdr:to>
    <xdr:cxnSp macro="">
      <xdr:nvCxnSpPr>
        <xdr:cNvPr id="347" name="直線コネクタ 346"/>
        <xdr:cNvCxnSpPr/>
      </xdr:nvCxnSpPr>
      <xdr:spPr>
        <a:xfrm>
          <a:off x="8750300" y="10188082"/>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48" name="フローチャート : 判断 347"/>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111206</xdr:rowOff>
    </xdr:from>
    <xdr:ext cx="534377" cy="259045"/>
    <xdr:sp macro="" textlink="">
      <xdr:nvSpPr>
        <xdr:cNvPr id="349" name="テキスト ボックス 348"/>
        <xdr:cNvSpPr txBox="1"/>
      </xdr:nvSpPr>
      <xdr:spPr>
        <a:xfrm>
          <a:off x="9372111" y="98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72532</xdr:rowOff>
    </xdr:from>
    <xdr:to>
      <xdr:col>12</xdr:col>
      <xdr:colOff>511175</xdr:colOff>
      <xdr:row>59</xdr:row>
      <xdr:rowOff>82872</xdr:rowOff>
    </xdr:to>
    <xdr:cxnSp macro="">
      <xdr:nvCxnSpPr>
        <xdr:cNvPr id="350" name="直線コネクタ 349"/>
        <xdr:cNvCxnSpPr/>
      </xdr:nvCxnSpPr>
      <xdr:spPr>
        <a:xfrm flipV="1">
          <a:off x="7861300" y="10188082"/>
          <a:ext cx="8890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1" name="フローチャート : 判断 350"/>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110727</xdr:rowOff>
    </xdr:from>
    <xdr:ext cx="534377" cy="259045"/>
    <xdr:sp macro="" textlink="">
      <xdr:nvSpPr>
        <xdr:cNvPr id="352" name="テキスト ボックス 351"/>
        <xdr:cNvSpPr txBox="1"/>
      </xdr:nvSpPr>
      <xdr:spPr>
        <a:xfrm>
          <a:off x="8483111" y="98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77277</xdr:rowOff>
    </xdr:from>
    <xdr:to>
      <xdr:col>11</xdr:col>
      <xdr:colOff>307975</xdr:colOff>
      <xdr:row>59</xdr:row>
      <xdr:rowOff>82872</xdr:rowOff>
    </xdr:to>
    <xdr:cxnSp macro="">
      <xdr:nvCxnSpPr>
        <xdr:cNvPr id="353" name="直線コネクタ 352"/>
        <xdr:cNvCxnSpPr/>
      </xdr:nvCxnSpPr>
      <xdr:spPr>
        <a:xfrm>
          <a:off x="6972300" y="10192827"/>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54" name="フローチャート : 判断 353"/>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114047</xdr:rowOff>
    </xdr:from>
    <xdr:ext cx="534377" cy="259045"/>
    <xdr:sp macro="" textlink="">
      <xdr:nvSpPr>
        <xdr:cNvPr id="355" name="テキスト ボックス 354"/>
        <xdr:cNvSpPr txBox="1"/>
      </xdr:nvSpPr>
      <xdr:spPr>
        <a:xfrm>
          <a:off x="7594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56" name="フローチャート : 判断 355"/>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115595</xdr:rowOff>
    </xdr:from>
    <xdr:ext cx="534377" cy="259045"/>
    <xdr:sp macro="" textlink="">
      <xdr:nvSpPr>
        <xdr:cNvPr id="357" name="テキスト ボックス 356"/>
        <xdr:cNvSpPr txBox="1"/>
      </xdr:nvSpPr>
      <xdr:spPr>
        <a:xfrm>
          <a:off x="6705111" y="988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22532</xdr:rowOff>
    </xdr:from>
    <xdr:to>
      <xdr:col>15</xdr:col>
      <xdr:colOff>231775</xdr:colOff>
      <xdr:row>59</xdr:row>
      <xdr:rowOff>124132</xdr:rowOff>
    </xdr:to>
    <xdr:sp macro="" textlink="">
      <xdr:nvSpPr>
        <xdr:cNvPr id="363" name="円/楕円 362"/>
        <xdr:cNvSpPr/>
      </xdr:nvSpPr>
      <xdr:spPr>
        <a:xfrm>
          <a:off x="10426700" y="101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28711</xdr:rowOff>
    </xdr:from>
    <xdr:to>
      <xdr:col>14</xdr:col>
      <xdr:colOff>79375</xdr:colOff>
      <xdr:row>59</xdr:row>
      <xdr:rowOff>130311</xdr:rowOff>
    </xdr:to>
    <xdr:sp macro="" textlink="">
      <xdr:nvSpPr>
        <xdr:cNvPr id="365" name="円/楕円 364"/>
        <xdr:cNvSpPr/>
      </xdr:nvSpPr>
      <xdr:spPr>
        <a:xfrm>
          <a:off x="9588500" y="101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121438</xdr:rowOff>
    </xdr:from>
    <xdr:ext cx="534377" cy="259045"/>
    <xdr:sp macro="" textlink="">
      <xdr:nvSpPr>
        <xdr:cNvPr id="366" name="テキスト ボックス 365"/>
        <xdr:cNvSpPr txBox="1"/>
      </xdr:nvSpPr>
      <xdr:spPr>
        <a:xfrm>
          <a:off x="9372111" y="102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21732</xdr:rowOff>
    </xdr:from>
    <xdr:to>
      <xdr:col>12</xdr:col>
      <xdr:colOff>561975</xdr:colOff>
      <xdr:row>59</xdr:row>
      <xdr:rowOff>123332</xdr:rowOff>
    </xdr:to>
    <xdr:sp macro="" textlink="">
      <xdr:nvSpPr>
        <xdr:cNvPr id="367" name="円/楕円 366"/>
        <xdr:cNvSpPr/>
      </xdr:nvSpPr>
      <xdr:spPr>
        <a:xfrm>
          <a:off x="8699500" y="101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114459</xdr:rowOff>
    </xdr:from>
    <xdr:ext cx="534377" cy="259045"/>
    <xdr:sp macro="" textlink="">
      <xdr:nvSpPr>
        <xdr:cNvPr id="368" name="テキスト ボックス 367"/>
        <xdr:cNvSpPr txBox="1"/>
      </xdr:nvSpPr>
      <xdr:spPr>
        <a:xfrm>
          <a:off x="8483111" y="102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32072</xdr:rowOff>
    </xdr:from>
    <xdr:to>
      <xdr:col>11</xdr:col>
      <xdr:colOff>358775</xdr:colOff>
      <xdr:row>59</xdr:row>
      <xdr:rowOff>133672</xdr:rowOff>
    </xdr:to>
    <xdr:sp macro="" textlink="">
      <xdr:nvSpPr>
        <xdr:cNvPr id="369" name="円/楕円 368"/>
        <xdr:cNvSpPr/>
      </xdr:nvSpPr>
      <xdr:spPr>
        <a:xfrm>
          <a:off x="7810500" y="1014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124799</xdr:rowOff>
    </xdr:from>
    <xdr:ext cx="534377" cy="259045"/>
    <xdr:sp macro="" textlink="">
      <xdr:nvSpPr>
        <xdr:cNvPr id="370" name="テキスト ボックス 369"/>
        <xdr:cNvSpPr txBox="1"/>
      </xdr:nvSpPr>
      <xdr:spPr>
        <a:xfrm>
          <a:off x="7594111" y="1024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26477</xdr:rowOff>
    </xdr:from>
    <xdr:to>
      <xdr:col>10</xdr:col>
      <xdr:colOff>155575</xdr:colOff>
      <xdr:row>59</xdr:row>
      <xdr:rowOff>128077</xdr:rowOff>
    </xdr:to>
    <xdr:sp macro="" textlink="">
      <xdr:nvSpPr>
        <xdr:cNvPr id="371" name="円/楕円 370"/>
        <xdr:cNvSpPr/>
      </xdr:nvSpPr>
      <xdr:spPr>
        <a:xfrm>
          <a:off x="6921500" y="1014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119204</xdr:rowOff>
    </xdr:from>
    <xdr:ext cx="534377" cy="259045"/>
    <xdr:sp macro="" textlink="">
      <xdr:nvSpPr>
        <xdr:cNvPr id="372" name="テキスト ボックス 371"/>
        <xdr:cNvSpPr txBox="1"/>
      </xdr:nvSpPr>
      <xdr:spPr>
        <a:xfrm>
          <a:off x="6705111" y="1023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104606</xdr:rowOff>
    </xdr:from>
    <xdr:to>
      <xdr:col>15</xdr:col>
      <xdr:colOff>180975</xdr:colOff>
      <xdr:row>77</xdr:row>
      <xdr:rowOff>115926</xdr:rowOff>
    </xdr:to>
    <xdr:cxnSp macro="">
      <xdr:nvCxnSpPr>
        <xdr:cNvPr id="399" name="直線コネクタ 398"/>
        <xdr:cNvCxnSpPr/>
      </xdr:nvCxnSpPr>
      <xdr:spPr>
        <a:xfrm flipV="1">
          <a:off x="9639300" y="13306256"/>
          <a:ext cx="838200" cy="1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0"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119821</xdr:rowOff>
    </xdr:from>
    <xdr:to>
      <xdr:col>14</xdr:col>
      <xdr:colOff>28575</xdr:colOff>
      <xdr:row>77</xdr:row>
      <xdr:rowOff>115926</xdr:rowOff>
    </xdr:to>
    <xdr:cxnSp macro="">
      <xdr:nvCxnSpPr>
        <xdr:cNvPr id="402" name="直線コネクタ 401"/>
        <xdr:cNvCxnSpPr/>
      </xdr:nvCxnSpPr>
      <xdr:spPr>
        <a:xfrm>
          <a:off x="8750300" y="12978571"/>
          <a:ext cx="889000" cy="33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95932</xdr:rowOff>
    </xdr:from>
    <xdr:to>
      <xdr:col>14</xdr:col>
      <xdr:colOff>79375</xdr:colOff>
      <xdr:row>78</xdr:row>
      <xdr:rowOff>26082</xdr:rowOff>
    </xdr:to>
    <xdr:sp macro="" textlink="">
      <xdr:nvSpPr>
        <xdr:cNvPr id="403" name="フローチャート : 判断 402"/>
        <xdr:cNvSpPr/>
      </xdr:nvSpPr>
      <xdr:spPr>
        <a:xfrm>
          <a:off x="9588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17209</xdr:rowOff>
    </xdr:from>
    <xdr:ext cx="534377" cy="259045"/>
    <xdr:sp macro="" textlink="">
      <xdr:nvSpPr>
        <xdr:cNvPr id="404" name="テキスト ボックス 403"/>
        <xdr:cNvSpPr txBox="1"/>
      </xdr:nvSpPr>
      <xdr:spPr>
        <a:xfrm>
          <a:off x="9372111" y="133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119821</xdr:rowOff>
    </xdr:from>
    <xdr:to>
      <xdr:col>12</xdr:col>
      <xdr:colOff>511175</xdr:colOff>
      <xdr:row>77</xdr:row>
      <xdr:rowOff>111920</xdr:rowOff>
    </xdr:to>
    <xdr:cxnSp macro="">
      <xdr:nvCxnSpPr>
        <xdr:cNvPr id="405" name="直線コネクタ 404"/>
        <xdr:cNvCxnSpPr/>
      </xdr:nvCxnSpPr>
      <xdr:spPr>
        <a:xfrm flipV="1">
          <a:off x="7861300" y="12978571"/>
          <a:ext cx="889000" cy="3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95731</xdr:rowOff>
    </xdr:from>
    <xdr:to>
      <xdr:col>12</xdr:col>
      <xdr:colOff>561975</xdr:colOff>
      <xdr:row>78</xdr:row>
      <xdr:rowOff>25881</xdr:rowOff>
    </xdr:to>
    <xdr:sp macro="" textlink="">
      <xdr:nvSpPr>
        <xdr:cNvPr id="406" name="フローチャート : 判断 405"/>
        <xdr:cNvSpPr/>
      </xdr:nvSpPr>
      <xdr:spPr>
        <a:xfrm>
          <a:off x="8699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17008</xdr:rowOff>
    </xdr:from>
    <xdr:ext cx="534377" cy="259045"/>
    <xdr:sp macro="" textlink="">
      <xdr:nvSpPr>
        <xdr:cNvPr id="407" name="テキスト ボックス 406"/>
        <xdr:cNvSpPr txBox="1"/>
      </xdr:nvSpPr>
      <xdr:spPr>
        <a:xfrm>
          <a:off x="8483111" y="133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60906</xdr:rowOff>
    </xdr:from>
    <xdr:to>
      <xdr:col>11</xdr:col>
      <xdr:colOff>307975</xdr:colOff>
      <xdr:row>77</xdr:row>
      <xdr:rowOff>111920</xdr:rowOff>
    </xdr:to>
    <xdr:cxnSp macro="">
      <xdr:nvCxnSpPr>
        <xdr:cNvPr id="408" name="直線コネクタ 407"/>
        <xdr:cNvCxnSpPr/>
      </xdr:nvCxnSpPr>
      <xdr:spPr>
        <a:xfrm>
          <a:off x="6972300" y="13262556"/>
          <a:ext cx="889000" cy="5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133733</xdr:rowOff>
    </xdr:from>
    <xdr:to>
      <xdr:col>11</xdr:col>
      <xdr:colOff>358775</xdr:colOff>
      <xdr:row>78</xdr:row>
      <xdr:rowOff>63883</xdr:rowOff>
    </xdr:to>
    <xdr:sp macro="" textlink="">
      <xdr:nvSpPr>
        <xdr:cNvPr id="409" name="フローチャート : 判断 408"/>
        <xdr:cNvSpPr/>
      </xdr:nvSpPr>
      <xdr:spPr>
        <a:xfrm>
          <a:off x="7810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55010</xdr:rowOff>
    </xdr:from>
    <xdr:ext cx="534377" cy="259045"/>
    <xdr:sp macro="" textlink="">
      <xdr:nvSpPr>
        <xdr:cNvPr id="410" name="テキスト ボックス 409"/>
        <xdr:cNvSpPr txBox="1"/>
      </xdr:nvSpPr>
      <xdr:spPr>
        <a:xfrm>
          <a:off x="7594111" y="134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125943</xdr:rowOff>
    </xdr:from>
    <xdr:to>
      <xdr:col>10</xdr:col>
      <xdr:colOff>155575</xdr:colOff>
      <xdr:row>78</xdr:row>
      <xdr:rowOff>56093</xdr:rowOff>
    </xdr:to>
    <xdr:sp macro="" textlink="">
      <xdr:nvSpPr>
        <xdr:cNvPr id="411" name="フローチャート : 判断 410"/>
        <xdr:cNvSpPr/>
      </xdr:nvSpPr>
      <xdr:spPr>
        <a:xfrm>
          <a:off x="6921500" y="13327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47220</xdr:rowOff>
    </xdr:from>
    <xdr:ext cx="534377" cy="259045"/>
    <xdr:sp macro="" textlink="">
      <xdr:nvSpPr>
        <xdr:cNvPr id="412" name="テキスト ボックス 411"/>
        <xdr:cNvSpPr txBox="1"/>
      </xdr:nvSpPr>
      <xdr:spPr>
        <a:xfrm>
          <a:off x="6705111" y="134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53806</xdr:rowOff>
    </xdr:from>
    <xdr:to>
      <xdr:col>15</xdr:col>
      <xdr:colOff>231775</xdr:colOff>
      <xdr:row>77</xdr:row>
      <xdr:rowOff>155406</xdr:rowOff>
    </xdr:to>
    <xdr:sp macro="" textlink="">
      <xdr:nvSpPr>
        <xdr:cNvPr id="418" name="円/楕円 417"/>
        <xdr:cNvSpPr/>
      </xdr:nvSpPr>
      <xdr:spPr>
        <a:xfrm>
          <a:off x="10426700" y="1325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76683</xdr:rowOff>
    </xdr:from>
    <xdr:ext cx="534377" cy="259045"/>
    <xdr:sp macro="" textlink="">
      <xdr:nvSpPr>
        <xdr:cNvPr id="419" name="商工費該当値テキスト"/>
        <xdr:cNvSpPr txBox="1"/>
      </xdr:nvSpPr>
      <xdr:spPr>
        <a:xfrm>
          <a:off x="10528300" y="131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65126</xdr:rowOff>
    </xdr:from>
    <xdr:to>
      <xdr:col>14</xdr:col>
      <xdr:colOff>79375</xdr:colOff>
      <xdr:row>77</xdr:row>
      <xdr:rowOff>166726</xdr:rowOff>
    </xdr:to>
    <xdr:sp macro="" textlink="">
      <xdr:nvSpPr>
        <xdr:cNvPr id="420" name="円/楕円 419"/>
        <xdr:cNvSpPr/>
      </xdr:nvSpPr>
      <xdr:spPr>
        <a:xfrm>
          <a:off x="95885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11803</xdr:rowOff>
    </xdr:from>
    <xdr:ext cx="534377" cy="259045"/>
    <xdr:sp macro="" textlink="">
      <xdr:nvSpPr>
        <xdr:cNvPr id="421" name="テキスト ボックス 420"/>
        <xdr:cNvSpPr txBox="1"/>
      </xdr:nvSpPr>
      <xdr:spPr>
        <a:xfrm>
          <a:off x="9372111" y="130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69021</xdr:rowOff>
    </xdr:from>
    <xdr:to>
      <xdr:col>12</xdr:col>
      <xdr:colOff>561975</xdr:colOff>
      <xdr:row>75</xdr:row>
      <xdr:rowOff>170621</xdr:rowOff>
    </xdr:to>
    <xdr:sp macro="" textlink="">
      <xdr:nvSpPr>
        <xdr:cNvPr id="422" name="円/楕円 421"/>
        <xdr:cNvSpPr/>
      </xdr:nvSpPr>
      <xdr:spPr>
        <a:xfrm>
          <a:off x="8699500" y="129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15698</xdr:rowOff>
    </xdr:from>
    <xdr:ext cx="534377" cy="259045"/>
    <xdr:sp macro="" textlink="">
      <xdr:nvSpPr>
        <xdr:cNvPr id="423" name="テキスト ボックス 422"/>
        <xdr:cNvSpPr txBox="1"/>
      </xdr:nvSpPr>
      <xdr:spPr>
        <a:xfrm>
          <a:off x="8483111" y="1270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61120</xdr:rowOff>
    </xdr:from>
    <xdr:to>
      <xdr:col>11</xdr:col>
      <xdr:colOff>358775</xdr:colOff>
      <xdr:row>77</xdr:row>
      <xdr:rowOff>162720</xdr:rowOff>
    </xdr:to>
    <xdr:sp macro="" textlink="">
      <xdr:nvSpPr>
        <xdr:cNvPr id="424" name="円/楕円 423"/>
        <xdr:cNvSpPr/>
      </xdr:nvSpPr>
      <xdr:spPr>
        <a:xfrm>
          <a:off x="7810500" y="132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7797</xdr:rowOff>
    </xdr:from>
    <xdr:ext cx="534377" cy="259045"/>
    <xdr:sp macro="" textlink="">
      <xdr:nvSpPr>
        <xdr:cNvPr id="425" name="テキスト ボックス 424"/>
        <xdr:cNvSpPr txBox="1"/>
      </xdr:nvSpPr>
      <xdr:spPr>
        <a:xfrm>
          <a:off x="7594111" y="130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10106</xdr:rowOff>
    </xdr:from>
    <xdr:to>
      <xdr:col>10</xdr:col>
      <xdr:colOff>155575</xdr:colOff>
      <xdr:row>77</xdr:row>
      <xdr:rowOff>111706</xdr:rowOff>
    </xdr:to>
    <xdr:sp macro="" textlink="">
      <xdr:nvSpPr>
        <xdr:cNvPr id="426" name="円/楕円 425"/>
        <xdr:cNvSpPr/>
      </xdr:nvSpPr>
      <xdr:spPr>
        <a:xfrm>
          <a:off x="6921500" y="132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128233</xdr:rowOff>
    </xdr:from>
    <xdr:ext cx="534377" cy="259045"/>
    <xdr:sp macro="" textlink="">
      <xdr:nvSpPr>
        <xdr:cNvPr id="427" name="テキスト ボックス 426"/>
        <xdr:cNvSpPr txBox="1"/>
      </xdr:nvSpPr>
      <xdr:spPr>
        <a:xfrm>
          <a:off x="6705111" y="1298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124137</xdr:rowOff>
    </xdr:from>
    <xdr:to>
      <xdr:col>15</xdr:col>
      <xdr:colOff>180975</xdr:colOff>
      <xdr:row>98</xdr:row>
      <xdr:rowOff>126167</xdr:rowOff>
    </xdr:to>
    <xdr:cxnSp macro="">
      <xdr:nvCxnSpPr>
        <xdr:cNvPr id="454" name="直線コネクタ 453"/>
        <xdr:cNvCxnSpPr/>
      </xdr:nvCxnSpPr>
      <xdr:spPr>
        <a:xfrm>
          <a:off x="9639300" y="16926237"/>
          <a:ext cx="8382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116308</xdr:rowOff>
    </xdr:from>
    <xdr:to>
      <xdr:col>14</xdr:col>
      <xdr:colOff>28575</xdr:colOff>
      <xdr:row>98</xdr:row>
      <xdr:rowOff>124137</xdr:rowOff>
    </xdr:to>
    <xdr:cxnSp macro="">
      <xdr:nvCxnSpPr>
        <xdr:cNvPr id="457" name="直線コネクタ 456"/>
        <xdr:cNvCxnSpPr/>
      </xdr:nvCxnSpPr>
      <xdr:spPr>
        <a:xfrm>
          <a:off x="8750300" y="16918408"/>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52167</xdr:rowOff>
    </xdr:from>
    <xdr:to>
      <xdr:col>14</xdr:col>
      <xdr:colOff>79375</xdr:colOff>
      <xdr:row>98</xdr:row>
      <xdr:rowOff>153767</xdr:rowOff>
    </xdr:to>
    <xdr:sp macro="" textlink="">
      <xdr:nvSpPr>
        <xdr:cNvPr id="458" name="フローチャート : 判断 457"/>
        <xdr:cNvSpPr/>
      </xdr:nvSpPr>
      <xdr:spPr>
        <a:xfrm>
          <a:off x="9588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170294</xdr:rowOff>
    </xdr:from>
    <xdr:ext cx="534377" cy="259045"/>
    <xdr:sp macro="" textlink="">
      <xdr:nvSpPr>
        <xdr:cNvPr id="459" name="テキスト ボックス 458"/>
        <xdr:cNvSpPr txBox="1"/>
      </xdr:nvSpPr>
      <xdr:spPr>
        <a:xfrm>
          <a:off x="9372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116308</xdr:rowOff>
    </xdr:from>
    <xdr:to>
      <xdr:col>12</xdr:col>
      <xdr:colOff>511175</xdr:colOff>
      <xdr:row>98</xdr:row>
      <xdr:rowOff>120433</xdr:rowOff>
    </xdr:to>
    <xdr:cxnSp macro="">
      <xdr:nvCxnSpPr>
        <xdr:cNvPr id="460" name="直線コネクタ 459"/>
        <xdr:cNvCxnSpPr/>
      </xdr:nvCxnSpPr>
      <xdr:spPr>
        <a:xfrm flipV="1">
          <a:off x="7861300" y="16918408"/>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56139</xdr:rowOff>
    </xdr:from>
    <xdr:to>
      <xdr:col>12</xdr:col>
      <xdr:colOff>561975</xdr:colOff>
      <xdr:row>98</xdr:row>
      <xdr:rowOff>157739</xdr:rowOff>
    </xdr:to>
    <xdr:sp macro="" textlink="">
      <xdr:nvSpPr>
        <xdr:cNvPr id="461" name="フローチャート : 判断 460"/>
        <xdr:cNvSpPr/>
      </xdr:nvSpPr>
      <xdr:spPr>
        <a:xfrm>
          <a:off x="8699500" y="168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2816</xdr:rowOff>
    </xdr:from>
    <xdr:ext cx="534377" cy="259045"/>
    <xdr:sp macro="" textlink="">
      <xdr:nvSpPr>
        <xdr:cNvPr id="462" name="テキスト ボックス 461"/>
        <xdr:cNvSpPr txBox="1"/>
      </xdr:nvSpPr>
      <xdr:spPr>
        <a:xfrm>
          <a:off x="8483111" y="166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118929</xdr:rowOff>
    </xdr:from>
    <xdr:to>
      <xdr:col>11</xdr:col>
      <xdr:colOff>307975</xdr:colOff>
      <xdr:row>98</xdr:row>
      <xdr:rowOff>120433</xdr:rowOff>
    </xdr:to>
    <xdr:cxnSp macro="">
      <xdr:nvCxnSpPr>
        <xdr:cNvPr id="463" name="直線コネクタ 462"/>
        <xdr:cNvCxnSpPr/>
      </xdr:nvCxnSpPr>
      <xdr:spPr>
        <a:xfrm>
          <a:off x="6972300" y="16921029"/>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50228</xdr:rowOff>
    </xdr:from>
    <xdr:to>
      <xdr:col>11</xdr:col>
      <xdr:colOff>358775</xdr:colOff>
      <xdr:row>98</xdr:row>
      <xdr:rowOff>151828</xdr:rowOff>
    </xdr:to>
    <xdr:sp macro="" textlink="">
      <xdr:nvSpPr>
        <xdr:cNvPr id="464" name="フローチャート : 判断 463"/>
        <xdr:cNvSpPr/>
      </xdr:nvSpPr>
      <xdr:spPr>
        <a:xfrm>
          <a:off x="7810500" y="1685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168355</xdr:rowOff>
    </xdr:from>
    <xdr:ext cx="534377" cy="259045"/>
    <xdr:sp macro="" textlink="">
      <xdr:nvSpPr>
        <xdr:cNvPr id="465" name="テキスト ボックス 464"/>
        <xdr:cNvSpPr txBox="1"/>
      </xdr:nvSpPr>
      <xdr:spPr>
        <a:xfrm>
          <a:off x="7594111" y="166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58702</xdr:rowOff>
    </xdr:from>
    <xdr:to>
      <xdr:col>10</xdr:col>
      <xdr:colOff>155575</xdr:colOff>
      <xdr:row>98</xdr:row>
      <xdr:rowOff>160302</xdr:rowOff>
    </xdr:to>
    <xdr:sp macro="" textlink="">
      <xdr:nvSpPr>
        <xdr:cNvPr id="466" name="フローチャート : 判断 465"/>
        <xdr:cNvSpPr/>
      </xdr:nvSpPr>
      <xdr:spPr>
        <a:xfrm>
          <a:off x="6921500" y="1686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5379</xdr:rowOff>
    </xdr:from>
    <xdr:ext cx="534377" cy="259045"/>
    <xdr:sp macro="" textlink="">
      <xdr:nvSpPr>
        <xdr:cNvPr id="467" name="テキスト ボックス 466"/>
        <xdr:cNvSpPr txBox="1"/>
      </xdr:nvSpPr>
      <xdr:spPr>
        <a:xfrm>
          <a:off x="6705111" y="166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75367</xdr:rowOff>
    </xdr:from>
    <xdr:to>
      <xdr:col>15</xdr:col>
      <xdr:colOff>231775</xdr:colOff>
      <xdr:row>99</xdr:row>
      <xdr:rowOff>5517</xdr:rowOff>
    </xdr:to>
    <xdr:sp macro="" textlink="">
      <xdr:nvSpPr>
        <xdr:cNvPr id="473" name="円/楕円 472"/>
        <xdr:cNvSpPr/>
      </xdr:nvSpPr>
      <xdr:spPr>
        <a:xfrm>
          <a:off x="10426700" y="168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73337</xdr:rowOff>
    </xdr:from>
    <xdr:to>
      <xdr:col>14</xdr:col>
      <xdr:colOff>79375</xdr:colOff>
      <xdr:row>99</xdr:row>
      <xdr:rowOff>3487</xdr:rowOff>
    </xdr:to>
    <xdr:sp macro="" textlink="">
      <xdr:nvSpPr>
        <xdr:cNvPr id="475" name="円/楕円 474"/>
        <xdr:cNvSpPr/>
      </xdr:nvSpPr>
      <xdr:spPr>
        <a:xfrm>
          <a:off x="9588500" y="168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166064</xdr:rowOff>
    </xdr:from>
    <xdr:ext cx="534377" cy="259045"/>
    <xdr:sp macro="" textlink="">
      <xdr:nvSpPr>
        <xdr:cNvPr id="476" name="テキスト ボックス 475"/>
        <xdr:cNvSpPr txBox="1"/>
      </xdr:nvSpPr>
      <xdr:spPr>
        <a:xfrm>
          <a:off x="9372111" y="1696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65508</xdr:rowOff>
    </xdr:from>
    <xdr:to>
      <xdr:col>12</xdr:col>
      <xdr:colOff>561975</xdr:colOff>
      <xdr:row>98</xdr:row>
      <xdr:rowOff>167108</xdr:rowOff>
    </xdr:to>
    <xdr:sp macro="" textlink="">
      <xdr:nvSpPr>
        <xdr:cNvPr id="477" name="円/楕円 476"/>
        <xdr:cNvSpPr/>
      </xdr:nvSpPr>
      <xdr:spPr>
        <a:xfrm>
          <a:off x="8699500" y="1686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158235</xdr:rowOff>
    </xdr:from>
    <xdr:ext cx="534377" cy="259045"/>
    <xdr:sp macro="" textlink="">
      <xdr:nvSpPr>
        <xdr:cNvPr id="478" name="テキスト ボックス 477"/>
        <xdr:cNvSpPr txBox="1"/>
      </xdr:nvSpPr>
      <xdr:spPr>
        <a:xfrm>
          <a:off x="8483111" y="1696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69633</xdr:rowOff>
    </xdr:from>
    <xdr:to>
      <xdr:col>11</xdr:col>
      <xdr:colOff>358775</xdr:colOff>
      <xdr:row>98</xdr:row>
      <xdr:rowOff>171233</xdr:rowOff>
    </xdr:to>
    <xdr:sp macro="" textlink="">
      <xdr:nvSpPr>
        <xdr:cNvPr id="479" name="円/楕円 478"/>
        <xdr:cNvSpPr/>
      </xdr:nvSpPr>
      <xdr:spPr>
        <a:xfrm>
          <a:off x="7810500" y="1687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162360</xdr:rowOff>
    </xdr:from>
    <xdr:ext cx="534377" cy="259045"/>
    <xdr:sp macro="" textlink="">
      <xdr:nvSpPr>
        <xdr:cNvPr id="480" name="テキスト ボックス 479"/>
        <xdr:cNvSpPr txBox="1"/>
      </xdr:nvSpPr>
      <xdr:spPr>
        <a:xfrm>
          <a:off x="7594111" y="1696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68129</xdr:rowOff>
    </xdr:from>
    <xdr:to>
      <xdr:col>10</xdr:col>
      <xdr:colOff>155575</xdr:colOff>
      <xdr:row>98</xdr:row>
      <xdr:rowOff>169729</xdr:rowOff>
    </xdr:to>
    <xdr:sp macro="" textlink="">
      <xdr:nvSpPr>
        <xdr:cNvPr id="481" name="円/楕円 480"/>
        <xdr:cNvSpPr/>
      </xdr:nvSpPr>
      <xdr:spPr>
        <a:xfrm>
          <a:off x="6921500" y="168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160856</xdr:rowOff>
    </xdr:from>
    <xdr:ext cx="534377" cy="259045"/>
    <xdr:sp macro="" textlink="">
      <xdr:nvSpPr>
        <xdr:cNvPr id="482" name="テキスト ボックス 481"/>
        <xdr:cNvSpPr txBox="1"/>
      </xdr:nvSpPr>
      <xdr:spPr>
        <a:xfrm>
          <a:off x="6705111" y="1696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99434</xdr:rowOff>
    </xdr:from>
    <xdr:to>
      <xdr:col>23</xdr:col>
      <xdr:colOff>517525</xdr:colOff>
      <xdr:row>37</xdr:row>
      <xdr:rowOff>169239</xdr:rowOff>
    </xdr:to>
    <xdr:cxnSp macro="">
      <xdr:nvCxnSpPr>
        <xdr:cNvPr id="513" name="直線コネクタ 512"/>
        <xdr:cNvCxnSpPr/>
      </xdr:nvCxnSpPr>
      <xdr:spPr>
        <a:xfrm>
          <a:off x="15481300" y="6443084"/>
          <a:ext cx="8382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99434</xdr:rowOff>
    </xdr:from>
    <xdr:to>
      <xdr:col>22</xdr:col>
      <xdr:colOff>365125</xdr:colOff>
      <xdr:row>38</xdr:row>
      <xdr:rowOff>13741</xdr:rowOff>
    </xdr:to>
    <xdr:cxnSp macro="">
      <xdr:nvCxnSpPr>
        <xdr:cNvPr id="516" name="直線コネクタ 515"/>
        <xdr:cNvCxnSpPr/>
      </xdr:nvCxnSpPr>
      <xdr:spPr>
        <a:xfrm flipV="1">
          <a:off x="14592300" y="6443084"/>
          <a:ext cx="889000" cy="8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167489</xdr:rowOff>
    </xdr:from>
    <xdr:to>
      <xdr:col>22</xdr:col>
      <xdr:colOff>415925</xdr:colOff>
      <xdr:row>36</xdr:row>
      <xdr:rowOff>97639</xdr:rowOff>
    </xdr:to>
    <xdr:sp macro="" textlink="">
      <xdr:nvSpPr>
        <xdr:cNvPr id="517" name="フローチャート : 判断 516"/>
        <xdr:cNvSpPr/>
      </xdr:nvSpPr>
      <xdr:spPr>
        <a:xfrm>
          <a:off x="15430500" y="616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114166</xdr:rowOff>
    </xdr:from>
    <xdr:ext cx="534377" cy="259045"/>
    <xdr:sp macro="" textlink="">
      <xdr:nvSpPr>
        <xdr:cNvPr id="518" name="テキスト ボックス 517"/>
        <xdr:cNvSpPr txBox="1"/>
      </xdr:nvSpPr>
      <xdr:spPr>
        <a:xfrm>
          <a:off x="15214111" y="594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13741</xdr:rowOff>
    </xdr:from>
    <xdr:to>
      <xdr:col>21</xdr:col>
      <xdr:colOff>161925</xdr:colOff>
      <xdr:row>38</xdr:row>
      <xdr:rowOff>32029</xdr:rowOff>
    </xdr:to>
    <xdr:cxnSp macro="">
      <xdr:nvCxnSpPr>
        <xdr:cNvPr id="519" name="直線コネクタ 518"/>
        <xdr:cNvCxnSpPr/>
      </xdr:nvCxnSpPr>
      <xdr:spPr>
        <a:xfrm flipV="1">
          <a:off x="13703300" y="652884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60341</xdr:rowOff>
    </xdr:from>
    <xdr:to>
      <xdr:col>21</xdr:col>
      <xdr:colOff>212725</xdr:colOff>
      <xdr:row>36</xdr:row>
      <xdr:rowOff>161941</xdr:rowOff>
    </xdr:to>
    <xdr:sp macro="" textlink="">
      <xdr:nvSpPr>
        <xdr:cNvPr id="520" name="フローチャート : 判断 519"/>
        <xdr:cNvSpPr/>
      </xdr:nvSpPr>
      <xdr:spPr>
        <a:xfrm>
          <a:off x="14541500" y="623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7018</xdr:rowOff>
    </xdr:from>
    <xdr:ext cx="534377" cy="259045"/>
    <xdr:sp macro="" textlink="">
      <xdr:nvSpPr>
        <xdr:cNvPr id="521" name="テキスト ボックス 520"/>
        <xdr:cNvSpPr txBox="1"/>
      </xdr:nvSpPr>
      <xdr:spPr>
        <a:xfrm>
          <a:off x="14325111" y="60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146639</xdr:rowOff>
    </xdr:from>
    <xdr:to>
      <xdr:col>19</xdr:col>
      <xdr:colOff>644525</xdr:colOff>
      <xdr:row>38</xdr:row>
      <xdr:rowOff>32029</xdr:rowOff>
    </xdr:to>
    <xdr:cxnSp macro="">
      <xdr:nvCxnSpPr>
        <xdr:cNvPr id="522" name="直線コネクタ 521"/>
        <xdr:cNvCxnSpPr/>
      </xdr:nvCxnSpPr>
      <xdr:spPr>
        <a:xfrm>
          <a:off x="12814300" y="6490289"/>
          <a:ext cx="889000" cy="5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74433</xdr:rowOff>
    </xdr:from>
    <xdr:to>
      <xdr:col>20</xdr:col>
      <xdr:colOff>9525</xdr:colOff>
      <xdr:row>37</xdr:row>
      <xdr:rowOff>4583</xdr:rowOff>
    </xdr:to>
    <xdr:sp macro="" textlink="">
      <xdr:nvSpPr>
        <xdr:cNvPr id="523" name="フローチャート : 判断 522"/>
        <xdr:cNvSpPr/>
      </xdr:nvSpPr>
      <xdr:spPr>
        <a:xfrm>
          <a:off x="13652500" y="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21110</xdr:rowOff>
    </xdr:from>
    <xdr:ext cx="534377" cy="259045"/>
    <xdr:sp macro="" textlink="">
      <xdr:nvSpPr>
        <xdr:cNvPr id="524" name="テキスト ボックス 523"/>
        <xdr:cNvSpPr txBox="1"/>
      </xdr:nvSpPr>
      <xdr:spPr>
        <a:xfrm>
          <a:off x="13436111" y="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105996</xdr:rowOff>
    </xdr:from>
    <xdr:to>
      <xdr:col>18</xdr:col>
      <xdr:colOff>492125</xdr:colOff>
      <xdr:row>37</xdr:row>
      <xdr:rowOff>36146</xdr:rowOff>
    </xdr:to>
    <xdr:sp macro="" textlink="">
      <xdr:nvSpPr>
        <xdr:cNvPr id="525" name="フローチャート : 判断 524"/>
        <xdr:cNvSpPr/>
      </xdr:nvSpPr>
      <xdr:spPr>
        <a:xfrm>
          <a:off x="12763500" y="627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52673</xdr:rowOff>
    </xdr:from>
    <xdr:ext cx="534377" cy="259045"/>
    <xdr:sp macro="" textlink="">
      <xdr:nvSpPr>
        <xdr:cNvPr id="526" name="テキスト ボックス 525"/>
        <xdr:cNvSpPr txBox="1"/>
      </xdr:nvSpPr>
      <xdr:spPr>
        <a:xfrm>
          <a:off x="12547111" y="605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118439</xdr:rowOff>
    </xdr:from>
    <xdr:to>
      <xdr:col>23</xdr:col>
      <xdr:colOff>568325</xdr:colOff>
      <xdr:row>38</xdr:row>
      <xdr:rowOff>48589</xdr:rowOff>
    </xdr:to>
    <xdr:sp macro="" textlink="">
      <xdr:nvSpPr>
        <xdr:cNvPr id="532" name="円/楕円 531"/>
        <xdr:cNvSpPr/>
      </xdr:nvSpPr>
      <xdr:spPr>
        <a:xfrm>
          <a:off x="16268700" y="64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33366</xdr:rowOff>
    </xdr:from>
    <xdr:ext cx="534377" cy="259045"/>
    <xdr:sp macro="" textlink="">
      <xdr:nvSpPr>
        <xdr:cNvPr id="533" name="消防費該当値テキスト"/>
        <xdr:cNvSpPr txBox="1"/>
      </xdr:nvSpPr>
      <xdr:spPr>
        <a:xfrm>
          <a:off x="16370300" y="63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48634</xdr:rowOff>
    </xdr:from>
    <xdr:to>
      <xdr:col>22</xdr:col>
      <xdr:colOff>415925</xdr:colOff>
      <xdr:row>37</xdr:row>
      <xdr:rowOff>150234</xdr:rowOff>
    </xdr:to>
    <xdr:sp macro="" textlink="">
      <xdr:nvSpPr>
        <xdr:cNvPr id="534" name="円/楕円 533"/>
        <xdr:cNvSpPr/>
      </xdr:nvSpPr>
      <xdr:spPr>
        <a:xfrm>
          <a:off x="15430500" y="63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141360</xdr:rowOff>
    </xdr:from>
    <xdr:ext cx="534377" cy="259045"/>
    <xdr:sp macro="" textlink="">
      <xdr:nvSpPr>
        <xdr:cNvPr id="535" name="テキスト ボックス 534"/>
        <xdr:cNvSpPr txBox="1"/>
      </xdr:nvSpPr>
      <xdr:spPr>
        <a:xfrm>
          <a:off x="15214111" y="64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134391</xdr:rowOff>
    </xdr:from>
    <xdr:to>
      <xdr:col>21</xdr:col>
      <xdr:colOff>212725</xdr:colOff>
      <xdr:row>38</xdr:row>
      <xdr:rowOff>64542</xdr:rowOff>
    </xdr:to>
    <xdr:sp macro="" textlink="">
      <xdr:nvSpPr>
        <xdr:cNvPr id="536" name="円/楕円 535"/>
        <xdr:cNvSpPr/>
      </xdr:nvSpPr>
      <xdr:spPr>
        <a:xfrm>
          <a:off x="14541500" y="6478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55668</xdr:rowOff>
    </xdr:from>
    <xdr:ext cx="534377" cy="259045"/>
    <xdr:sp macro="" textlink="">
      <xdr:nvSpPr>
        <xdr:cNvPr id="537" name="テキスト ボックス 536"/>
        <xdr:cNvSpPr txBox="1"/>
      </xdr:nvSpPr>
      <xdr:spPr>
        <a:xfrm>
          <a:off x="14325111" y="65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152679</xdr:rowOff>
    </xdr:from>
    <xdr:to>
      <xdr:col>20</xdr:col>
      <xdr:colOff>9525</xdr:colOff>
      <xdr:row>38</xdr:row>
      <xdr:rowOff>82829</xdr:rowOff>
    </xdr:to>
    <xdr:sp macro="" textlink="">
      <xdr:nvSpPr>
        <xdr:cNvPr id="538" name="円/楕円 537"/>
        <xdr:cNvSpPr/>
      </xdr:nvSpPr>
      <xdr:spPr>
        <a:xfrm>
          <a:off x="13652500" y="64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73956</xdr:rowOff>
    </xdr:from>
    <xdr:ext cx="534377" cy="259045"/>
    <xdr:sp macro="" textlink="">
      <xdr:nvSpPr>
        <xdr:cNvPr id="539" name="テキスト ボックス 538"/>
        <xdr:cNvSpPr txBox="1"/>
      </xdr:nvSpPr>
      <xdr:spPr>
        <a:xfrm>
          <a:off x="13436111" y="658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95839</xdr:rowOff>
    </xdr:from>
    <xdr:to>
      <xdr:col>18</xdr:col>
      <xdr:colOff>492125</xdr:colOff>
      <xdr:row>38</xdr:row>
      <xdr:rowOff>25989</xdr:rowOff>
    </xdr:to>
    <xdr:sp macro="" textlink="">
      <xdr:nvSpPr>
        <xdr:cNvPr id="540" name="円/楕円 539"/>
        <xdr:cNvSpPr/>
      </xdr:nvSpPr>
      <xdr:spPr>
        <a:xfrm>
          <a:off x="12763500" y="64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17117</xdr:rowOff>
    </xdr:from>
    <xdr:ext cx="534377" cy="259045"/>
    <xdr:sp macro="" textlink="">
      <xdr:nvSpPr>
        <xdr:cNvPr id="541" name="テキスト ボックス 540"/>
        <xdr:cNvSpPr txBox="1"/>
      </xdr:nvSpPr>
      <xdr:spPr>
        <a:xfrm>
          <a:off x="12547111" y="65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30109</xdr:rowOff>
    </xdr:from>
    <xdr:to>
      <xdr:col>23</xdr:col>
      <xdr:colOff>517525</xdr:colOff>
      <xdr:row>58</xdr:row>
      <xdr:rowOff>49815</xdr:rowOff>
    </xdr:to>
    <xdr:cxnSp macro="">
      <xdr:nvCxnSpPr>
        <xdr:cNvPr id="572" name="直線コネクタ 571"/>
        <xdr:cNvCxnSpPr/>
      </xdr:nvCxnSpPr>
      <xdr:spPr>
        <a:xfrm flipV="1">
          <a:off x="15481300" y="9974209"/>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49815</xdr:rowOff>
    </xdr:from>
    <xdr:to>
      <xdr:col>22</xdr:col>
      <xdr:colOff>365125</xdr:colOff>
      <xdr:row>58</xdr:row>
      <xdr:rowOff>63040</xdr:rowOff>
    </xdr:to>
    <xdr:cxnSp macro="">
      <xdr:nvCxnSpPr>
        <xdr:cNvPr id="575" name="直線コネクタ 574"/>
        <xdr:cNvCxnSpPr/>
      </xdr:nvCxnSpPr>
      <xdr:spPr>
        <a:xfrm flipV="1">
          <a:off x="14592300" y="9993915"/>
          <a:ext cx="8890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47334</xdr:rowOff>
    </xdr:from>
    <xdr:to>
      <xdr:col>22</xdr:col>
      <xdr:colOff>415925</xdr:colOff>
      <xdr:row>56</xdr:row>
      <xdr:rowOff>148934</xdr:rowOff>
    </xdr:to>
    <xdr:sp macro="" textlink="">
      <xdr:nvSpPr>
        <xdr:cNvPr id="576" name="フローチャート : 判断 575"/>
        <xdr:cNvSpPr/>
      </xdr:nvSpPr>
      <xdr:spPr>
        <a:xfrm>
          <a:off x="15430500" y="964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165461</xdr:rowOff>
    </xdr:from>
    <xdr:ext cx="534377" cy="259045"/>
    <xdr:sp macro="" textlink="">
      <xdr:nvSpPr>
        <xdr:cNvPr id="577" name="テキスト ボックス 576"/>
        <xdr:cNvSpPr txBox="1"/>
      </xdr:nvSpPr>
      <xdr:spPr>
        <a:xfrm>
          <a:off x="15214111" y="9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14434</xdr:rowOff>
    </xdr:from>
    <xdr:to>
      <xdr:col>21</xdr:col>
      <xdr:colOff>161925</xdr:colOff>
      <xdr:row>58</xdr:row>
      <xdr:rowOff>63040</xdr:rowOff>
    </xdr:to>
    <xdr:cxnSp macro="">
      <xdr:nvCxnSpPr>
        <xdr:cNvPr id="578" name="直線コネクタ 577"/>
        <xdr:cNvCxnSpPr/>
      </xdr:nvCxnSpPr>
      <xdr:spPr>
        <a:xfrm>
          <a:off x="13703300" y="9958534"/>
          <a:ext cx="889000" cy="4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59816</xdr:rowOff>
    </xdr:from>
    <xdr:to>
      <xdr:col>21</xdr:col>
      <xdr:colOff>212725</xdr:colOff>
      <xdr:row>56</xdr:row>
      <xdr:rowOff>161416</xdr:rowOff>
    </xdr:to>
    <xdr:sp macro="" textlink="">
      <xdr:nvSpPr>
        <xdr:cNvPr id="579" name="フローチャート : 判断 578"/>
        <xdr:cNvSpPr/>
      </xdr:nvSpPr>
      <xdr:spPr>
        <a:xfrm>
          <a:off x="14541500" y="96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6493</xdr:rowOff>
    </xdr:from>
    <xdr:ext cx="534377" cy="259045"/>
    <xdr:sp macro="" textlink="">
      <xdr:nvSpPr>
        <xdr:cNvPr id="580" name="テキスト ボックス 579"/>
        <xdr:cNvSpPr txBox="1"/>
      </xdr:nvSpPr>
      <xdr:spPr>
        <a:xfrm>
          <a:off x="14325111" y="94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14434</xdr:rowOff>
    </xdr:from>
    <xdr:to>
      <xdr:col>19</xdr:col>
      <xdr:colOff>644525</xdr:colOff>
      <xdr:row>58</xdr:row>
      <xdr:rowOff>58044</xdr:rowOff>
    </xdr:to>
    <xdr:cxnSp macro="">
      <xdr:nvCxnSpPr>
        <xdr:cNvPr id="581" name="直線コネクタ 580"/>
        <xdr:cNvCxnSpPr/>
      </xdr:nvCxnSpPr>
      <xdr:spPr>
        <a:xfrm flipV="1">
          <a:off x="12814300" y="9958534"/>
          <a:ext cx="889000" cy="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83420</xdr:rowOff>
    </xdr:from>
    <xdr:to>
      <xdr:col>20</xdr:col>
      <xdr:colOff>9525</xdr:colOff>
      <xdr:row>57</xdr:row>
      <xdr:rowOff>13570</xdr:rowOff>
    </xdr:to>
    <xdr:sp macro="" textlink="">
      <xdr:nvSpPr>
        <xdr:cNvPr id="582" name="フローチャート : 判断 581"/>
        <xdr:cNvSpPr/>
      </xdr:nvSpPr>
      <xdr:spPr>
        <a:xfrm>
          <a:off x="13652500" y="96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30097</xdr:rowOff>
    </xdr:from>
    <xdr:ext cx="534377" cy="259045"/>
    <xdr:sp macro="" textlink="">
      <xdr:nvSpPr>
        <xdr:cNvPr id="583" name="テキスト ボックス 582"/>
        <xdr:cNvSpPr txBox="1"/>
      </xdr:nvSpPr>
      <xdr:spPr>
        <a:xfrm>
          <a:off x="13436111" y="945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100716</xdr:rowOff>
    </xdr:from>
    <xdr:to>
      <xdr:col>18</xdr:col>
      <xdr:colOff>492125</xdr:colOff>
      <xdr:row>57</xdr:row>
      <xdr:rowOff>30866</xdr:rowOff>
    </xdr:to>
    <xdr:sp macro="" textlink="">
      <xdr:nvSpPr>
        <xdr:cNvPr id="584" name="フローチャート : 判断 583"/>
        <xdr:cNvSpPr/>
      </xdr:nvSpPr>
      <xdr:spPr>
        <a:xfrm>
          <a:off x="12763500" y="970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47393</xdr:rowOff>
    </xdr:from>
    <xdr:ext cx="534377" cy="259045"/>
    <xdr:sp macro="" textlink="">
      <xdr:nvSpPr>
        <xdr:cNvPr id="585" name="テキスト ボックス 584"/>
        <xdr:cNvSpPr txBox="1"/>
      </xdr:nvSpPr>
      <xdr:spPr>
        <a:xfrm>
          <a:off x="12547111" y="947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150759</xdr:rowOff>
    </xdr:from>
    <xdr:to>
      <xdr:col>23</xdr:col>
      <xdr:colOff>568325</xdr:colOff>
      <xdr:row>58</xdr:row>
      <xdr:rowOff>80909</xdr:rowOff>
    </xdr:to>
    <xdr:sp macro="" textlink="">
      <xdr:nvSpPr>
        <xdr:cNvPr id="591" name="円/楕円 590"/>
        <xdr:cNvSpPr/>
      </xdr:nvSpPr>
      <xdr:spPr>
        <a:xfrm>
          <a:off x="16268700" y="992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65686</xdr:rowOff>
    </xdr:from>
    <xdr:ext cx="534377" cy="259045"/>
    <xdr:sp macro="" textlink="">
      <xdr:nvSpPr>
        <xdr:cNvPr id="592" name="教育費該当値テキスト"/>
        <xdr:cNvSpPr txBox="1"/>
      </xdr:nvSpPr>
      <xdr:spPr>
        <a:xfrm>
          <a:off x="16370300" y="98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170465</xdr:rowOff>
    </xdr:from>
    <xdr:to>
      <xdr:col>22</xdr:col>
      <xdr:colOff>415925</xdr:colOff>
      <xdr:row>58</xdr:row>
      <xdr:rowOff>100615</xdr:rowOff>
    </xdr:to>
    <xdr:sp macro="" textlink="">
      <xdr:nvSpPr>
        <xdr:cNvPr id="593" name="円/楕円 592"/>
        <xdr:cNvSpPr/>
      </xdr:nvSpPr>
      <xdr:spPr>
        <a:xfrm>
          <a:off x="15430500" y="99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91742</xdr:rowOff>
    </xdr:from>
    <xdr:ext cx="534377" cy="259045"/>
    <xdr:sp macro="" textlink="">
      <xdr:nvSpPr>
        <xdr:cNvPr id="594" name="テキスト ボックス 593"/>
        <xdr:cNvSpPr txBox="1"/>
      </xdr:nvSpPr>
      <xdr:spPr>
        <a:xfrm>
          <a:off x="15214111" y="100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12240</xdr:rowOff>
    </xdr:from>
    <xdr:to>
      <xdr:col>21</xdr:col>
      <xdr:colOff>212725</xdr:colOff>
      <xdr:row>58</xdr:row>
      <xdr:rowOff>113840</xdr:rowOff>
    </xdr:to>
    <xdr:sp macro="" textlink="">
      <xdr:nvSpPr>
        <xdr:cNvPr id="595" name="円/楕円 594"/>
        <xdr:cNvSpPr/>
      </xdr:nvSpPr>
      <xdr:spPr>
        <a:xfrm>
          <a:off x="14541500" y="99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104967</xdr:rowOff>
    </xdr:from>
    <xdr:ext cx="534377" cy="259045"/>
    <xdr:sp macro="" textlink="">
      <xdr:nvSpPr>
        <xdr:cNvPr id="596" name="テキスト ボックス 595"/>
        <xdr:cNvSpPr txBox="1"/>
      </xdr:nvSpPr>
      <xdr:spPr>
        <a:xfrm>
          <a:off x="14325111" y="1004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135084</xdr:rowOff>
    </xdr:from>
    <xdr:to>
      <xdr:col>20</xdr:col>
      <xdr:colOff>9525</xdr:colOff>
      <xdr:row>58</xdr:row>
      <xdr:rowOff>65234</xdr:rowOff>
    </xdr:to>
    <xdr:sp macro="" textlink="">
      <xdr:nvSpPr>
        <xdr:cNvPr id="597" name="円/楕円 596"/>
        <xdr:cNvSpPr/>
      </xdr:nvSpPr>
      <xdr:spPr>
        <a:xfrm>
          <a:off x="13652500" y="99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56361</xdr:rowOff>
    </xdr:from>
    <xdr:ext cx="534377" cy="259045"/>
    <xdr:sp macro="" textlink="">
      <xdr:nvSpPr>
        <xdr:cNvPr id="598" name="テキスト ボックス 597"/>
        <xdr:cNvSpPr txBox="1"/>
      </xdr:nvSpPr>
      <xdr:spPr>
        <a:xfrm>
          <a:off x="13436111" y="100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7244</xdr:rowOff>
    </xdr:from>
    <xdr:to>
      <xdr:col>18</xdr:col>
      <xdr:colOff>492125</xdr:colOff>
      <xdr:row>58</xdr:row>
      <xdr:rowOff>108844</xdr:rowOff>
    </xdr:to>
    <xdr:sp macro="" textlink="">
      <xdr:nvSpPr>
        <xdr:cNvPr id="599" name="円/楕円 598"/>
        <xdr:cNvSpPr/>
      </xdr:nvSpPr>
      <xdr:spPr>
        <a:xfrm>
          <a:off x="12763500" y="99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99971</xdr:rowOff>
    </xdr:from>
    <xdr:ext cx="534377" cy="259045"/>
    <xdr:sp macro="" textlink="">
      <xdr:nvSpPr>
        <xdr:cNvPr id="600" name="テキスト ボックス 599"/>
        <xdr:cNvSpPr txBox="1"/>
      </xdr:nvSpPr>
      <xdr:spPr>
        <a:xfrm>
          <a:off x="12547111" y="1004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112503</xdr:rowOff>
    </xdr:from>
    <xdr:to>
      <xdr:col>22</xdr:col>
      <xdr:colOff>415925</xdr:colOff>
      <xdr:row>78</xdr:row>
      <xdr:rowOff>42653</xdr:rowOff>
    </xdr:to>
    <xdr:sp macro="" textlink="">
      <xdr:nvSpPr>
        <xdr:cNvPr id="629" name="フローチャート : 判断 628"/>
        <xdr:cNvSpPr/>
      </xdr:nvSpPr>
      <xdr:spPr>
        <a:xfrm>
          <a:off x="15430500" y="1331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59180</xdr:rowOff>
    </xdr:from>
    <xdr:ext cx="469744" cy="259045"/>
    <xdr:sp macro="" textlink="">
      <xdr:nvSpPr>
        <xdr:cNvPr id="630" name="テキスト ボックス 629"/>
        <xdr:cNvSpPr txBox="1"/>
      </xdr:nvSpPr>
      <xdr:spPr>
        <a:xfrm>
          <a:off x="15246427" y="13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19199</xdr:rowOff>
    </xdr:from>
    <xdr:to>
      <xdr:col>21</xdr:col>
      <xdr:colOff>161925</xdr:colOff>
      <xdr:row>78</xdr:row>
      <xdr:rowOff>25400</xdr:rowOff>
    </xdr:to>
    <xdr:cxnSp macro="">
      <xdr:nvCxnSpPr>
        <xdr:cNvPr id="631" name="直線コネクタ 630"/>
        <xdr:cNvCxnSpPr/>
      </xdr:nvCxnSpPr>
      <xdr:spPr>
        <a:xfrm>
          <a:off x="13703300" y="13392299"/>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94752</xdr:rowOff>
    </xdr:from>
    <xdr:to>
      <xdr:col>21</xdr:col>
      <xdr:colOff>212725</xdr:colOff>
      <xdr:row>78</xdr:row>
      <xdr:rowOff>24902</xdr:rowOff>
    </xdr:to>
    <xdr:sp macro="" textlink="">
      <xdr:nvSpPr>
        <xdr:cNvPr id="632" name="フローチャート : 判断 631"/>
        <xdr:cNvSpPr/>
      </xdr:nvSpPr>
      <xdr:spPr>
        <a:xfrm>
          <a:off x="14541500" y="1329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41429</xdr:rowOff>
    </xdr:from>
    <xdr:ext cx="469744" cy="259045"/>
    <xdr:sp macro="" textlink="">
      <xdr:nvSpPr>
        <xdr:cNvPr id="633" name="テキスト ボックス 632"/>
        <xdr:cNvSpPr txBox="1"/>
      </xdr:nvSpPr>
      <xdr:spPr>
        <a:xfrm>
          <a:off x="14357427" y="1307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19199</xdr:rowOff>
    </xdr:from>
    <xdr:to>
      <xdr:col>19</xdr:col>
      <xdr:colOff>644525</xdr:colOff>
      <xdr:row>78</xdr:row>
      <xdr:rowOff>25245</xdr:rowOff>
    </xdr:to>
    <xdr:cxnSp macro="">
      <xdr:nvCxnSpPr>
        <xdr:cNvPr id="634" name="直線コネクタ 633"/>
        <xdr:cNvCxnSpPr/>
      </xdr:nvCxnSpPr>
      <xdr:spPr>
        <a:xfrm flipV="1">
          <a:off x="12814300" y="13392299"/>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30424</xdr:rowOff>
    </xdr:from>
    <xdr:to>
      <xdr:col>20</xdr:col>
      <xdr:colOff>9525</xdr:colOff>
      <xdr:row>77</xdr:row>
      <xdr:rowOff>132024</xdr:rowOff>
    </xdr:to>
    <xdr:sp macro="" textlink="">
      <xdr:nvSpPr>
        <xdr:cNvPr id="635" name="フローチャート : 判断 634"/>
        <xdr:cNvSpPr/>
      </xdr:nvSpPr>
      <xdr:spPr>
        <a:xfrm>
          <a:off x="13652500" y="1323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148551</xdr:rowOff>
    </xdr:from>
    <xdr:ext cx="534377" cy="259045"/>
    <xdr:sp macro="" textlink="">
      <xdr:nvSpPr>
        <xdr:cNvPr id="636" name="テキスト ボックス 635"/>
        <xdr:cNvSpPr txBox="1"/>
      </xdr:nvSpPr>
      <xdr:spPr>
        <a:xfrm>
          <a:off x="13436111" y="1300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57200</xdr:rowOff>
    </xdr:from>
    <xdr:to>
      <xdr:col>18</xdr:col>
      <xdr:colOff>492125</xdr:colOff>
      <xdr:row>77</xdr:row>
      <xdr:rowOff>158800</xdr:rowOff>
    </xdr:to>
    <xdr:sp macro="" textlink="">
      <xdr:nvSpPr>
        <xdr:cNvPr id="637" name="フローチャート : 判断 636"/>
        <xdr:cNvSpPr/>
      </xdr:nvSpPr>
      <xdr:spPr>
        <a:xfrm>
          <a:off x="12763500" y="1325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3877</xdr:rowOff>
    </xdr:from>
    <xdr:ext cx="534377" cy="259045"/>
    <xdr:sp macro="" textlink="">
      <xdr:nvSpPr>
        <xdr:cNvPr id="638" name="テキスト ボックス 637"/>
        <xdr:cNvSpPr txBox="1"/>
      </xdr:nvSpPr>
      <xdr:spPr>
        <a:xfrm>
          <a:off x="12547111" y="1303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46" name="円/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47" name="テキスト ボックス 646"/>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48" name="円/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49" name="テキスト ボックス 64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139849</xdr:rowOff>
    </xdr:from>
    <xdr:to>
      <xdr:col>20</xdr:col>
      <xdr:colOff>9525</xdr:colOff>
      <xdr:row>78</xdr:row>
      <xdr:rowOff>69999</xdr:rowOff>
    </xdr:to>
    <xdr:sp macro="" textlink="">
      <xdr:nvSpPr>
        <xdr:cNvPr id="650" name="円/楕円 649"/>
        <xdr:cNvSpPr/>
      </xdr:nvSpPr>
      <xdr:spPr>
        <a:xfrm>
          <a:off x="13652500" y="133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61126</xdr:rowOff>
    </xdr:from>
    <xdr:ext cx="469744" cy="259045"/>
    <xdr:sp macro="" textlink="">
      <xdr:nvSpPr>
        <xdr:cNvPr id="651" name="テキスト ボックス 650"/>
        <xdr:cNvSpPr txBox="1"/>
      </xdr:nvSpPr>
      <xdr:spPr>
        <a:xfrm>
          <a:off x="13468427" y="1343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145895</xdr:rowOff>
    </xdr:from>
    <xdr:to>
      <xdr:col>18</xdr:col>
      <xdr:colOff>492125</xdr:colOff>
      <xdr:row>78</xdr:row>
      <xdr:rowOff>76045</xdr:rowOff>
    </xdr:to>
    <xdr:sp macro="" textlink="">
      <xdr:nvSpPr>
        <xdr:cNvPr id="652" name="円/楕円 651"/>
        <xdr:cNvSpPr/>
      </xdr:nvSpPr>
      <xdr:spPr>
        <a:xfrm>
          <a:off x="12763500" y="133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67172</xdr:rowOff>
    </xdr:from>
    <xdr:ext cx="313932" cy="259045"/>
    <xdr:sp macro="" textlink="">
      <xdr:nvSpPr>
        <xdr:cNvPr id="653" name="テキスト ボックス 652"/>
        <xdr:cNvSpPr txBox="1"/>
      </xdr:nvSpPr>
      <xdr:spPr>
        <a:xfrm>
          <a:off x="12657333" y="13440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101398</xdr:rowOff>
    </xdr:from>
    <xdr:to>
      <xdr:col>23</xdr:col>
      <xdr:colOff>517525</xdr:colOff>
      <xdr:row>96</xdr:row>
      <xdr:rowOff>106068</xdr:rowOff>
    </xdr:to>
    <xdr:cxnSp macro="">
      <xdr:nvCxnSpPr>
        <xdr:cNvPr id="678" name="直線コネクタ 677"/>
        <xdr:cNvCxnSpPr/>
      </xdr:nvCxnSpPr>
      <xdr:spPr>
        <a:xfrm>
          <a:off x="15481300" y="16560598"/>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99929</xdr:rowOff>
    </xdr:from>
    <xdr:to>
      <xdr:col>22</xdr:col>
      <xdr:colOff>365125</xdr:colOff>
      <xdr:row>96</xdr:row>
      <xdr:rowOff>101398</xdr:rowOff>
    </xdr:to>
    <xdr:cxnSp macro="">
      <xdr:nvCxnSpPr>
        <xdr:cNvPr id="681" name="直線コネクタ 680"/>
        <xdr:cNvCxnSpPr/>
      </xdr:nvCxnSpPr>
      <xdr:spPr>
        <a:xfrm>
          <a:off x="14592300" y="1655912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75985</xdr:rowOff>
    </xdr:from>
    <xdr:to>
      <xdr:col>22</xdr:col>
      <xdr:colOff>415925</xdr:colOff>
      <xdr:row>96</xdr:row>
      <xdr:rowOff>6135</xdr:rowOff>
    </xdr:to>
    <xdr:sp macro="" textlink="">
      <xdr:nvSpPr>
        <xdr:cNvPr id="682" name="フローチャート : 判断 681"/>
        <xdr:cNvSpPr/>
      </xdr:nvSpPr>
      <xdr:spPr>
        <a:xfrm>
          <a:off x="15430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22662</xdr:rowOff>
    </xdr:from>
    <xdr:ext cx="534377" cy="259045"/>
    <xdr:sp macro="" textlink="">
      <xdr:nvSpPr>
        <xdr:cNvPr id="683" name="テキスト ボックス 682"/>
        <xdr:cNvSpPr txBox="1"/>
      </xdr:nvSpPr>
      <xdr:spPr>
        <a:xfrm>
          <a:off x="15214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99929</xdr:rowOff>
    </xdr:from>
    <xdr:to>
      <xdr:col>21</xdr:col>
      <xdr:colOff>161925</xdr:colOff>
      <xdr:row>96</xdr:row>
      <xdr:rowOff>114233</xdr:rowOff>
    </xdr:to>
    <xdr:cxnSp macro="">
      <xdr:nvCxnSpPr>
        <xdr:cNvPr id="684" name="直線コネクタ 683"/>
        <xdr:cNvCxnSpPr/>
      </xdr:nvCxnSpPr>
      <xdr:spPr>
        <a:xfrm flipV="1">
          <a:off x="13703300" y="16559129"/>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65120</xdr:rowOff>
    </xdr:from>
    <xdr:to>
      <xdr:col>21</xdr:col>
      <xdr:colOff>212725</xdr:colOff>
      <xdr:row>95</xdr:row>
      <xdr:rowOff>166720</xdr:rowOff>
    </xdr:to>
    <xdr:sp macro="" textlink="">
      <xdr:nvSpPr>
        <xdr:cNvPr id="685" name="フローチャート : 判断 684"/>
        <xdr:cNvSpPr/>
      </xdr:nvSpPr>
      <xdr:spPr>
        <a:xfrm>
          <a:off x="14541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11797</xdr:rowOff>
    </xdr:from>
    <xdr:ext cx="534377" cy="259045"/>
    <xdr:sp macro="" textlink="">
      <xdr:nvSpPr>
        <xdr:cNvPr id="686" name="テキスト ボックス 685"/>
        <xdr:cNvSpPr txBox="1"/>
      </xdr:nvSpPr>
      <xdr:spPr>
        <a:xfrm>
          <a:off x="14325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109238</xdr:rowOff>
    </xdr:from>
    <xdr:to>
      <xdr:col>19</xdr:col>
      <xdr:colOff>644525</xdr:colOff>
      <xdr:row>96</xdr:row>
      <xdr:rowOff>114233</xdr:rowOff>
    </xdr:to>
    <xdr:cxnSp macro="">
      <xdr:nvCxnSpPr>
        <xdr:cNvPr id="687" name="直線コネクタ 686"/>
        <xdr:cNvCxnSpPr/>
      </xdr:nvCxnSpPr>
      <xdr:spPr>
        <a:xfrm>
          <a:off x="12814300" y="16568438"/>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49820</xdr:rowOff>
    </xdr:from>
    <xdr:to>
      <xdr:col>20</xdr:col>
      <xdr:colOff>9525</xdr:colOff>
      <xdr:row>95</xdr:row>
      <xdr:rowOff>151420</xdr:rowOff>
    </xdr:to>
    <xdr:sp macro="" textlink="">
      <xdr:nvSpPr>
        <xdr:cNvPr id="688" name="フローチャート : 判断 687"/>
        <xdr:cNvSpPr/>
      </xdr:nvSpPr>
      <xdr:spPr>
        <a:xfrm>
          <a:off x="13652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167947</xdr:rowOff>
    </xdr:from>
    <xdr:ext cx="534377" cy="259045"/>
    <xdr:sp macro="" textlink="">
      <xdr:nvSpPr>
        <xdr:cNvPr id="689" name="テキスト ボックス 688"/>
        <xdr:cNvSpPr txBox="1"/>
      </xdr:nvSpPr>
      <xdr:spPr>
        <a:xfrm>
          <a:off x="13436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60189</xdr:rowOff>
    </xdr:from>
    <xdr:to>
      <xdr:col>18</xdr:col>
      <xdr:colOff>492125</xdr:colOff>
      <xdr:row>95</xdr:row>
      <xdr:rowOff>161789</xdr:rowOff>
    </xdr:to>
    <xdr:sp macro="" textlink="">
      <xdr:nvSpPr>
        <xdr:cNvPr id="690" name="フローチャート : 判断 689"/>
        <xdr:cNvSpPr/>
      </xdr:nvSpPr>
      <xdr:spPr>
        <a:xfrm>
          <a:off x="12763500" y="1634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6866</xdr:rowOff>
    </xdr:from>
    <xdr:ext cx="534377" cy="259045"/>
    <xdr:sp macro="" textlink="">
      <xdr:nvSpPr>
        <xdr:cNvPr id="691" name="テキスト ボックス 690"/>
        <xdr:cNvSpPr txBox="1"/>
      </xdr:nvSpPr>
      <xdr:spPr>
        <a:xfrm>
          <a:off x="12547111" y="1612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55268</xdr:rowOff>
    </xdr:from>
    <xdr:to>
      <xdr:col>23</xdr:col>
      <xdr:colOff>568325</xdr:colOff>
      <xdr:row>96</xdr:row>
      <xdr:rowOff>156868</xdr:rowOff>
    </xdr:to>
    <xdr:sp macro="" textlink="">
      <xdr:nvSpPr>
        <xdr:cNvPr id="697" name="円/楕円 696"/>
        <xdr:cNvSpPr/>
      </xdr:nvSpPr>
      <xdr:spPr>
        <a:xfrm>
          <a:off x="16268700" y="165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33695</xdr:rowOff>
    </xdr:from>
    <xdr:ext cx="534377" cy="259045"/>
    <xdr:sp macro="" textlink="">
      <xdr:nvSpPr>
        <xdr:cNvPr id="698" name="公債費該当値テキスト"/>
        <xdr:cNvSpPr txBox="1"/>
      </xdr:nvSpPr>
      <xdr:spPr>
        <a:xfrm>
          <a:off x="16370300" y="1649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50598</xdr:rowOff>
    </xdr:from>
    <xdr:to>
      <xdr:col>22</xdr:col>
      <xdr:colOff>415925</xdr:colOff>
      <xdr:row>96</xdr:row>
      <xdr:rowOff>152198</xdr:rowOff>
    </xdr:to>
    <xdr:sp macro="" textlink="">
      <xdr:nvSpPr>
        <xdr:cNvPr id="699" name="円/楕円 698"/>
        <xdr:cNvSpPr/>
      </xdr:nvSpPr>
      <xdr:spPr>
        <a:xfrm>
          <a:off x="15430500" y="165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143325</xdr:rowOff>
    </xdr:from>
    <xdr:ext cx="534377" cy="259045"/>
    <xdr:sp macro="" textlink="">
      <xdr:nvSpPr>
        <xdr:cNvPr id="700" name="テキスト ボックス 699"/>
        <xdr:cNvSpPr txBox="1"/>
      </xdr:nvSpPr>
      <xdr:spPr>
        <a:xfrm>
          <a:off x="15214111" y="166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49129</xdr:rowOff>
    </xdr:from>
    <xdr:to>
      <xdr:col>21</xdr:col>
      <xdr:colOff>212725</xdr:colOff>
      <xdr:row>96</xdr:row>
      <xdr:rowOff>150729</xdr:rowOff>
    </xdr:to>
    <xdr:sp macro="" textlink="">
      <xdr:nvSpPr>
        <xdr:cNvPr id="701" name="円/楕円 700"/>
        <xdr:cNvSpPr/>
      </xdr:nvSpPr>
      <xdr:spPr>
        <a:xfrm>
          <a:off x="14541500" y="165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141856</xdr:rowOff>
    </xdr:from>
    <xdr:ext cx="534377" cy="259045"/>
    <xdr:sp macro="" textlink="">
      <xdr:nvSpPr>
        <xdr:cNvPr id="702" name="テキスト ボックス 701"/>
        <xdr:cNvSpPr txBox="1"/>
      </xdr:nvSpPr>
      <xdr:spPr>
        <a:xfrm>
          <a:off x="14325111" y="166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63433</xdr:rowOff>
    </xdr:from>
    <xdr:to>
      <xdr:col>20</xdr:col>
      <xdr:colOff>9525</xdr:colOff>
      <xdr:row>96</xdr:row>
      <xdr:rowOff>165033</xdr:rowOff>
    </xdr:to>
    <xdr:sp macro="" textlink="">
      <xdr:nvSpPr>
        <xdr:cNvPr id="703" name="円/楕円 702"/>
        <xdr:cNvSpPr/>
      </xdr:nvSpPr>
      <xdr:spPr>
        <a:xfrm>
          <a:off x="13652500" y="1652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156160</xdr:rowOff>
    </xdr:from>
    <xdr:ext cx="534377" cy="259045"/>
    <xdr:sp macro="" textlink="">
      <xdr:nvSpPr>
        <xdr:cNvPr id="704" name="テキスト ボックス 703"/>
        <xdr:cNvSpPr txBox="1"/>
      </xdr:nvSpPr>
      <xdr:spPr>
        <a:xfrm>
          <a:off x="13436111" y="1661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58438</xdr:rowOff>
    </xdr:from>
    <xdr:to>
      <xdr:col>18</xdr:col>
      <xdr:colOff>492125</xdr:colOff>
      <xdr:row>96</xdr:row>
      <xdr:rowOff>160038</xdr:rowOff>
    </xdr:to>
    <xdr:sp macro="" textlink="">
      <xdr:nvSpPr>
        <xdr:cNvPr id="705" name="円/楕円 704"/>
        <xdr:cNvSpPr/>
      </xdr:nvSpPr>
      <xdr:spPr>
        <a:xfrm>
          <a:off x="12763500" y="165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151165</xdr:rowOff>
    </xdr:from>
    <xdr:ext cx="534377" cy="259045"/>
    <xdr:sp macro="" textlink="">
      <xdr:nvSpPr>
        <xdr:cNvPr id="706" name="テキスト ボックス 705"/>
        <xdr:cNvSpPr txBox="1"/>
      </xdr:nvSpPr>
      <xdr:spPr>
        <a:xfrm>
          <a:off x="12547111" y="1661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75159</xdr:rowOff>
    </xdr:from>
    <xdr:to>
      <xdr:col>32</xdr:col>
      <xdr:colOff>187325</xdr:colOff>
      <xdr:row>38</xdr:row>
      <xdr:rowOff>83541</xdr:rowOff>
    </xdr:to>
    <xdr:cxnSp macro="">
      <xdr:nvCxnSpPr>
        <xdr:cNvPr id="735" name="直線コネクタ 734"/>
        <xdr:cNvCxnSpPr/>
      </xdr:nvCxnSpPr>
      <xdr:spPr>
        <a:xfrm>
          <a:off x="21323300" y="6590259"/>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105960</xdr:rowOff>
    </xdr:from>
    <xdr:ext cx="378565" cy="259045"/>
    <xdr:sp macro="" textlink="">
      <xdr:nvSpPr>
        <xdr:cNvPr id="736" name="諸支出金平均値テキスト"/>
        <xdr:cNvSpPr txBox="1"/>
      </xdr:nvSpPr>
      <xdr:spPr>
        <a:xfrm>
          <a:off x="22212300" y="6621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75159</xdr:rowOff>
    </xdr:from>
    <xdr:to>
      <xdr:col>31</xdr:col>
      <xdr:colOff>34925</xdr:colOff>
      <xdr:row>38</xdr:row>
      <xdr:rowOff>120002</xdr:rowOff>
    </xdr:to>
    <xdr:cxnSp macro="">
      <xdr:nvCxnSpPr>
        <xdr:cNvPr id="738" name="直線コネクタ 737"/>
        <xdr:cNvCxnSpPr/>
      </xdr:nvCxnSpPr>
      <xdr:spPr>
        <a:xfrm flipV="1">
          <a:off x="20434300" y="6590259"/>
          <a:ext cx="889000" cy="4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151688</xdr:rowOff>
    </xdr:from>
    <xdr:to>
      <xdr:col>31</xdr:col>
      <xdr:colOff>85725</xdr:colOff>
      <xdr:row>39</xdr:row>
      <xdr:rowOff>81838</xdr:rowOff>
    </xdr:to>
    <xdr:sp macro="" textlink="">
      <xdr:nvSpPr>
        <xdr:cNvPr id="739" name="フローチャート : 判断 738"/>
        <xdr:cNvSpPr/>
      </xdr:nvSpPr>
      <xdr:spPr>
        <a:xfrm>
          <a:off x="21272500" y="6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72965</xdr:rowOff>
    </xdr:from>
    <xdr:ext cx="378565" cy="259045"/>
    <xdr:sp macro="" textlink="">
      <xdr:nvSpPr>
        <xdr:cNvPr id="740" name="テキスト ボックス 739"/>
        <xdr:cNvSpPr txBox="1"/>
      </xdr:nvSpPr>
      <xdr:spPr>
        <a:xfrm>
          <a:off x="21134017" y="67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120002</xdr:rowOff>
    </xdr:from>
    <xdr:to>
      <xdr:col>29</xdr:col>
      <xdr:colOff>517525</xdr:colOff>
      <xdr:row>38</xdr:row>
      <xdr:rowOff>128689</xdr:rowOff>
    </xdr:to>
    <xdr:cxnSp macro="">
      <xdr:nvCxnSpPr>
        <xdr:cNvPr id="741" name="直線コネクタ 740"/>
        <xdr:cNvCxnSpPr/>
      </xdr:nvCxnSpPr>
      <xdr:spPr>
        <a:xfrm flipV="1">
          <a:off x="19545300" y="663510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155613</xdr:rowOff>
    </xdr:from>
    <xdr:to>
      <xdr:col>29</xdr:col>
      <xdr:colOff>568325</xdr:colOff>
      <xdr:row>39</xdr:row>
      <xdr:rowOff>85763</xdr:rowOff>
    </xdr:to>
    <xdr:sp macro="" textlink="">
      <xdr:nvSpPr>
        <xdr:cNvPr id="742" name="フローチャート : 判断 741"/>
        <xdr:cNvSpPr/>
      </xdr:nvSpPr>
      <xdr:spPr>
        <a:xfrm>
          <a:off x="20383500" y="66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76890</xdr:rowOff>
    </xdr:from>
    <xdr:ext cx="378565" cy="259045"/>
    <xdr:sp macro="" textlink="">
      <xdr:nvSpPr>
        <xdr:cNvPr id="743" name="テキスト ボックス 742"/>
        <xdr:cNvSpPr txBox="1"/>
      </xdr:nvSpPr>
      <xdr:spPr>
        <a:xfrm>
          <a:off x="20245017" y="676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21818</xdr:rowOff>
    </xdr:from>
    <xdr:to>
      <xdr:col>28</xdr:col>
      <xdr:colOff>314325</xdr:colOff>
      <xdr:row>38</xdr:row>
      <xdr:rowOff>128689</xdr:rowOff>
    </xdr:to>
    <xdr:cxnSp macro="">
      <xdr:nvCxnSpPr>
        <xdr:cNvPr id="744" name="直線コネクタ 743"/>
        <xdr:cNvCxnSpPr/>
      </xdr:nvCxnSpPr>
      <xdr:spPr>
        <a:xfrm>
          <a:off x="18656300" y="6365468"/>
          <a:ext cx="889000" cy="2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152756</xdr:rowOff>
    </xdr:from>
    <xdr:to>
      <xdr:col>28</xdr:col>
      <xdr:colOff>365125</xdr:colOff>
      <xdr:row>39</xdr:row>
      <xdr:rowOff>82906</xdr:rowOff>
    </xdr:to>
    <xdr:sp macro="" textlink="">
      <xdr:nvSpPr>
        <xdr:cNvPr id="745" name="フローチャート : 判断 744"/>
        <xdr:cNvSpPr/>
      </xdr:nvSpPr>
      <xdr:spPr>
        <a:xfrm>
          <a:off x="19494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74033</xdr:rowOff>
    </xdr:from>
    <xdr:ext cx="378565" cy="259045"/>
    <xdr:sp macro="" textlink="">
      <xdr:nvSpPr>
        <xdr:cNvPr id="746" name="テキスト ボックス 745"/>
        <xdr:cNvSpPr txBox="1"/>
      </xdr:nvSpPr>
      <xdr:spPr>
        <a:xfrm>
          <a:off x="19356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146088</xdr:rowOff>
    </xdr:from>
    <xdr:to>
      <xdr:col>27</xdr:col>
      <xdr:colOff>161925</xdr:colOff>
      <xdr:row>39</xdr:row>
      <xdr:rowOff>76238</xdr:rowOff>
    </xdr:to>
    <xdr:sp macro="" textlink="">
      <xdr:nvSpPr>
        <xdr:cNvPr id="747" name="フローチャート : 判断 746"/>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67365</xdr:rowOff>
    </xdr:from>
    <xdr:ext cx="378565" cy="259045"/>
    <xdr:sp macro="" textlink="">
      <xdr:nvSpPr>
        <xdr:cNvPr id="748" name="テキスト ボックス 747"/>
        <xdr:cNvSpPr txBox="1"/>
      </xdr:nvSpPr>
      <xdr:spPr>
        <a:xfrm>
          <a:off x="18467017" y="675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32741</xdr:rowOff>
    </xdr:from>
    <xdr:to>
      <xdr:col>32</xdr:col>
      <xdr:colOff>238125</xdr:colOff>
      <xdr:row>38</xdr:row>
      <xdr:rowOff>134341</xdr:rowOff>
    </xdr:to>
    <xdr:sp macro="" textlink="">
      <xdr:nvSpPr>
        <xdr:cNvPr id="754" name="円/楕円 753"/>
        <xdr:cNvSpPr/>
      </xdr:nvSpPr>
      <xdr:spPr>
        <a:xfrm>
          <a:off x="22110700" y="65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55618</xdr:rowOff>
    </xdr:from>
    <xdr:ext cx="469744" cy="259045"/>
    <xdr:sp macro="" textlink="">
      <xdr:nvSpPr>
        <xdr:cNvPr id="755" name="諸支出金該当値テキスト"/>
        <xdr:cNvSpPr txBox="1"/>
      </xdr:nvSpPr>
      <xdr:spPr>
        <a:xfrm>
          <a:off x="22212300" y="63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24359</xdr:rowOff>
    </xdr:from>
    <xdr:to>
      <xdr:col>31</xdr:col>
      <xdr:colOff>85725</xdr:colOff>
      <xdr:row>38</xdr:row>
      <xdr:rowOff>125959</xdr:rowOff>
    </xdr:to>
    <xdr:sp macro="" textlink="">
      <xdr:nvSpPr>
        <xdr:cNvPr id="756" name="円/楕円 755"/>
        <xdr:cNvSpPr/>
      </xdr:nvSpPr>
      <xdr:spPr>
        <a:xfrm>
          <a:off x="21272500" y="65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142486</xdr:rowOff>
    </xdr:from>
    <xdr:ext cx="469744" cy="259045"/>
    <xdr:sp macro="" textlink="">
      <xdr:nvSpPr>
        <xdr:cNvPr id="757" name="テキスト ボックス 756"/>
        <xdr:cNvSpPr txBox="1"/>
      </xdr:nvSpPr>
      <xdr:spPr>
        <a:xfrm>
          <a:off x="21088427" y="631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69202</xdr:rowOff>
    </xdr:from>
    <xdr:to>
      <xdr:col>29</xdr:col>
      <xdr:colOff>568325</xdr:colOff>
      <xdr:row>38</xdr:row>
      <xdr:rowOff>170802</xdr:rowOff>
    </xdr:to>
    <xdr:sp macro="" textlink="">
      <xdr:nvSpPr>
        <xdr:cNvPr id="758" name="円/楕円 757"/>
        <xdr:cNvSpPr/>
      </xdr:nvSpPr>
      <xdr:spPr>
        <a:xfrm>
          <a:off x="20383500" y="65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15879</xdr:rowOff>
    </xdr:from>
    <xdr:ext cx="469744" cy="259045"/>
    <xdr:sp macro="" textlink="">
      <xdr:nvSpPr>
        <xdr:cNvPr id="759" name="テキスト ボックス 758"/>
        <xdr:cNvSpPr txBox="1"/>
      </xdr:nvSpPr>
      <xdr:spPr>
        <a:xfrm>
          <a:off x="20199427" y="63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77889</xdr:rowOff>
    </xdr:from>
    <xdr:to>
      <xdr:col>28</xdr:col>
      <xdr:colOff>365125</xdr:colOff>
      <xdr:row>39</xdr:row>
      <xdr:rowOff>8039</xdr:rowOff>
    </xdr:to>
    <xdr:sp macro="" textlink="">
      <xdr:nvSpPr>
        <xdr:cNvPr id="760" name="円/楕円 759"/>
        <xdr:cNvSpPr/>
      </xdr:nvSpPr>
      <xdr:spPr>
        <a:xfrm>
          <a:off x="19494500" y="659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24566</xdr:rowOff>
    </xdr:from>
    <xdr:ext cx="469744" cy="259045"/>
    <xdr:sp macro="" textlink="">
      <xdr:nvSpPr>
        <xdr:cNvPr id="761" name="テキスト ボックス 760"/>
        <xdr:cNvSpPr txBox="1"/>
      </xdr:nvSpPr>
      <xdr:spPr>
        <a:xfrm>
          <a:off x="19310427" y="636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142468</xdr:rowOff>
    </xdr:from>
    <xdr:to>
      <xdr:col>27</xdr:col>
      <xdr:colOff>161925</xdr:colOff>
      <xdr:row>37</xdr:row>
      <xdr:rowOff>72618</xdr:rowOff>
    </xdr:to>
    <xdr:sp macro="" textlink="">
      <xdr:nvSpPr>
        <xdr:cNvPr id="762" name="円/楕円 761"/>
        <xdr:cNvSpPr/>
      </xdr:nvSpPr>
      <xdr:spPr>
        <a:xfrm>
          <a:off x="18605500" y="63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89145</xdr:rowOff>
    </xdr:from>
    <xdr:ext cx="469744" cy="259045"/>
    <xdr:sp macro="" textlink="">
      <xdr:nvSpPr>
        <xdr:cNvPr id="763" name="テキスト ボックス 762"/>
        <xdr:cNvSpPr txBox="1"/>
      </xdr:nvSpPr>
      <xdr:spPr>
        <a:xfrm>
          <a:off x="18421427" y="608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全体的には各費目とも類似団体に比較して住民</a:t>
          </a:r>
          <a:r>
            <a:rPr kumimoji="1" lang="en-US" altLang="ja-JP" sz="1300">
              <a:latin typeface="ＭＳ Ｐゴシック"/>
            </a:rPr>
            <a:t>1</a:t>
          </a:r>
          <a:r>
            <a:rPr kumimoji="1" lang="ja-JP" altLang="en-US" sz="1300">
              <a:latin typeface="ＭＳ Ｐゴシック"/>
            </a:rPr>
            <a:t>人あたりの歳出額は少なくなっている。村の生活圏域が狭い中に、ある程度の人口がいることから、コンパクトで効率が良いことが要因と考えられる。</a:t>
          </a:r>
          <a:endParaRPr kumimoji="1" lang="en-US" altLang="ja-JP" sz="1300">
            <a:latin typeface="ＭＳ Ｐゴシック"/>
          </a:endParaRPr>
        </a:p>
        <a:p>
          <a:r>
            <a:rPr kumimoji="1" lang="ja-JP" altLang="en-US" sz="1300">
              <a:latin typeface="ＭＳ Ｐゴシック"/>
            </a:rPr>
            <a:t>　特に消防費・衛生費は少なくなっており、消防の広域化や病院の一組経営による効率化が図られていることが要因と思われる。また、教育費についても小中とも１校づつであるためと思われる。</a:t>
          </a:r>
          <a:endParaRPr kumimoji="1" lang="en-US" altLang="ja-JP" sz="1300">
            <a:latin typeface="ＭＳ Ｐゴシック"/>
          </a:endParaRPr>
        </a:p>
        <a:p>
          <a:r>
            <a:rPr kumimoji="1" lang="ja-JP" altLang="en-US" sz="1300">
              <a:latin typeface="ＭＳ Ｐゴシック"/>
            </a:rPr>
            <a:t>　そうした中で商工費については類似団体の中でも多くなっており、これは商工業振興資金の原資預託金や利子補給・保証料負担などの他、商工業に係る補助金等が充実していると思われる。また、小さな村の中で商工業が発展していることを示している。</a:t>
          </a:r>
          <a:endParaRPr kumimoji="1" lang="en-US" altLang="ja-JP" sz="1300">
            <a:latin typeface="ＭＳ Ｐゴシック"/>
          </a:endParaRPr>
        </a:p>
        <a:p>
          <a:r>
            <a:rPr kumimoji="1" lang="ja-JP" altLang="en-US" sz="1300">
              <a:latin typeface="ＭＳ Ｐゴシック"/>
            </a:rPr>
            <a:t>　また、諸支出金が多いのは、土地開発公社からの買戻しを毎年約</a:t>
          </a:r>
          <a:r>
            <a:rPr kumimoji="1" lang="en-US" altLang="ja-JP" sz="1300">
              <a:latin typeface="ＭＳ Ｐゴシック"/>
            </a:rPr>
            <a:t>2</a:t>
          </a:r>
          <a:r>
            <a:rPr kumimoji="1" lang="ja-JP" altLang="en-US" sz="1300">
              <a:latin typeface="ＭＳ Ｐゴシック"/>
            </a:rPr>
            <a:t>千２百万円で行っているためである。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に引き続き財政調整基金の増額ができ、施設老朽化に対するための公共施設整備基金の積立もおこなった。引き続き経費節減に努める中で、財政調整基金と公共施設整備基金をもう少し増額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年度にかけて水道施設に大規模改修をしたことにから水道事業会計の黒字が減少しているが今後は少しずつ改善していく見込みである。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下水道事業については、施設の耐用年数を迎えることから今後大規模な改修・更新が見込まれる。長寿命化計画や経営戦略の策定により計画的な財政運営を図っていく。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また国保会計も国保税が大きく減収傾向であり、一般会計からの繰入や国保税の増額を検討しながら健全運営を図っていく。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4014946</v>
      </c>
      <c r="BO4" s="409"/>
      <c r="BP4" s="409"/>
      <c r="BQ4" s="409"/>
      <c r="BR4" s="409"/>
      <c r="BS4" s="409"/>
      <c r="BT4" s="409"/>
      <c r="BU4" s="410"/>
      <c r="BV4" s="408">
        <v>3802935</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7.3</v>
      </c>
      <c r="CU4" s="586"/>
      <c r="CV4" s="586"/>
      <c r="CW4" s="586"/>
      <c r="CX4" s="586"/>
      <c r="CY4" s="586"/>
      <c r="CZ4" s="586"/>
      <c r="DA4" s="587"/>
      <c r="DB4" s="585">
        <v>5.7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3814362</v>
      </c>
      <c r="BO5" s="414"/>
      <c r="BP5" s="414"/>
      <c r="BQ5" s="414"/>
      <c r="BR5" s="414"/>
      <c r="BS5" s="414"/>
      <c r="BT5" s="414"/>
      <c r="BU5" s="415"/>
      <c r="BV5" s="413">
        <v>3622540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80.5</v>
      </c>
      <c r="CU5" s="384"/>
      <c r="CV5" s="384"/>
      <c r="CW5" s="384"/>
      <c r="CX5" s="384"/>
      <c r="CY5" s="384"/>
      <c r="CZ5" s="384"/>
      <c r="DA5" s="385"/>
      <c r="DB5" s="383">
        <v>81.099999999999994</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200584</v>
      </c>
      <c r="BO6" s="414"/>
      <c r="BP6" s="414"/>
      <c r="BQ6" s="414"/>
      <c r="BR6" s="414"/>
      <c r="BS6" s="414"/>
      <c r="BT6" s="414"/>
      <c r="BU6" s="415"/>
      <c r="BV6" s="413">
        <v>180395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85.7</v>
      </c>
      <c r="CU6" s="560"/>
      <c r="CV6" s="560"/>
      <c r="CW6" s="560"/>
      <c r="CX6" s="560"/>
      <c r="CY6" s="560"/>
      <c r="CZ6" s="560"/>
      <c r="DA6" s="561"/>
      <c r="DB6" s="559">
        <v>87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6220</v>
      </c>
      <c r="BO7" s="414"/>
      <c r="BP7" s="414"/>
      <c r="BQ7" s="414"/>
      <c r="BR7" s="414"/>
      <c r="BS7" s="414"/>
      <c r="BT7" s="414"/>
      <c r="BU7" s="415"/>
      <c r="BV7" s="413">
        <v>30623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2675252</v>
      </c>
      <c r="CU7" s="414"/>
      <c r="CV7" s="414"/>
      <c r="CW7" s="414"/>
      <c r="CX7" s="414"/>
      <c r="CY7" s="414"/>
      <c r="CZ7" s="414"/>
      <c r="DA7" s="415"/>
      <c r="DB7" s="413">
        <v>2626290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194364</v>
      </c>
      <c r="BO8" s="414"/>
      <c r="BP8" s="414"/>
      <c r="BQ8" s="414"/>
      <c r="BR8" s="414"/>
      <c r="BS8" s="414"/>
      <c r="BT8" s="414"/>
      <c r="BU8" s="415"/>
      <c r="BV8" s="413">
        <v>149772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0.51</v>
      </c>
      <c r="CU8" s="523"/>
      <c r="CV8" s="523"/>
      <c r="CW8" s="523"/>
      <c r="CX8" s="523"/>
      <c r="CY8" s="523"/>
      <c r="CZ8" s="523"/>
      <c r="DA8" s="524"/>
      <c r="DB8" s="522">
        <v>0.5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8821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44592</v>
      </c>
      <c r="BO9" s="414"/>
      <c r="BP9" s="414"/>
      <c r="BQ9" s="414"/>
      <c r="BR9" s="414"/>
      <c r="BS9" s="414"/>
      <c r="BT9" s="414"/>
      <c r="BU9" s="415"/>
      <c r="BV9" s="413">
        <v>-45364</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13.2</v>
      </c>
      <c r="CU9" s="384"/>
      <c r="CV9" s="384"/>
      <c r="CW9" s="384"/>
      <c r="CX9" s="384"/>
      <c r="CY9" s="384"/>
      <c r="CZ9" s="384"/>
      <c r="DA9" s="385"/>
      <c r="DB9" s="383">
        <v>13.8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8974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51803</v>
      </c>
      <c r="BO10" s="414"/>
      <c r="BP10" s="414"/>
      <c r="BQ10" s="414"/>
      <c r="BR10" s="414"/>
      <c r="BS10" s="414"/>
      <c r="BT10" s="414"/>
      <c r="BU10" s="415"/>
      <c r="BV10" s="413">
        <v>71765</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9175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8966</v>
      </c>
      <c r="S13" s="515"/>
      <c r="T13" s="515"/>
      <c r="U13" s="515"/>
      <c r="V13" s="516"/>
      <c r="W13" s="502" t="s">
        <v>121</v>
      </c>
      <c r="X13" s="426"/>
      <c r="Y13" s="426"/>
      <c r="Z13" s="426"/>
      <c r="AA13" s="426"/>
      <c r="AB13" s="427"/>
      <c r="AC13" s="389">
        <v>304</v>
      </c>
      <c r="AD13" s="390"/>
      <c r="AE13" s="390"/>
      <c r="AF13" s="390"/>
      <c r="AG13" s="391"/>
      <c r="AH13" s="389">
        <v>425</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96395</v>
      </c>
      <c r="BO13" s="414"/>
      <c r="BP13" s="414"/>
      <c r="BQ13" s="414"/>
      <c r="BR13" s="414"/>
      <c r="BS13" s="414"/>
      <c r="BT13" s="414"/>
      <c r="BU13" s="415"/>
      <c r="BV13" s="413">
        <v>26401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14.5</v>
      </c>
      <c r="CU13" s="384"/>
      <c r="CV13" s="384"/>
      <c r="CW13" s="384"/>
      <c r="CX13" s="384"/>
      <c r="CY13" s="384"/>
      <c r="CZ13" s="384"/>
      <c r="DA13" s="385"/>
      <c r="DB13" s="383">
        <v>14.8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9266</v>
      </c>
      <c r="S14" s="515"/>
      <c r="T14" s="515"/>
      <c r="U14" s="515"/>
      <c r="V14" s="516"/>
      <c r="W14" s="517"/>
      <c r="X14" s="429"/>
      <c r="Y14" s="429"/>
      <c r="Z14" s="429"/>
      <c r="AA14" s="429"/>
      <c r="AB14" s="430"/>
      <c r="AC14" s="507">
        <v>6.8</v>
      </c>
      <c r="AD14" s="508"/>
      <c r="AE14" s="508"/>
      <c r="AF14" s="508"/>
      <c r="AG14" s="509"/>
      <c r="AH14" s="507">
        <v>8.9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43.6</v>
      </c>
      <c r="CU14" s="486"/>
      <c r="CV14" s="486"/>
      <c r="CW14" s="486"/>
      <c r="CX14" s="486"/>
      <c r="CY14" s="486"/>
      <c r="CZ14" s="486"/>
      <c r="DA14" s="487"/>
      <c r="DB14" s="518">
        <v>70.599999999999994</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9075</v>
      </c>
      <c r="S15" s="515"/>
      <c r="T15" s="515"/>
      <c r="U15" s="515"/>
      <c r="V15" s="516"/>
      <c r="W15" s="502" t="s">
        <v>128</v>
      </c>
      <c r="X15" s="426"/>
      <c r="Y15" s="426"/>
      <c r="Z15" s="426"/>
      <c r="AA15" s="426"/>
      <c r="AB15" s="427"/>
      <c r="AC15" s="389">
        <v>1971</v>
      </c>
      <c r="AD15" s="390"/>
      <c r="AE15" s="390"/>
      <c r="AF15" s="390"/>
      <c r="AG15" s="391"/>
      <c r="AH15" s="389">
        <v>2110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1139995</v>
      </c>
      <c r="BO15" s="409"/>
      <c r="BP15" s="409"/>
      <c r="BQ15" s="409"/>
      <c r="BR15" s="409"/>
      <c r="BS15" s="409"/>
      <c r="BT15" s="409"/>
      <c r="BU15" s="410"/>
      <c r="BV15" s="408">
        <v>1100661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44.1</v>
      </c>
      <c r="AD16" s="508"/>
      <c r="AE16" s="508"/>
      <c r="AF16" s="508"/>
      <c r="AG16" s="509"/>
      <c r="AH16" s="507">
        <v>44.2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2192883</v>
      </c>
      <c r="BO16" s="414"/>
      <c r="BP16" s="414"/>
      <c r="BQ16" s="414"/>
      <c r="BR16" s="414"/>
      <c r="BS16" s="414"/>
      <c r="BT16" s="414"/>
      <c r="BU16" s="415"/>
      <c r="BV16" s="413">
        <v>2133921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2198</v>
      </c>
      <c r="AD17" s="390"/>
      <c r="AE17" s="390"/>
      <c r="AF17" s="390"/>
      <c r="AG17" s="391"/>
      <c r="AH17" s="389">
        <v>2226</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1444984</v>
      </c>
      <c r="BO17" s="414"/>
      <c r="BP17" s="414"/>
      <c r="BQ17" s="414"/>
      <c r="BR17" s="414"/>
      <c r="BS17" s="414"/>
      <c r="BT17" s="414"/>
      <c r="BU17" s="415"/>
      <c r="BV17" s="413">
        <v>1408039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54.5</v>
      </c>
      <c r="M18" s="478"/>
      <c r="N18" s="478"/>
      <c r="O18" s="478"/>
      <c r="P18" s="478"/>
      <c r="Q18" s="478"/>
      <c r="R18" s="479"/>
      <c r="S18" s="479"/>
      <c r="T18" s="479"/>
      <c r="U18" s="479"/>
      <c r="V18" s="480"/>
      <c r="W18" s="494"/>
      <c r="X18" s="495"/>
      <c r="Y18" s="495"/>
      <c r="Z18" s="495"/>
      <c r="AA18" s="495"/>
      <c r="AB18" s="503"/>
      <c r="AC18" s="377">
        <v>49.1</v>
      </c>
      <c r="AD18" s="378"/>
      <c r="AE18" s="378"/>
      <c r="AF18" s="378"/>
      <c r="AG18" s="481"/>
      <c r="AH18" s="377">
        <v>46.7</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2155988</v>
      </c>
      <c r="BO18" s="414"/>
      <c r="BP18" s="414"/>
      <c r="BQ18" s="414"/>
      <c r="BR18" s="414"/>
      <c r="BS18" s="414"/>
      <c r="BT18" s="414"/>
      <c r="BU18" s="415"/>
      <c r="BV18" s="413">
        <v>2149208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162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3002164</v>
      </c>
      <c r="BO19" s="414"/>
      <c r="BP19" s="414"/>
      <c r="BQ19" s="414"/>
      <c r="BR19" s="414"/>
      <c r="BS19" s="414"/>
      <c r="BT19" s="414"/>
      <c r="BU19" s="415"/>
      <c r="BV19" s="413">
        <v>2955040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3122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3699953</v>
      </c>
      <c r="BO23" s="414"/>
      <c r="BP23" s="414"/>
      <c r="BQ23" s="414"/>
      <c r="BR23" s="414"/>
      <c r="BS23" s="414"/>
      <c r="BT23" s="414"/>
      <c r="BU23" s="415"/>
      <c r="BV23" s="413">
        <v>3908933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6660</v>
      </c>
      <c r="R24" s="390"/>
      <c r="S24" s="390"/>
      <c r="T24" s="390"/>
      <c r="U24" s="390"/>
      <c r="V24" s="391"/>
      <c r="W24" s="455"/>
      <c r="X24" s="446"/>
      <c r="Y24" s="447"/>
      <c r="Z24" s="386" t="s">
        <v>152</v>
      </c>
      <c r="AA24" s="387"/>
      <c r="AB24" s="387"/>
      <c r="AC24" s="387"/>
      <c r="AD24" s="387"/>
      <c r="AE24" s="387"/>
      <c r="AF24" s="387"/>
      <c r="AG24" s="388"/>
      <c r="AH24" s="389">
        <v>88</v>
      </c>
      <c r="AI24" s="390"/>
      <c r="AJ24" s="390"/>
      <c r="AK24" s="390"/>
      <c r="AL24" s="391"/>
      <c r="AM24" s="389">
        <v>258368</v>
      </c>
      <c r="AN24" s="390"/>
      <c r="AO24" s="390"/>
      <c r="AP24" s="390"/>
      <c r="AQ24" s="390"/>
      <c r="AR24" s="391"/>
      <c r="AS24" s="389">
        <v>2936</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2553152</v>
      </c>
      <c r="BO24" s="414"/>
      <c r="BP24" s="414"/>
      <c r="BQ24" s="414"/>
      <c r="BR24" s="414"/>
      <c r="BS24" s="414"/>
      <c r="BT24" s="414"/>
      <c r="BU24" s="415"/>
      <c r="BV24" s="413">
        <v>2803241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5711</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193547</v>
      </c>
      <c r="BO25" s="409"/>
      <c r="BP25" s="409"/>
      <c r="BQ25" s="409"/>
      <c r="BR25" s="409"/>
      <c r="BS25" s="409"/>
      <c r="BT25" s="409"/>
      <c r="BU25" s="410"/>
      <c r="BV25" s="408">
        <v>227513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5001</v>
      </c>
      <c r="R26" s="390"/>
      <c r="S26" s="390"/>
      <c r="T26" s="390"/>
      <c r="U26" s="390"/>
      <c r="V26" s="391"/>
      <c r="W26" s="455"/>
      <c r="X26" s="446"/>
      <c r="Y26" s="447"/>
      <c r="Z26" s="386" t="s">
        <v>158</v>
      </c>
      <c r="AA26" s="468"/>
      <c r="AB26" s="468"/>
      <c r="AC26" s="468"/>
      <c r="AD26" s="468"/>
      <c r="AE26" s="468"/>
      <c r="AF26" s="468"/>
      <c r="AG26" s="469"/>
      <c r="AH26" s="389">
        <v>9</v>
      </c>
      <c r="AI26" s="390"/>
      <c r="AJ26" s="390"/>
      <c r="AK26" s="390"/>
      <c r="AL26" s="391"/>
      <c r="AM26" s="389">
        <v>26919</v>
      </c>
      <c r="AN26" s="390"/>
      <c r="AO26" s="390"/>
      <c r="AP26" s="390"/>
      <c r="AQ26" s="390"/>
      <c r="AR26" s="391"/>
      <c r="AS26" s="389">
        <v>2991</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2770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2140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1033777</v>
      </c>
      <c r="BO28" s="409"/>
      <c r="BP28" s="409"/>
      <c r="BQ28" s="409"/>
      <c r="BR28" s="409"/>
      <c r="BS28" s="409"/>
      <c r="BT28" s="409"/>
      <c r="BU28" s="410"/>
      <c r="BV28" s="408">
        <v>981974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10</v>
      </c>
      <c r="M29" s="390"/>
      <c r="N29" s="390"/>
      <c r="O29" s="390"/>
      <c r="P29" s="391"/>
      <c r="Q29" s="389">
        <v>1920</v>
      </c>
      <c r="R29" s="390"/>
      <c r="S29" s="390"/>
      <c r="T29" s="390"/>
      <c r="U29" s="390"/>
      <c r="V29" s="391"/>
      <c r="W29" s="456"/>
      <c r="X29" s="457"/>
      <c r="Y29" s="458"/>
      <c r="Z29" s="386" t="s">
        <v>168</v>
      </c>
      <c r="AA29" s="387"/>
      <c r="AB29" s="387"/>
      <c r="AC29" s="387"/>
      <c r="AD29" s="387"/>
      <c r="AE29" s="387"/>
      <c r="AF29" s="387"/>
      <c r="AG29" s="388"/>
      <c r="AH29" s="389">
        <v>88</v>
      </c>
      <c r="AI29" s="390"/>
      <c r="AJ29" s="390"/>
      <c r="AK29" s="390"/>
      <c r="AL29" s="391"/>
      <c r="AM29" s="389">
        <v>258368</v>
      </c>
      <c r="AN29" s="390"/>
      <c r="AO29" s="390"/>
      <c r="AP29" s="390"/>
      <c r="AQ29" s="390"/>
      <c r="AR29" s="391"/>
      <c r="AS29" s="389">
        <v>2936</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1281</v>
      </c>
      <c r="BO29" s="414"/>
      <c r="BP29" s="414"/>
      <c r="BQ29" s="414"/>
      <c r="BR29" s="414"/>
      <c r="BS29" s="414"/>
      <c r="BT29" s="414"/>
      <c r="BU29" s="415"/>
      <c r="BV29" s="413">
        <v>1279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327491</v>
      </c>
      <c r="BO30" s="417"/>
      <c r="BP30" s="417"/>
      <c r="BQ30" s="417"/>
      <c r="BR30" s="417"/>
      <c r="BS30" s="417"/>
      <c r="BT30" s="417"/>
      <c r="BU30" s="418"/>
      <c r="BV30" s="416">
        <v>350014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上伊那広域連合（一般会計）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宮田村土地開発公社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上伊那広域連合（消防事業特別会計）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宮田観光開発㈱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長野県後期高齢者医療広域連合（一般会計）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長野県後期高齢者医療広域連合（後期高齢者医療事業会計）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南信地域町村交通災害共済事務組合（一般会計）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長野県市町村総合事務組合（一般会計）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長野県市町村総合事務組合（非常勤職員公務災害補償特別会計）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長野県市町村自治振興組合（一般会計）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伊南行政組合（一般会計）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伊南行政組合（病院事業会計）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524</v>
      </c>
      <c r="D34" s="1181"/>
      <c r="E34" s="1182"/>
      <c r="F34" s="32">
        <v>13.19</v>
      </c>
      <c r="G34" s="33">
        <v>14.04</v>
      </c>
      <c r="H34" s="33">
        <v>14.73</v>
      </c>
      <c r="I34" s="33">
        <v>15.01</v>
      </c>
      <c r="J34" s="34">
        <v>15.19</v>
      </c>
      <c r="K34" s="22"/>
      <c r="L34" s="22"/>
      <c r="M34" s="22"/>
      <c r="N34" s="22"/>
      <c r="O34" s="22"/>
      <c r="P34" s="22"/>
    </row>
    <row r="35" spans="1:16" ht="39" customHeight="1" x14ac:dyDescent="0.15">
      <c r="A35" s="22"/>
      <c r="B35" s="35"/>
      <c r="C35" s="1175" t="s">
        <v>525</v>
      </c>
      <c r="D35" s="1176"/>
      <c r="E35" s="1177"/>
      <c r="F35" s="36">
        <v>4.76</v>
      </c>
      <c r="G35" s="37">
        <v>7.3</v>
      </c>
      <c r="H35" s="37">
        <v>7.51</v>
      </c>
      <c r="I35" s="37">
        <v>5.7</v>
      </c>
      <c r="J35" s="38">
        <v>7.26</v>
      </c>
      <c r="K35" s="22"/>
      <c r="L35" s="22"/>
      <c r="M35" s="22"/>
      <c r="N35" s="22"/>
      <c r="O35" s="22"/>
      <c r="P35" s="22"/>
    </row>
    <row r="36" spans="1:16" ht="39" customHeight="1" x14ac:dyDescent="0.15">
      <c r="A36" s="22"/>
      <c r="B36" s="35"/>
      <c r="C36" s="1175" t="s">
        <v>526</v>
      </c>
      <c r="D36" s="1176"/>
      <c r="E36" s="1177"/>
      <c r="F36" s="36">
        <v>12.55</v>
      </c>
      <c r="G36" s="37">
        <v>9.3800000000000008</v>
      </c>
      <c r="H36" s="37">
        <v>4.66</v>
      </c>
      <c r="I36" s="37">
        <v>4.2300000000000004</v>
      </c>
      <c r="J36" s="38">
        <v>4.66</v>
      </c>
      <c r="K36" s="22"/>
      <c r="L36" s="22"/>
      <c r="M36" s="22"/>
      <c r="N36" s="22"/>
      <c r="O36" s="22"/>
      <c r="P36" s="22"/>
    </row>
    <row r="37" spans="1:16" ht="39" customHeight="1" x14ac:dyDescent="0.15">
      <c r="A37" s="22"/>
      <c r="B37" s="35"/>
      <c r="C37" s="1175" t="s">
        <v>527</v>
      </c>
      <c r="D37" s="1176"/>
      <c r="E37" s="1177"/>
      <c r="F37" s="36">
        <v>3.01</v>
      </c>
      <c r="G37" s="37">
        <v>2.37</v>
      </c>
      <c r="H37" s="37">
        <v>4.1900000000000004</v>
      </c>
      <c r="I37" s="37">
        <v>2.95</v>
      </c>
      <c r="J37" s="38">
        <v>2.25</v>
      </c>
      <c r="K37" s="22"/>
      <c r="L37" s="22"/>
      <c r="M37" s="22"/>
      <c r="N37" s="22"/>
      <c r="O37" s="22"/>
      <c r="P37" s="22"/>
    </row>
    <row r="38" spans="1:16" ht="39" customHeight="1" x14ac:dyDescent="0.15">
      <c r="A38" s="22"/>
      <c r="B38" s="35"/>
      <c r="C38" s="1175" t="s">
        <v>528</v>
      </c>
      <c r="D38" s="1176"/>
      <c r="E38" s="1177"/>
      <c r="F38" s="36">
        <v>0.04</v>
      </c>
      <c r="G38" s="37">
        <v>0.43</v>
      </c>
      <c r="H38" s="37">
        <v>0.6</v>
      </c>
      <c r="I38" s="37">
        <v>0.7</v>
      </c>
      <c r="J38" s="38">
        <v>0.52</v>
      </c>
      <c r="K38" s="22"/>
      <c r="L38" s="22"/>
      <c r="M38" s="22"/>
      <c r="N38" s="22"/>
      <c r="O38" s="22"/>
      <c r="P38" s="22"/>
    </row>
    <row r="39" spans="1:16" ht="39" customHeight="1" x14ac:dyDescent="0.15">
      <c r="A39" s="22"/>
      <c r="B39" s="35"/>
      <c r="C39" s="1175" t="s">
        <v>529</v>
      </c>
      <c r="D39" s="1176"/>
      <c r="E39" s="1177"/>
      <c r="F39" s="36">
        <v>0.04</v>
      </c>
      <c r="G39" s="37">
        <v>7.0000000000000007E-2</v>
      </c>
      <c r="H39" s="37">
        <v>0.06</v>
      </c>
      <c r="I39" s="37">
        <v>7.0000000000000007E-2</v>
      </c>
      <c r="J39" s="38">
        <v>0.02</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530</v>
      </c>
      <c r="D42" s="1176"/>
      <c r="E42" s="1177"/>
      <c r="F42" s="36" t="s">
        <v>478</v>
      </c>
      <c r="G42" s="37" t="s">
        <v>478</v>
      </c>
      <c r="H42" s="37" t="s">
        <v>478</v>
      </c>
      <c r="I42" s="37" t="s">
        <v>478</v>
      </c>
      <c r="J42" s="38" t="s">
        <v>478</v>
      </c>
      <c r="K42" s="22"/>
      <c r="L42" s="22"/>
      <c r="M42" s="22"/>
      <c r="N42" s="22"/>
      <c r="O42" s="22"/>
      <c r="P42" s="22"/>
    </row>
    <row r="43" spans="1:16" ht="39" customHeight="1" thickBot="1" x14ac:dyDescent="0.2">
      <c r="A43" s="22"/>
      <c r="B43" s="40"/>
      <c r="C43" s="1178" t="s">
        <v>531</v>
      </c>
      <c r="D43" s="1179"/>
      <c r="E43" s="1180"/>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412</v>
      </c>
      <c r="L45" s="60">
        <v>411</v>
      </c>
      <c r="M45" s="60">
        <v>437</v>
      </c>
      <c r="N45" s="60">
        <v>433</v>
      </c>
      <c r="O45" s="61">
        <v>421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x14ac:dyDescent="0.15">
      <c r="A48" s="48"/>
      <c r="B48" s="1193"/>
      <c r="C48" s="1194"/>
      <c r="D48" s="62"/>
      <c r="E48" s="1185" t="s">
        <v>15</v>
      </c>
      <c r="F48" s="1185"/>
      <c r="G48" s="1185"/>
      <c r="H48" s="1185"/>
      <c r="I48" s="1185"/>
      <c r="J48" s="1186"/>
      <c r="K48" s="63">
        <v>201</v>
      </c>
      <c r="L48" s="64">
        <v>207</v>
      </c>
      <c r="M48" s="64">
        <v>208</v>
      </c>
      <c r="N48" s="64">
        <v>211</v>
      </c>
      <c r="O48" s="65">
        <v>215</v>
      </c>
      <c r="P48" s="48"/>
      <c r="Q48" s="48"/>
      <c r="R48" s="48"/>
      <c r="S48" s="48"/>
      <c r="T48" s="48"/>
      <c r="U48" s="48"/>
    </row>
    <row r="49" spans="1:21" ht="30.75" customHeight="1" x14ac:dyDescent="0.15">
      <c r="A49" s="48"/>
      <c r="B49" s="1193"/>
      <c r="C49" s="1194"/>
      <c r="D49" s="62"/>
      <c r="E49" s="1185" t="s">
        <v>16</v>
      </c>
      <c r="F49" s="1185"/>
      <c r="G49" s="1185"/>
      <c r="H49" s="1185"/>
      <c r="I49" s="1185"/>
      <c r="J49" s="1186"/>
      <c r="K49" s="63">
        <v>61</v>
      </c>
      <c r="L49" s="64">
        <v>60</v>
      </c>
      <c r="M49" s="64">
        <v>50</v>
      </c>
      <c r="N49" s="64">
        <v>46</v>
      </c>
      <c r="O49" s="65">
        <v>41</v>
      </c>
      <c r="P49" s="48"/>
      <c r="Q49" s="48"/>
      <c r="R49" s="48"/>
      <c r="S49" s="48"/>
      <c r="T49" s="48"/>
      <c r="U49" s="48"/>
    </row>
    <row r="50" spans="1:21" ht="30.75" customHeight="1" x14ac:dyDescent="0.15">
      <c r="A50" s="48"/>
      <c r="B50" s="1193"/>
      <c r="C50" s="1194"/>
      <c r="D50" s="62"/>
      <c r="E50" s="1185" t="s">
        <v>17</v>
      </c>
      <c r="F50" s="1185"/>
      <c r="G50" s="1185"/>
      <c r="H50" s="1185"/>
      <c r="I50" s="1185"/>
      <c r="J50" s="1186"/>
      <c r="K50" s="63">
        <v>59</v>
      </c>
      <c r="L50" s="64">
        <v>36</v>
      </c>
      <c r="M50" s="64">
        <v>33</v>
      </c>
      <c r="N50" s="64">
        <v>32</v>
      </c>
      <c r="O50" s="65">
        <v>30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378</v>
      </c>
      <c r="L52" s="64">
        <v>384</v>
      </c>
      <c r="M52" s="64">
        <v>382</v>
      </c>
      <c r="N52" s="64">
        <v>393</v>
      </c>
      <c r="O52" s="65">
        <v>391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355</v>
      </c>
      <c r="L53" s="69">
        <v>330</v>
      </c>
      <c r="M53" s="69">
        <v>346</v>
      </c>
      <c r="N53" s="69">
        <v>329</v>
      </c>
      <c r="O53" s="70">
        <v>316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1" t="s">
        <v>24</v>
      </c>
      <c r="C41" s="1212"/>
      <c r="D41" s="81"/>
      <c r="E41" s="1213" t="s">
        <v>25</v>
      </c>
      <c r="F41" s="1213"/>
      <c r="G41" s="1213"/>
      <c r="H41" s="1214"/>
      <c r="I41" s="82">
        <v>3977</v>
      </c>
      <c r="J41" s="83">
        <v>3949</v>
      </c>
      <c r="K41" s="83">
        <v>4055</v>
      </c>
      <c r="L41" s="83">
        <v>3909</v>
      </c>
      <c r="M41" s="84">
        <v>3700</v>
      </c>
    </row>
    <row r="42" spans="2:13" ht="27.75" customHeight="1" x14ac:dyDescent="0.15">
      <c r="B42" s="1201"/>
      <c r="C42" s="1202"/>
      <c r="D42" s="85"/>
      <c r="E42" s="1205" t="s">
        <v>26</v>
      </c>
      <c r="F42" s="1205"/>
      <c r="G42" s="1205"/>
      <c r="H42" s="1206"/>
      <c r="I42" s="86">
        <v>308</v>
      </c>
      <c r="J42" s="87">
        <v>253</v>
      </c>
      <c r="K42" s="87">
        <v>261</v>
      </c>
      <c r="L42" s="87">
        <v>228</v>
      </c>
      <c r="M42" s="88">
        <v>194</v>
      </c>
    </row>
    <row r="43" spans="2:13" ht="27.75" customHeight="1" x14ac:dyDescent="0.15">
      <c r="B43" s="1201"/>
      <c r="C43" s="1202"/>
      <c r="D43" s="85"/>
      <c r="E43" s="1205" t="s">
        <v>27</v>
      </c>
      <c r="F43" s="1205"/>
      <c r="G43" s="1205"/>
      <c r="H43" s="1206"/>
      <c r="I43" s="86">
        <v>2185</v>
      </c>
      <c r="J43" s="87">
        <v>1851</v>
      </c>
      <c r="K43" s="87">
        <v>1672</v>
      </c>
      <c r="L43" s="87">
        <v>1718</v>
      </c>
      <c r="M43" s="88">
        <v>1252</v>
      </c>
    </row>
    <row r="44" spans="2:13" ht="27.75" customHeight="1" x14ac:dyDescent="0.15">
      <c r="B44" s="1201"/>
      <c r="C44" s="1202"/>
      <c r="D44" s="85"/>
      <c r="E44" s="1205" t="s">
        <v>28</v>
      </c>
      <c r="F44" s="1205"/>
      <c r="G44" s="1205"/>
      <c r="H44" s="1206"/>
      <c r="I44" s="86">
        <v>293</v>
      </c>
      <c r="J44" s="87">
        <v>279</v>
      </c>
      <c r="K44" s="87">
        <v>241</v>
      </c>
      <c r="L44" s="87">
        <v>217</v>
      </c>
      <c r="M44" s="88">
        <v>203</v>
      </c>
    </row>
    <row r="45" spans="2:13" ht="27.75" customHeight="1" x14ac:dyDescent="0.15">
      <c r="B45" s="1201"/>
      <c r="C45" s="1202"/>
      <c r="D45" s="85"/>
      <c r="E45" s="1205" t="s">
        <v>29</v>
      </c>
      <c r="F45" s="1205"/>
      <c r="G45" s="1205"/>
      <c r="H45" s="1206"/>
      <c r="I45" s="86">
        <v>886</v>
      </c>
      <c r="J45" s="87">
        <v>798</v>
      </c>
      <c r="K45" s="87">
        <v>790</v>
      </c>
      <c r="L45" s="87">
        <v>753</v>
      </c>
      <c r="M45" s="88">
        <v>770</v>
      </c>
    </row>
    <row r="46" spans="2:13" ht="27.75" customHeight="1" x14ac:dyDescent="0.15">
      <c r="B46" s="1201"/>
      <c r="C46" s="1202"/>
      <c r="D46" s="85"/>
      <c r="E46" s="1205" t="s">
        <v>30</v>
      </c>
      <c r="F46" s="1205"/>
      <c r="G46" s="1205"/>
      <c r="H46" s="1206"/>
      <c r="I46" s="86">
        <v>149</v>
      </c>
      <c r="J46" s="87">
        <v>426</v>
      </c>
      <c r="K46" s="87">
        <v>126</v>
      </c>
      <c r="L46" s="87">
        <v>131</v>
      </c>
      <c r="M46" s="88">
        <v>115</v>
      </c>
    </row>
    <row r="47" spans="2:13" ht="27.75" customHeight="1" x14ac:dyDescent="0.15">
      <c r="B47" s="1201"/>
      <c r="C47" s="1202"/>
      <c r="D47" s="85"/>
      <c r="E47" s="1205" t="s">
        <v>31</v>
      </c>
      <c r="F47" s="1205"/>
      <c r="G47" s="1205"/>
      <c r="H47" s="1206"/>
      <c r="I47" s="86" t="s">
        <v>478</v>
      </c>
      <c r="J47" s="87" t="s">
        <v>478</v>
      </c>
      <c r="K47" s="87" t="s">
        <v>478</v>
      </c>
      <c r="L47" s="87" t="s">
        <v>478</v>
      </c>
      <c r="M47" s="88" t="s">
        <v>478</v>
      </c>
    </row>
    <row r="48" spans="2:13" ht="27.75" customHeight="1" x14ac:dyDescent="0.15">
      <c r="B48" s="1203"/>
      <c r="C48" s="1204"/>
      <c r="D48" s="85"/>
      <c r="E48" s="1205" t="s">
        <v>32</v>
      </c>
      <c r="F48" s="1205"/>
      <c r="G48" s="1205"/>
      <c r="H48" s="1206"/>
      <c r="I48" s="86" t="s">
        <v>478</v>
      </c>
      <c r="J48" s="87" t="s">
        <v>478</v>
      </c>
      <c r="K48" s="87" t="s">
        <v>478</v>
      </c>
      <c r="L48" s="87" t="s">
        <v>478</v>
      </c>
      <c r="M48" s="88" t="s">
        <v>478</v>
      </c>
    </row>
    <row r="49" spans="2:13" ht="27.75" customHeight="1" x14ac:dyDescent="0.15">
      <c r="B49" s="1199" t="s">
        <v>33</v>
      </c>
      <c r="C49" s="1200"/>
      <c r="D49" s="89"/>
      <c r="E49" s="1205" t="s">
        <v>34</v>
      </c>
      <c r="F49" s="1205"/>
      <c r="G49" s="1205"/>
      <c r="H49" s="1206"/>
      <c r="I49" s="86">
        <v>1368</v>
      </c>
      <c r="J49" s="87">
        <v>1431</v>
      </c>
      <c r="K49" s="87">
        <v>1262</v>
      </c>
      <c r="L49" s="87">
        <v>1399</v>
      </c>
      <c r="M49" s="88">
        <v>1418</v>
      </c>
    </row>
    <row r="50" spans="2:13" ht="27.75" customHeight="1" x14ac:dyDescent="0.15">
      <c r="B50" s="1201"/>
      <c r="C50" s="1202"/>
      <c r="D50" s="85"/>
      <c r="E50" s="1205" t="s">
        <v>35</v>
      </c>
      <c r="F50" s="1205"/>
      <c r="G50" s="1205"/>
      <c r="H50" s="1206"/>
      <c r="I50" s="86">
        <v>205</v>
      </c>
      <c r="J50" s="87">
        <v>192</v>
      </c>
      <c r="K50" s="87">
        <v>225</v>
      </c>
      <c r="L50" s="87">
        <v>197</v>
      </c>
      <c r="M50" s="88">
        <v>171</v>
      </c>
    </row>
    <row r="51" spans="2:13" ht="27.75" customHeight="1" x14ac:dyDescent="0.15">
      <c r="B51" s="1203"/>
      <c r="C51" s="1204"/>
      <c r="D51" s="85"/>
      <c r="E51" s="1205" t="s">
        <v>36</v>
      </c>
      <c r="F51" s="1205"/>
      <c r="G51" s="1205"/>
      <c r="H51" s="1206"/>
      <c r="I51" s="86">
        <v>4143</v>
      </c>
      <c r="J51" s="87">
        <v>4017</v>
      </c>
      <c r="K51" s="87">
        <v>3878</v>
      </c>
      <c r="L51" s="87">
        <v>3765</v>
      </c>
      <c r="M51" s="88">
        <v>3636</v>
      </c>
    </row>
    <row r="52" spans="2:13" ht="27.75" customHeight="1" thickBot="1" x14ac:dyDescent="0.2">
      <c r="B52" s="1207" t="s">
        <v>37</v>
      </c>
      <c r="C52" s="1208"/>
      <c r="D52" s="90"/>
      <c r="E52" s="1209" t="s">
        <v>38</v>
      </c>
      <c r="F52" s="1209"/>
      <c r="G52" s="1209"/>
      <c r="H52" s="1210"/>
      <c r="I52" s="91">
        <v>2083</v>
      </c>
      <c r="J52" s="92">
        <v>1917</v>
      </c>
      <c r="K52" s="92">
        <v>1779</v>
      </c>
      <c r="L52" s="92">
        <v>1595</v>
      </c>
      <c r="M52" s="93">
        <v>1009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36"/>
      <c r="H50" s="1237"/>
      <c r="I50" s="1237"/>
      <c r="J50" s="1238"/>
      <c r="K50" s="354" t="s">
        <v>518</v>
      </c>
      <c r="L50" s="354" t="s">
        <v>519</v>
      </c>
      <c r="M50" s="354" t="s">
        <v>520</v>
      </c>
      <c r="N50" s="354" t="s">
        <v>521</v>
      </c>
      <c r="O50" s="354" t="s">
        <v>522</v>
      </c>
    </row>
    <row r="51" spans="1:17" x14ac:dyDescent="0.15">
      <c r="B51" s="248"/>
      <c r="C51" s="244"/>
      <c r="D51" s="244"/>
      <c r="E51" s="244"/>
      <c r="F51" s="244"/>
      <c r="G51" s="1239" t="s">
        <v>557</v>
      </c>
      <c r="H51" s="1240"/>
      <c r="I51" s="1245" t="s">
        <v>558</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559</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560</v>
      </c>
      <c r="H55" s="1220"/>
      <c r="I55" s="1225" t="s">
        <v>558</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559</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27" t="s">
        <v>564</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36"/>
      <c r="H72" s="1237"/>
      <c r="I72" s="1237"/>
      <c r="J72" s="1238"/>
      <c r="K72" s="354" t="s">
        <v>518</v>
      </c>
      <c r="L72" s="354" t="s">
        <v>519</v>
      </c>
      <c r="M72" s="354" t="s">
        <v>520</v>
      </c>
      <c r="N72" s="354" t="s">
        <v>521</v>
      </c>
      <c r="O72" s="354" t="s">
        <v>522</v>
      </c>
    </row>
    <row r="73" spans="2:30" x14ac:dyDescent="0.15">
      <c r="B73" s="248"/>
      <c r="C73" s="244"/>
      <c r="D73" s="244"/>
      <c r="E73" s="244"/>
      <c r="F73" s="244"/>
      <c r="G73" s="1239" t="s">
        <v>557</v>
      </c>
      <c r="H73" s="1240"/>
      <c r="I73" s="1245" t="s">
        <v>558</v>
      </c>
      <c r="J73" s="1245"/>
      <c r="K73" s="1226">
        <v>92.4</v>
      </c>
      <c r="L73" s="1226">
        <v>84.6</v>
      </c>
      <c r="M73" s="1215">
        <v>79.5</v>
      </c>
      <c r="N73" s="1215">
        <v>70.599999999999994</v>
      </c>
      <c r="O73" s="1215">
        <v>43.6</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563</v>
      </c>
      <c r="J75" s="1225"/>
      <c r="K75" s="1247">
        <v>16.2</v>
      </c>
      <c r="L75" s="1247">
        <v>15.9</v>
      </c>
      <c r="M75" s="1247">
        <v>15.2</v>
      </c>
      <c r="N75" s="1247">
        <v>14.8</v>
      </c>
      <c r="O75" s="1247">
        <v>14.5</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560</v>
      </c>
      <c r="H77" s="1220"/>
      <c r="I77" s="1225" t="s">
        <v>558</v>
      </c>
      <c r="J77" s="1225"/>
      <c r="K77" s="1226">
        <v>27.1</v>
      </c>
      <c r="L77" s="1226">
        <v>18.7</v>
      </c>
      <c r="M77" s="1215">
        <v>12.9</v>
      </c>
      <c r="N77" s="1215">
        <v>22.6</v>
      </c>
      <c r="O77" s="1215">
        <v>0.8</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563</v>
      </c>
      <c r="J79" s="1217"/>
      <c r="K79" s="1218">
        <v>11.9</v>
      </c>
      <c r="L79" s="1218">
        <v>10.7</v>
      </c>
      <c r="M79" s="1218">
        <v>10</v>
      </c>
      <c r="N79" s="1218">
        <v>9.5</v>
      </c>
      <c r="O79" s="1218">
        <v>8.1</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95331</v>
      </c>
      <c r="E3" s="116"/>
      <c r="F3" s="117">
        <v>96333</v>
      </c>
      <c r="G3" s="118"/>
      <c r="H3" s="119"/>
    </row>
    <row r="4" spans="1:8" x14ac:dyDescent="0.15">
      <c r="A4" s="120"/>
      <c r="B4" s="121"/>
      <c r="C4" s="122"/>
      <c r="D4" s="123">
        <v>64079</v>
      </c>
      <c r="E4" s="124"/>
      <c r="F4" s="125">
        <v>57060</v>
      </c>
      <c r="G4" s="126"/>
      <c r="H4" s="127"/>
    </row>
    <row r="5" spans="1:8" x14ac:dyDescent="0.15">
      <c r="A5" s="108" t="s">
        <v>512</v>
      </c>
      <c r="B5" s="113"/>
      <c r="C5" s="114"/>
      <c r="D5" s="115">
        <v>51929</v>
      </c>
      <c r="E5" s="116"/>
      <c r="F5" s="117">
        <v>117673</v>
      </c>
      <c r="G5" s="118"/>
      <c r="H5" s="119"/>
    </row>
    <row r="6" spans="1:8" x14ac:dyDescent="0.15">
      <c r="A6" s="120"/>
      <c r="B6" s="121"/>
      <c r="C6" s="122"/>
      <c r="D6" s="123">
        <v>21101</v>
      </c>
      <c r="E6" s="124"/>
      <c r="F6" s="125">
        <v>62359</v>
      </c>
      <c r="G6" s="126"/>
      <c r="H6" s="127"/>
    </row>
    <row r="7" spans="1:8" x14ac:dyDescent="0.15">
      <c r="A7" s="108" t="s">
        <v>513</v>
      </c>
      <c r="B7" s="113"/>
      <c r="C7" s="114"/>
      <c r="D7" s="115">
        <v>62560</v>
      </c>
      <c r="E7" s="116"/>
      <c r="F7" s="117">
        <v>118223</v>
      </c>
      <c r="G7" s="118"/>
      <c r="H7" s="119"/>
    </row>
    <row r="8" spans="1:8" x14ac:dyDescent="0.15">
      <c r="A8" s="120"/>
      <c r="B8" s="121"/>
      <c r="C8" s="122"/>
      <c r="D8" s="123">
        <v>15460</v>
      </c>
      <c r="E8" s="124"/>
      <c r="F8" s="125">
        <v>57106</v>
      </c>
      <c r="G8" s="126"/>
      <c r="H8" s="127"/>
    </row>
    <row r="9" spans="1:8" x14ac:dyDescent="0.15">
      <c r="A9" s="108" t="s">
        <v>514</v>
      </c>
      <c r="B9" s="113"/>
      <c r="C9" s="114"/>
      <c r="D9" s="115">
        <v>22370</v>
      </c>
      <c r="E9" s="116"/>
      <c r="F9" s="117">
        <v>128485</v>
      </c>
      <c r="G9" s="118"/>
      <c r="H9" s="119"/>
    </row>
    <row r="10" spans="1:8" x14ac:dyDescent="0.15">
      <c r="A10" s="120"/>
      <c r="B10" s="121"/>
      <c r="C10" s="122"/>
      <c r="D10" s="123">
        <v>17492</v>
      </c>
      <c r="E10" s="124"/>
      <c r="F10" s="125">
        <v>62765</v>
      </c>
      <c r="G10" s="126"/>
      <c r="H10" s="127"/>
    </row>
    <row r="11" spans="1:8" x14ac:dyDescent="0.15">
      <c r="A11" s="108" t="s">
        <v>515</v>
      </c>
      <c r="B11" s="113"/>
      <c r="C11" s="114"/>
      <c r="D11" s="115">
        <v>17832</v>
      </c>
      <c r="E11" s="116"/>
      <c r="F11" s="117">
        <v>128611</v>
      </c>
      <c r="G11" s="118"/>
      <c r="H11" s="119"/>
    </row>
    <row r="12" spans="1:8" x14ac:dyDescent="0.15">
      <c r="A12" s="120"/>
      <c r="B12" s="121"/>
      <c r="C12" s="128"/>
      <c r="D12" s="123">
        <v>14105</v>
      </c>
      <c r="E12" s="124"/>
      <c r="F12" s="125">
        <v>61552</v>
      </c>
      <c r="G12" s="126"/>
      <c r="H12" s="127"/>
    </row>
    <row r="13" spans="1:8" x14ac:dyDescent="0.15">
      <c r="A13" s="108"/>
      <c r="B13" s="113"/>
      <c r="C13" s="129"/>
      <c r="D13" s="130">
        <v>50004</v>
      </c>
      <c r="E13" s="131"/>
      <c r="F13" s="132">
        <v>117865</v>
      </c>
      <c r="G13" s="133"/>
      <c r="H13" s="119"/>
    </row>
    <row r="14" spans="1:8" x14ac:dyDescent="0.15">
      <c r="A14" s="120"/>
      <c r="B14" s="121"/>
      <c r="C14" s="122"/>
      <c r="D14" s="123">
        <v>26447</v>
      </c>
      <c r="E14" s="124"/>
      <c r="F14" s="125">
        <v>60168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4.7699999999999996</v>
      </c>
      <c r="C19" s="134">
        <f>ROUND(VALUE(SUBSTITUTE(実質収支比率等に係る経年分析!G$48,"▲","-")),2)</f>
        <v>7.31</v>
      </c>
      <c r="D19" s="134">
        <f>ROUND(VALUE(SUBSTITUTE(実質収支比率等に係る経年分析!H$48,"▲","-")),2)</f>
        <v>7.51</v>
      </c>
      <c r="E19" s="134">
        <f>ROUND(VALUE(SUBSTITUTE(実質収支比率等に係る経年分析!I$48,"▲","-")),2)</f>
        <v>5.7</v>
      </c>
      <c r="F19" s="134">
        <f>ROUND(VALUE(SUBSTITUTE(実質収支比率等に係る経年分析!J$48,"▲","-")),2)</f>
        <v>7.27</v>
      </c>
    </row>
    <row r="20" spans="1:11" x14ac:dyDescent="0.15">
      <c r="A20" s="134" t="s">
        <v>43</v>
      </c>
      <c r="B20" s="134">
        <f>ROUND(VALUE(SUBSTITUTE(実質収支比率等に係る経年分析!F$47,"▲","-")),2)</f>
        <v>36.35</v>
      </c>
      <c r="C20" s="134">
        <f>ROUND(VALUE(SUBSTITUTE(実質収支比率等に係る経年分析!G$47,"▲","-")),2)</f>
        <v>40.380000000000003</v>
      </c>
      <c r="D20" s="134">
        <f>ROUND(VALUE(SUBSTITUTE(実質収支比率等に係る経年分析!H$47,"▲","-")),2)</f>
        <v>35.03</v>
      </c>
      <c r="E20" s="134">
        <f>ROUND(VALUE(SUBSTITUTE(実質収支比率等に係る経年分析!I$47,"▲","-")),2)</f>
        <v>37.39</v>
      </c>
      <c r="F20" s="134">
        <f>ROUND(VALUE(SUBSTITUTE(実質収支比率等に係る経年分析!J$47,"▲","-")),2)</f>
        <v>38.64</v>
      </c>
    </row>
    <row r="21" spans="1:11" x14ac:dyDescent="0.15">
      <c r="A21" s="134" t="s">
        <v>44</v>
      </c>
      <c r="B21" s="134">
        <f>IF(ISNUMBER(VALUE(SUBSTITUTE(実質収支比率等に係る経年分析!F$49,"▲","-"))),ROUND(VALUE(SUBSTITUTE(実質収支比率等に係る経年分析!F$49,"▲","-")),2),NA())</f>
        <v>7.56</v>
      </c>
      <c r="C21" s="134">
        <f>IF(ISNUMBER(VALUE(SUBSTITUTE(実質収支比率等に係る経年分析!G$49,"▲","-"))),ROUND(VALUE(SUBSTITUTE(実質収支比率等に係る経年分析!G$49,"▲","-")),2),NA())</f>
        <v>6.87</v>
      </c>
      <c r="D21" s="134">
        <f>IF(ISNUMBER(VALUE(SUBSTITUTE(実質収支比率等に係る経年分析!H$49,"▲","-"))),ROUND(VALUE(SUBSTITUTE(実質収支比率等に係る経年分析!H$49,"▲","-")),2),NA())</f>
        <v>-5.58</v>
      </c>
      <c r="E21" s="134">
        <f>IF(ISNUMBER(VALUE(SUBSTITUTE(実質収支比率等に係る経年分析!I$49,"▲","-"))),ROUND(VALUE(SUBSTITUTE(実質収支比率等に係る経年分析!I$49,"▲","-")),2),NA())</f>
        <v>1.01</v>
      </c>
      <c r="F21" s="134">
        <f>IF(ISNUMBER(VALUE(SUBSTITUTE(実質収支比率等に係る経年分析!J$49,"▲","-"))),ROUND(VALUE(SUBSTITUTE(実質収支比率等に係る経年分析!J$49,"▲","-")),2),NA())</f>
        <v>3.6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4.1900000000000004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9.3800000000000008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4.2300000000000004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7.26</v>
      </c>
    </row>
    <row r="36" spans="1:16" x14ac:dyDescent="0.15">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14.73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15.19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378</v>
      </c>
      <c r="E42" s="136"/>
      <c r="F42" s="136"/>
      <c r="G42" s="136">
        <f>'実質公債費比率（分子）の構造'!L$52</f>
        <v>384</v>
      </c>
      <c r="H42" s="136"/>
      <c r="I42" s="136"/>
      <c r="J42" s="136">
        <f>'実質公債費比率（分子）の構造'!M$52</f>
        <v>382</v>
      </c>
      <c r="K42" s="136"/>
      <c r="L42" s="136"/>
      <c r="M42" s="136">
        <f>'実質公債費比率（分子）の構造'!N$52</f>
        <v>393</v>
      </c>
      <c r="N42" s="136"/>
      <c r="O42" s="136"/>
      <c r="P42" s="136">
        <f>'実質公債費比率（分子）の構造'!O$52</f>
        <v>391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59</v>
      </c>
      <c r="C44" s="136"/>
      <c r="D44" s="136"/>
      <c r="E44" s="136">
        <f>'実質公債費比率（分子）の構造'!L$50</f>
        <v>36</v>
      </c>
      <c r="F44" s="136"/>
      <c r="G44" s="136"/>
      <c r="H44" s="136">
        <f>'実質公債費比率（分子）の構造'!M$50</f>
        <v>33</v>
      </c>
      <c r="I44" s="136"/>
      <c r="J44" s="136"/>
      <c r="K44" s="136">
        <f>'実質公債費比率（分子）の構造'!N$50</f>
        <v>32</v>
      </c>
      <c r="L44" s="136"/>
      <c r="M44" s="136"/>
      <c r="N44" s="136">
        <f>'実質公債費比率（分子）の構造'!O$50</f>
        <v>30</v>
      </c>
      <c r="O44" s="136"/>
      <c r="P44" s="136"/>
    </row>
    <row r="45" spans="1:16" x14ac:dyDescent="0.15">
      <c r="A45" s="136" t="s">
        <v>54</v>
      </c>
      <c r="B45" s="136">
        <f>'実質公債費比率（分子）の構造'!K$49</f>
        <v>61</v>
      </c>
      <c r="C45" s="136"/>
      <c r="D45" s="136"/>
      <c r="E45" s="136">
        <f>'実質公債費比率（分子）の構造'!L$49</f>
        <v>60</v>
      </c>
      <c r="F45" s="136"/>
      <c r="G45" s="136"/>
      <c r="H45" s="136">
        <f>'実質公債費比率（分子）の構造'!M$49</f>
        <v>50</v>
      </c>
      <c r="I45" s="136"/>
      <c r="J45" s="136"/>
      <c r="K45" s="136">
        <f>'実質公債費比率（分子）の構造'!N$49</f>
        <v>46</v>
      </c>
      <c r="L45" s="136"/>
      <c r="M45" s="136"/>
      <c r="N45" s="136">
        <f>'実質公債費比率（分子）の構造'!O$49</f>
        <v>41</v>
      </c>
      <c r="O45" s="136"/>
      <c r="P45" s="136"/>
    </row>
    <row r="46" spans="1:16" x14ac:dyDescent="0.15">
      <c r="A46" s="136" t="s">
        <v>55</v>
      </c>
      <c r="B46" s="136">
        <f>'実質公債費比率（分子）の構造'!K$48</f>
        <v>201</v>
      </c>
      <c r="C46" s="136"/>
      <c r="D46" s="136"/>
      <c r="E46" s="136">
        <f>'実質公債費比率（分子）の構造'!L$48</f>
        <v>207</v>
      </c>
      <c r="F46" s="136"/>
      <c r="G46" s="136"/>
      <c r="H46" s="136">
        <f>'実質公債費比率（分子）の構造'!M$48</f>
        <v>208</v>
      </c>
      <c r="I46" s="136"/>
      <c r="J46" s="136"/>
      <c r="K46" s="136">
        <f>'実質公債費比率（分子）の構造'!N$48</f>
        <v>211</v>
      </c>
      <c r="L46" s="136"/>
      <c r="M46" s="136"/>
      <c r="N46" s="136">
        <f>'実質公債費比率（分子）の構造'!O$48</f>
        <v>215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412</v>
      </c>
      <c r="C49" s="136"/>
      <c r="D49" s="136"/>
      <c r="E49" s="136">
        <f>'実質公債費比率（分子）の構造'!L$45</f>
        <v>411</v>
      </c>
      <c r="F49" s="136"/>
      <c r="G49" s="136"/>
      <c r="H49" s="136">
        <f>'実質公債費比率（分子）の構造'!M$45</f>
        <v>437</v>
      </c>
      <c r="I49" s="136"/>
      <c r="J49" s="136"/>
      <c r="K49" s="136">
        <f>'実質公債費比率（分子）の構造'!N$45</f>
        <v>433</v>
      </c>
      <c r="L49" s="136"/>
      <c r="M49" s="136"/>
      <c r="N49" s="136">
        <f>'実質公債費比率（分子）の構造'!O$45</f>
        <v>421</v>
      </c>
      <c r="O49" s="136"/>
      <c r="P49" s="136"/>
    </row>
    <row r="50" spans="1:16" x14ac:dyDescent="0.15">
      <c r="A50" s="136" t="s">
        <v>59</v>
      </c>
      <c r="B50" s="136" t="e">
        <f>NA()</f>
        <v>#N/A</v>
      </c>
      <c r="C50" s="136">
        <f>IF(ISNUMBER('実質公債費比率（分子）の構造'!K$53),'実質公債費比率（分子）の構造'!K$53,NA())</f>
        <v>355</v>
      </c>
      <c r="D50" s="136" t="e">
        <f>NA()</f>
        <v>#N/A</v>
      </c>
      <c r="E50" s="136" t="e">
        <f>NA()</f>
        <v>#N/A</v>
      </c>
      <c r="F50" s="136">
        <f>IF(ISNUMBER('実質公債費比率（分子）の構造'!L$53),'実質公債費比率（分子）の構造'!L$53,NA())</f>
        <v>330</v>
      </c>
      <c r="G50" s="136" t="e">
        <f>NA()</f>
        <v>#N/A</v>
      </c>
      <c r="H50" s="136" t="e">
        <f>NA()</f>
        <v>#N/A</v>
      </c>
      <c r="I50" s="136">
        <f>IF(ISNUMBER('実質公債費比率（分子）の構造'!M$53),'実質公債費比率（分子）の構造'!M$53,NA())</f>
        <v>346</v>
      </c>
      <c r="J50" s="136" t="e">
        <f>NA()</f>
        <v>#N/A</v>
      </c>
      <c r="K50" s="136" t="e">
        <f>NA()</f>
        <v>#N/A</v>
      </c>
      <c r="L50" s="136">
        <f>IF(ISNUMBER('実質公債費比率（分子）の構造'!N$53),'実質公債費比率（分子）の構造'!N$53,NA())</f>
        <v>329</v>
      </c>
      <c r="M50" s="136" t="e">
        <f>NA()</f>
        <v>#N/A</v>
      </c>
      <c r="N50" s="136" t="e">
        <f>NA()</f>
        <v>#N/A</v>
      </c>
      <c r="O50" s="136">
        <f>IF(ISNUMBER('実質公債費比率（分子）の構造'!O$53),'実質公債費比率（分子）の構造'!O$53,NA())</f>
        <v>316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4143</v>
      </c>
      <c r="E56" s="135"/>
      <c r="F56" s="135"/>
      <c r="G56" s="135">
        <f>'将来負担比率（分子）の構造'!J$51</f>
        <v>4017</v>
      </c>
      <c r="H56" s="135"/>
      <c r="I56" s="135"/>
      <c r="J56" s="135">
        <f>'将来負担比率（分子）の構造'!K$51</f>
        <v>3878</v>
      </c>
      <c r="K56" s="135"/>
      <c r="L56" s="135"/>
      <c r="M56" s="135">
        <f>'将来負担比率（分子）の構造'!L$51</f>
        <v>3765</v>
      </c>
      <c r="N56" s="135"/>
      <c r="O56" s="135"/>
      <c r="P56" s="135">
        <f>'将来負担比率（分子）の構造'!M$51</f>
        <v>3636</v>
      </c>
    </row>
    <row r="57" spans="1:16" x14ac:dyDescent="0.15">
      <c r="A57" s="135" t="s">
        <v>35</v>
      </c>
      <c r="B57" s="135"/>
      <c r="C57" s="135"/>
      <c r="D57" s="135">
        <f>'将来負担比率（分子）の構造'!I$50</f>
        <v>205</v>
      </c>
      <c r="E57" s="135"/>
      <c r="F57" s="135"/>
      <c r="G57" s="135">
        <f>'将来負担比率（分子）の構造'!J$50</f>
        <v>192</v>
      </c>
      <c r="H57" s="135"/>
      <c r="I57" s="135"/>
      <c r="J57" s="135">
        <f>'将来負担比率（分子）の構造'!K$50</f>
        <v>225</v>
      </c>
      <c r="K57" s="135"/>
      <c r="L57" s="135"/>
      <c r="M57" s="135">
        <f>'将来負担比率（分子）の構造'!L$50</f>
        <v>197</v>
      </c>
      <c r="N57" s="135"/>
      <c r="O57" s="135"/>
      <c r="P57" s="135">
        <f>'将来負担比率（分子）の構造'!M$50</f>
        <v>171</v>
      </c>
    </row>
    <row r="58" spans="1:16" x14ac:dyDescent="0.15">
      <c r="A58" s="135" t="s">
        <v>34</v>
      </c>
      <c r="B58" s="135"/>
      <c r="C58" s="135"/>
      <c r="D58" s="135">
        <f>'将来負担比率（分子）の構造'!I$49</f>
        <v>1368</v>
      </c>
      <c r="E58" s="135"/>
      <c r="F58" s="135"/>
      <c r="G58" s="135">
        <f>'将来負担比率（分子）の構造'!J$49</f>
        <v>1431</v>
      </c>
      <c r="H58" s="135"/>
      <c r="I58" s="135"/>
      <c r="J58" s="135">
        <f>'将来負担比率（分子）の構造'!K$49</f>
        <v>1262</v>
      </c>
      <c r="K58" s="135"/>
      <c r="L58" s="135"/>
      <c r="M58" s="135">
        <f>'将来負担比率（分子）の構造'!L$49</f>
        <v>1399</v>
      </c>
      <c r="N58" s="135"/>
      <c r="O58" s="135"/>
      <c r="P58" s="135">
        <f>'将来負担比率（分子）の構造'!M$49</f>
        <v>1418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149</v>
      </c>
      <c r="C61" s="135"/>
      <c r="D61" s="135"/>
      <c r="E61" s="135">
        <f>'将来負担比率（分子）の構造'!J$46</f>
        <v>426</v>
      </c>
      <c r="F61" s="135"/>
      <c r="G61" s="135"/>
      <c r="H61" s="135">
        <f>'将来負担比率（分子）の構造'!K$46</f>
        <v>126</v>
      </c>
      <c r="I61" s="135"/>
      <c r="J61" s="135"/>
      <c r="K61" s="135">
        <f>'将来負担比率（分子）の構造'!L$46</f>
        <v>131</v>
      </c>
      <c r="L61" s="135"/>
      <c r="M61" s="135"/>
      <c r="N61" s="135">
        <f>'将来負担比率（分子）の構造'!M$46</f>
        <v>115</v>
      </c>
      <c r="O61" s="135"/>
      <c r="P61" s="135"/>
    </row>
    <row r="62" spans="1:16" x14ac:dyDescent="0.15">
      <c r="A62" s="135" t="s">
        <v>29</v>
      </c>
      <c r="B62" s="135">
        <f>'将来負担比率（分子）の構造'!I$45</f>
        <v>886</v>
      </c>
      <c r="C62" s="135"/>
      <c r="D62" s="135"/>
      <c r="E62" s="135">
        <f>'将来負担比率（分子）の構造'!J$45</f>
        <v>798</v>
      </c>
      <c r="F62" s="135"/>
      <c r="G62" s="135"/>
      <c r="H62" s="135">
        <f>'将来負担比率（分子）の構造'!K$45</f>
        <v>790</v>
      </c>
      <c r="I62" s="135"/>
      <c r="J62" s="135"/>
      <c r="K62" s="135">
        <f>'将来負担比率（分子）の構造'!L$45</f>
        <v>753</v>
      </c>
      <c r="L62" s="135"/>
      <c r="M62" s="135"/>
      <c r="N62" s="135">
        <f>'将来負担比率（分子）の構造'!M$45</f>
        <v>770</v>
      </c>
      <c r="O62" s="135"/>
      <c r="P62" s="135"/>
    </row>
    <row r="63" spans="1:16" x14ac:dyDescent="0.15">
      <c r="A63" s="135" t="s">
        <v>28</v>
      </c>
      <c r="B63" s="135">
        <f>'将来負担比率（分子）の構造'!I$44</f>
        <v>293</v>
      </c>
      <c r="C63" s="135"/>
      <c r="D63" s="135"/>
      <c r="E63" s="135">
        <f>'将来負担比率（分子）の構造'!J$44</f>
        <v>279</v>
      </c>
      <c r="F63" s="135"/>
      <c r="G63" s="135"/>
      <c r="H63" s="135">
        <f>'将来負担比率（分子）の構造'!K$44</f>
        <v>241</v>
      </c>
      <c r="I63" s="135"/>
      <c r="J63" s="135"/>
      <c r="K63" s="135">
        <f>'将来負担比率（分子）の構造'!L$44</f>
        <v>217</v>
      </c>
      <c r="L63" s="135"/>
      <c r="M63" s="135"/>
      <c r="N63" s="135">
        <f>'将来負担比率（分子）の構造'!M$44</f>
        <v>203</v>
      </c>
      <c r="O63" s="135"/>
      <c r="P63" s="135"/>
    </row>
    <row r="64" spans="1:16" x14ac:dyDescent="0.15">
      <c r="A64" s="135" t="s">
        <v>27</v>
      </c>
      <c r="B64" s="135">
        <f>'将来負担比率（分子）の構造'!I$43</f>
        <v>2185</v>
      </c>
      <c r="C64" s="135"/>
      <c r="D64" s="135"/>
      <c r="E64" s="135">
        <f>'将来負担比率（分子）の構造'!J$43</f>
        <v>1851</v>
      </c>
      <c r="F64" s="135"/>
      <c r="G64" s="135"/>
      <c r="H64" s="135">
        <f>'将来負担比率（分子）の構造'!K$43</f>
        <v>1672</v>
      </c>
      <c r="I64" s="135"/>
      <c r="J64" s="135"/>
      <c r="K64" s="135">
        <f>'将来負担比率（分子）の構造'!L$43</f>
        <v>1718</v>
      </c>
      <c r="L64" s="135"/>
      <c r="M64" s="135"/>
      <c r="N64" s="135">
        <f>'将来負担比率（分子）の構造'!M$43</f>
        <v>1252</v>
      </c>
      <c r="O64" s="135"/>
      <c r="P64" s="135"/>
    </row>
    <row r="65" spans="1:16" x14ac:dyDescent="0.15">
      <c r="A65" s="135" t="s">
        <v>26</v>
      </c>
      <c r="B65" s="135">
        <f>'将来負担比率（分子）の構造'!I$42</f>
        <v>308</v>
      </c>
      <c r="C65" s="135"/>
      <c r="D65" s="135"/>
      <c r="E65" s="135">
        <f>'将来負担比率（分子）の構造'!J$42</f>
        <v>253</v>
      </c>
      <c r="F65" s="135"/>
      <c r="G65" s="135"/>
      <c r="H65" s="135">
        <f>'将来負担比率（分子）の構造'!K$42</f>
        <v>261</v>
      </c>
      <c r="I65" s="135"/>
      <c r="J65" s="135"/>
      <c r="K65" s="135">
        <f>'将来負担比率（分子）の構造'!L$42</f>
        <v>228</v>
      </c>
      <c r="L65" s="135"/>
      <c r="M65" s="135"/>
      <c r="N65" s="135">
        <f>'将来負担比率（分子）の構造'!M$42</f>
        <v>194</v>
      </c>
      <c r="O65" s="135"/>
      <c r="P65" s="135"/>
    </row>
    <row r="66" spans="1:16" x14ac:dyDescent="0.15">
      <c r="A66" s="135" t="s">
        <v>25</v>
      </c>
      <c r="B66" s="135">
        <f>'将来負担比率（分子）の構造'!I$41</f>
        <v>3977</v>
      </c>
      <c r="C66" s="135"/>
      <c r="D66" s="135"/>
      <c r="E66" s="135">
        <f>'将来負担比率（分子）の構造'!J$41</f>
        <v>3949</v>
      </c>
      <c r="F66" s="135"/>
      <c r="G66" s="135"/>
      <c r="H66" s="135">
        <f>'将来負担比率（分子）の構造'!K$41</f>
        <v>4055</v>
      </c>
      <c r="I66" s="135"/>
      <c r="J66" s="135"/>
      <c r="K66" s="135">
        <f>'将来負担比率（分子）の構造'!L$41</f>
        <v>3909</v>
      </c>
      <c r="L66" s="135"/>
      <c r="M66" s="135"/>
      <c r="N66" s="135">
        <f>'将来負担比率（分子）の構造'!M$41</f>
        <v>3700</v>
      </c>
      <c r="O66" s="135"/>
      <c r="P66" s="135"/>
    </row>
    <row r="67" spans="1:16" x14ac:dyDescent="0.15">
      <c r="A67" s="135" t="s">
        <v>63</v>
      </c>
      <c r="B67" s="135" t="e">
        <f>NA()</f>
        <v>#N/A</v>
      </c>
      <c r="C67" s="135">
        <f>IF(ISNUMBER('将来負担比率（分子）の構造'!I$52), IF('将来負担比率（分子）の構造'!I$52 &lt; 0, 0, '将来負担比率（分子）の構造'!I$52), NA())</f>
        <v>2083</v>
      </c>
      <c r="D67" s="135" t="e">
        <f>NA()</f>
        <v>#N/A</v>
      </c>
      <c r="E67" s="135" t="e">
        <f>NA()</f>
        <v>#N/A</v>
      </c>
      <c r="F67" s="135">
        <f>IF(ISNUMBER('将来負担比率（分子）の構造'!J$52), IF('将来負担比率（分子）の構造'!J$52 &lt; 0, 0, '将来負担比率（分子）の構造'!J$52), NA())</f>
        <v>1917</v>
      </c>
      <c r="G67" s="135" t="e">
        <f>NA()</f>
        <v>#N/A</v>
      </c>
      <c r="H67" s="135" t="e">
        <f>NA()</f>
        <v>#N/A</v>
      </c>
      <c r="I67" s="135">
        <f>IF(ISNUMBER('将来負担比率（分子）の構造'!K$52), IF('将来負担比率（分子）の構造'!K$52 &lt; 0, 0, '将来負担比率（分子）の構造'!K$52), NA())</f>
        <v>1779</v>
      </c>
      <c r="J67" s="135" t="e">
        <f>NA()</f>
        <v>#N/A</v>
      </c>
      <c r="K67" s="135" t="e">
        <f>NA()</f>
        <v>#N/A</v>
      </c>
      <c r="L67" s="135">
        <f>IF(ISNUMBER('将来負担比率（分子）の構造'!L$52), IF('将来負担比率（分子）の構造'!L$52 &lt; 0, 0, '将来負担比率（分子）の構造'!L$52), NA())</f>
        <v>1595</v>
      </c>
      <c r="M67" s="135" t="e">
        <f>NA()</f>
        <v>#N/A</v>
      </c>
      <c r="N67" s="135" t="e">
        <f>NA()</f>
        <v>#N/A</v>
      </c>
      <c r="O67" s="135">
        <f>IF(ISNUMBER('将来負担比率（分子）の構造'!M$52), IF('将来負担比率（分子）の構造'!M$52 &lt; 0, 0, '将来負担比率（分子）の構造'!M$52), NA())</f>
        <v>1009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1197342</v>
      </c>
      <c r="S5" s="669"/>
      <c r="T5" s="669"/>
      <c r="U5" s="669"/>
      <c r="V5" s="669"/>
      <c r="W5" s="669"/>
      <c r="X5" s="669"/>
      <c r="Y5" s="716"/>
      <c r="Z5" s="729">
        <v>29.8</v>
      </c>
      <c r="AA5" s="729"/>
      <c r="AB5" s="729"/>
      <c r="AC5" s="729"/>
      <c r="AD5" s="730">
        <v>1197342</v>
      </c>
      <c r="AE5" s="730"/>
      <c r="AF5" s="730"/>
      <c r="AG5" s="730"/>
      <c r="AH5" s="730"/>
      <c r="AI5" s="730"/>
      <c r="AJ5" s="730"/>
      <c r="AK5" s="730"/>
      <c r="AL5" s="717">
        <v>47.6</v>
      </c>
      <c r="AM5" s="686"/>
      <c r="AN5" s="686"/>
      <c r="AO5" s="718"/>
      <c r="AP5" s="705" t="s">
        <v>207</v>
      </c>
      <c r="AQ5" s="706"/>
      <c r="AR5" s="706"/>
      <c r="AS5" s="706"/>
      <c r="AT5" s="706"/>
      <c r="AU5" s="706"/>
      <c r="AV5" s="706"/>
      <c r="AW5" s="706"/>
      <c r="AX5" s="706"/>
      <c r="AY5" s="706"/>
      <c r="AZ5" s="706"/>
      <c r="BA5" s="706"/>
      <c r="BB5" s="706"/>
      <c r="BC5" s="706"/>
      <c r="BD5" s="706"/>
      <c r="BE5" s="706"/>
      <c r="BF5" s="707"/>
      <c r="BG5" s="618">
        <v>1193684</v>
      </c>
      <c r="BH5" s="619"/>
      <c r="BI5" s="619"/>
      <c r="BJ5" s="619"/>
      <c r="BK5" s="619"/>
      <c r="BL5" s="619"/>
      <c r="BM5" s="619"/>
      <c r="BN5" s="620"/>
      <c r="BO5" s="671">
        <v>99.7</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55947</v>
      </c>
      <c r="S6" s="619"/>
      <c r="T6" s="619"/>
      <c r="U6" s="619"/>
      <c r="V6" s="619"/>
      <c r="W6" s="619"/>
      <c r="X6" s="619"/>
      <c r="Y6" s="620"/>
      <c r="Z6" s="671">
        <v>1.4</v>
      </c>
      <c r="AA6" s="671"/>
      <c r="AB6" s="671"/>
      <c r="AC6" s="671"/>
      <c r="AD6" s="672">
        <v>55947</v>
      </c>
      <c r="AE6" s="672"/>
      <c r="AF6" s="672"/>
      <c r="AG6" s="672"/>
      <c r="AH6" s="672"/>
      <c r="AI6" s="672"/>
      <c r="AJ6" s="672"/>
      <c r="AK6" s="672"/>
      <c r="AL6" s="641">
        <v>2.2000000000000002</v>
      </c>
      <c r="AM6" s="673"/>
      <c r="AN6" s="673"/>
      <c r="AO6" s="674"/>
      <c r="AP6" s="615" t="s">
        <v>213</v>
      </c>
      <c r="AQ6" s="616"/>
      <c r="AR6" s="616"/>
      <c r="AS6" s="616"/>
      <c r="AT6" s="616"/>
      <c r="AU6" s="616"/>
      <c r="AV6" s="616"/>
      <c r="AW6" s="616"/>
      <c r="AX6" s="616"/>
      <c r="AY6" s="616"/>
      <c r="AZ6" s="616"/>
      <c r="BA6" s="616"/>
      <c r="BB6" s="616"/>
      <c r="BC6" s="616"/>
      <c r="BD6" s="616"/>
      <c r="BE6" s="616"/>
      <c r="BF6" s="617"/>
      <c r="BG6" s="618">
        <v>1193684</v>
      </c>
      <c r="BH6" s="619"/>
      <c r="BI6" s="619"/>
      <c r="BJ6" s="619"/>
      <c r="BK6" s="619"/>
      <c r="BL6" s="619"/>
      <c r="BM6" s="619"/>
      <c r="BN6" s="620"/>
      <c r="BO6" s="671">
        <v>99.7</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72454</v>
      </c>
      <c r="CS6" s="619"/>
      <c r="CT6" s="619"/>
      <c r="CU6" s="619"/>
      <c r="CV6" s="619"/>
      <c r="CW6" s="619"/>
      <c r="CX6" s="619"/>
      <c r="CY6" s="620"/>
      <c r="CZ6" s="671">
        <v>1.9</v>
      </c>
      <c r="DA6" s="671"/>
      <c r="DB6" s="671"/>
      <c r="DC6" s="671"/>
      <c r="DD6" s="624">
        <v>199</v>
      </c>
      <c r="DE6" s="619"/>
      <c r="DF6" s="619"/>
      <c r="DG6" s="619"/>
      <c r="DH6" s="619"/>
      <c r="DI6" s="619"/>
      <c r="DJ6" s="619"/>
      <c r="DK6" s="619"/>
      <c r="DL6" s="619"/>
      <c r="DM6" s="619"/>
      <c r="DN6" s="619"/>
      <c r="DO6" s="619"/>
      <c r="DP6" s="620"/>
      <c r="DQ6" s="624">
        <v>72454</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1796</v>
      </c>
      <c r="S7" s="619"/>
      <c r="T7" s="619"/>
      <c r="U7" s="619"/>
      <c r="V7" s="619"/>
      <c r="W7" s="619"/>
      <c r="X7" s="619"/>
      <c r="Y7" s="620"/>
      <c r="Z7" s="671">
        <v>0</v>
      </c>
      <c r="AA7" s="671"/>
      <c r="AB7" s="671"/>
      <c r="AC7" s="671"/>
      <c r="AD7" s="672">
        <v>1796</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554578</v>
      </c>
      <c r="BH7" s="619"/>
      <c r="BI7" s="619"/>
      <c r="BJ7" s="619"/>
      <c r="BK7" s="619"/>
      <c r="BL7" s="619"/>
      <c r="BM7" s="619"/>
      <c r="BN7" s="620"/>
      <c r="BO7" s="671">
        <v>46.3</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887877</v>
      </c>
      <c r="CS7" s="619"/>
      <c r="CT7" s="619"/>
      <c r="CU7" s="619"/>
      <c r="CV7" s="619"/>
      <c r="CW7" s="619"/>
      <c r="CX7" s="619"/>
      <c r="CY7" s="620"/>
      <c r="CZ7" s="671">
        <v>23.3</v>
      </c>
      <c r="DA7" s="671"/>
      <c r="DB7" s="671"/>
      <c r="DC7" s="671"/>
      <c r="DD7" s="624">
        <v>1389</v>
      </c>
      <c r="DE7" s="619"/>
      <c r="DF7" s="619"/>
      <c r="DG7" s="619"/>
      <c r="DH7" s="619"/>
      <c r="DI7" s="619"/>
      <c r="DJ7" s="619"/>
      <c r="DK7" s="619"/>
      <c r="DL7" s="619"/>
      <c r="DM7" s="619"/>
      <c r="DN7" s="619"/>
      <c r="DO7" s="619"/>
      <c r="DP7" s="620"/>
      <c r="DQ7" s="624">
        <v>655423</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5024</v>
      </c>
      <c r="S8" s="619"/>
      <c r="T8" s="619"/>
      <c r="U8" s="619"/>
      <c r="V8" s="619"/>
      <c r="W8" s="619"/>
      <c r="X8" s="619"/>
      <c r="Y8" s="620"/>
      <c r="Z8" s="671">
        <v>0.1</v>
      </c>
      <c r="AA8" s="671"/>
      <c r="AB8" s="671"/>
      <c r="AC8" s="671"/>
      <c r="AD8" s="672">
        <v>5024</v>
      </c>
      <c r="AE8" s="672"/>
      <c r="AF8" s="672"/>
      <c r="AG8" s="672"/>
      <c r="AH8" s="672"/>
      <c r="AI8" s="672"/>
      <c r="AJ8" s="672"/>
      <c r="AK8" s="672"/>
      <c r="AL8" s="641">
        <v>0.2</v>
      </c>
      <c r="AM8" s="673"/>
      <c r="AN8" s="673"/>
      <c r="AO8" s="674"/>
      <c r="AP8" s="615" t="s">
        <v>219</v>
      </c>
      <c r="AQ8" s="616"/>
      <c r="AR8" s="616"/>
      <c r="AS8" s="616"/>
      <c r="AT8" s="616"/>
      <c r="AU8" s="616"/>
      <c r="AV8" s="616"/>
      <c r="AW8" s="616"/>
      <c r="AX8" s="616"/>
      <c r="AY8" s="616"/>
      <c r="AZ8" s="616"/>
      <c r="BA8" s="616"/>
      <c r="BB8" s="616"/>
      <c r="BC8" s="616"/>
      <c r="BD8" s="616"/>
      <c r="BE8" s="616"/>
      <c r="BF8" s="617"/>
      <c r="BG8" s="618">
        <v>16187</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1021738</v>
      </c>
      <c r="CS8" s="619"/>
      <c r="CT8" s="619"/>
      <c r="CU8" s="619"/>
      <c r="CV8" s="619"/>
      <c r="CW8" s="619"/>
      <c r="CX8" s="619"/>
      <c r="CY8" s="620"/>
      <c r="CZ8" s="671">
        <v>26.8</v>
      </c>
      <c r="DA8" s="671"/>
      <c r="DB8" s="671"/>
      <c r="DC8" s="671"/>
      <c r="DD8" s="624">
        <v>3344</v>
      </c>
      <c r="DE8" s="619"/>
      <c r="DF8" s="619"/>
      <c r="DG8" s="619"/>
      <c r="DH8" s="619"/>
      <c r="DI8" s="619"/>
      <c r="DJ8" s="619"/>
      <c r="DK8" s="619"/>
      <c r="DL8" s="619"/>
      <c r="DM8" s="619"/>
      <c r="DN8" s="619"/>
      <c r="DO8" s="619"/>
      <c r="DP8" s="620"/>
      <c r="DQ8" s="624">
        <v>584874</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5168</v>
      </c>
      <c r="S9" s="619"/>
      <c r="T9" s="619"/>
      <c r="U9" s="619"/>
      <c r="V9" s="619"/>
      <c r="W9" s="619"/>
      <c r="X9" s="619"/>
      <c r="Y9" s="620"/>
      <c r="Z9" s="671">
        <v>0.1</v>
      </c>
      <c r="AA9" s="671"/>
      <c r="AB9" s="671"/>
      <c r="AC9" s="671"/>
      <c r="AD9" s="672">
        <v>5168</v>
      </c>
      <c r="AE9" s="672"/>
      <c r="AF9" s="672"/>
      <c r="AG9" s="672"/>
      <c r="AH9" s="672"/>
      <c r="AI9" s="672"/>
      <c r="AJ9" s="672"/>
      <c r="AK9" s="672"/>
      <c r="AL9" s="641">
        <v>0.2</v>
      </c>
      <c r="AM9" s="673"/>
      <c r="AN9" s="673"/>
      <c r="AO9" s="674"/>
      <c r="AP9" s="615" t="s">
        <v>222</v>
      </c>
      <c r="AQ9" s="616"/>
      <c r="AR9" s="616"/>
      <c r="AS9" s="616"/>
      <c r="AT9" s="616"/>
      <c r="AU9" s="616"/>
      <c r="AV9" s="616"/>
      <c r="AW9" s="616"/>
      <c r="AX9" s="616"/>
      <c r="AY9" s="616"/>
      <c r="AZ9" s="616"/>
      <c r="BA9" s="616"/>
      <c r="BB9" s="616"/>
      <c r="BC9" s="616"/>
      <c r="BD9" s="616"/>
      <c r="BE9" s="616"/>
      <c r="BF9" s="617"/>
      <c r="BG9" s="618">
        <v>416045</v>
      </c>
      <c r="BH9" s="619"/>
      <c r="BI9" s="619"/>
      <c r="BJ9" s="619"/>
      <c r="BK9" s="619"/>
      <c r="BL9" s="619"/>
      <c r="BM9" s="619"/>
      <c r="BN9" s="620"/>
      <c r="BO9" s="671">
        <v>34.700000000000003</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194701</v>
      </c>
      <c r="CS9" s="619"/>
      <c r="CT9" s="619"/>
      <c r="CU9" s="619"/>
      <c r="CV9" s="619"/>
      <c r="CW9" s="619"/>
      <c r="CX9" s="619"/>
      <c r="CY9" s="620"/>
      <c r="CZ9" s="671">
        <v>5.0999999999999996</v>
      </c>
      <c r="DA9" s="671"/>
      <c r="DB9" s="671"/>
      <c r="DC9" s="671"/>
      <c r="DD9" s="624" t="s">
        <v>109</v>
      </c>
      <c r="DE9" s="619"/>
      <c r="DF9" s="619"/>
      <c r="DG9" s="619"/>
      <c r="DH9" s="619"/>
      <c r="DI9" s="619"/>
      <c r="DJ9" s="619"/>
      <c r="DK9" s="619"/>
      <c r="DL9" s="619"/>
      <c r="DM9" s="619"/>
      <c r="DN9" s="619"/>
      <c r="DO9" s="619"/>
      <c r="DP9" s="620"/>
      <c r="DQ9" s="624">
        <v>183541</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178956</v>
      </c>
      <c r="S10" s="619"/>
      <c r="T10" s="619"/>
      <c r="U10" s="619"/>
      <c r="V10" s="619"/>
      <c r="W10" s="619"/>
      <c r="X10" s="619"/>
      <c r="Y10" s="620"/>
      <c r="Z10" s="671">
        <v>4.5</v>
      </c>
      <c r="AA10" s="671"/>
      <c r="AB10" s="671"/>
      <c r="AC10" s="671"/>
      <c r="AD10" s="672">
        <v>178956</v>
      </c>
      <c r="AE10" s="672"/>
      <c r="AF10" s="672"/>
      <c r="AG10" s="672"/>
      <c r="AH10" s="672"/>
      <c r="AI10" s="672"/>
      <c r="AJ10" s="672"/>
      <c r="AK10" s="672"/>
      <c r="AL10" s="641">
        <v>7.1</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29208</v>
      </c>
      <c r="BH10" s="619"/>
      <c r="BI10" s="619"/>
      <c r="BJ10" s="619"/>
      <c r="BK10" s="619"/>
      <c r="BL10" s="619"/>
      <c r="BM10" s="619"/>
      <c r="BN10" s="620"/>
      <c r="BO10" s="671">
        <v>2.4</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93138</v>
      </c>
      <c r="BH11" s="619"/>
      <c r="BI11" s="619"/>
      <c r="BJ11" s="619"/>
      <c r="BK11" s="619"/>
      <c r="BL11" s="619"/>
      <c r="BM11" s="619"/>
      <c r="BN11" s="620"/>
      <c r="BO11" s="671">
        <v>7.8</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215321</v>
      </c>
      <c r="CS11" s="619"/>
      <c r="CT11" s="619"/>
      <c r="CU11" s="619"/>
      <c r="CV11" s="619"/>
      <c r="CW11" s="619"/>
      <c r="CX11" s="619"/>
      <c r="CY11" s="620"/>
      <c r="CZ11" s="671">
        <v>5.6</v>
      </c>
      <c r="DA11" s="671"/>
      <c r="DB11" s="671"/>
      <c r="DC11" s="671"/>
      <c r="DD11" s="624">
        <v>9671</v>
      </c>
      <c r="DE11" s="619"/>
      <c r="DF11" s="619"/>
      <c r="DG11" s="619"/>
      <c r="DH11" s="619"/>
      <c r="DI11" s="619"/>
      <c r="DJ11" s="619"/>
      <c r="DK11" s="619"/>
      <c r="DL11" s="619"/>
      <c r="DM11" s="619"/>
      <c r="DN11" s="619"/>
      <c r="DO11" s="619"/>
      <c r="DP11" s="620"/>
      <c r="DQ11" s="624">
        <v>115881</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568877</v>
      </c>
      <c r="BH12" s="619"/>
      <c r="BI12" s="619"/>
      <c r="BJ12" s="619"/>
      <c r="BK12" s="619"/>
      <c r="BL12" s="619"/>
      <c r="BM12" s="619"/>
      <c r="BN12" s="620"/>
      <c r="BO12" s="671">
        <v>47.5</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207248</v>
      </c>
      <c r="CS12" s="619"/>
      <c r="CT12" s="619"/>
      <c r="CU12" s="619"/>
      <c r="CV12" s="619"/>
      <c r="CW12" s="619"/>
      <c r="CX12" s="619"/>
      <c r="CY12" s="620"/>
      <c r="CZ12" s="671">
        <v>5.4</v>
      </c>
      <c r="DA12" s="671"/>
      <c r="DB12" s="671"/>
      <c r="DC12" s="671"/>
      <c r="DD12" s="624">
        <v>5562</v>
      </c>
      <c r="DE12" s="619"/>
      <c r="DF12" s="619"/>
      <c r="DG12" s="619"/>
      <c r="DH12" s="619"/>
      <c r="DI12" s="619"/>
      <c r="DJ12" s="619"/>
      <c r="DK12" s="619"/>
      <c r="DL12" s="619"/>
      <c r="DM12" s="619"/>
      <c r="DN12" s="619"/>
      <c r="DO12" s="619"/>
      <c r="DP12" s="620"/>
      <c r="DQ12" s="624">
        <v>54913</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10402</v>
      </c>
      <c r="S13" s="619"/>
      <c r="T13" s="619"/>
      <c r="U13" s="619"/>
      <c r="V13" s="619"/>
      <c r="W13" s="619"/>
      <c r="X13" s="619"/>
      <c r="Y13" s="620"/>
      <c r="Z13" s="671">
        <v>0.3</v>
      </c>
      <c r="AA13" s="671"/>
      <c r="AB13" s="671"/>
      <c r="AC13" s="671"/>
      <c r="AD13" s="672">
        <v>10402</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565338</v>
      </c>
      <c r="BH13" s="619"/>
      <c r="BI13" s="619"/>
      <c r="BJ13" s="619"/>
      <c r="BK13" s="619"/>
      <c r="BL13" s="619"/>
      <c r="BM13" s="619"/>
      <c r="BN13" s="620"/>
      <c r="BO13" s="671">
        <v>47.2</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271572</v>
      </c>
      <c r="CS13" s="619"/>
      <c r="CT13" s="619"/>
      <c r="CU13" s="619"/>
      <c r="CV13" s="619"/>
      <c r="CW13" s="619"/>
      <c r="CX13" s="619"/>
      <c r="CY13" s="620"/>
      <c r="CZ13" s="671">
        <v>7.1</v>
      </c>
      <c r="DA13" s="671"/>
      <c r="DB13" s="671"/>
      <c r="DC13" s="671"/>
      <c r="DD13" s="624">
        <v>51644</v>
      </c>
      <c r="DE13" s="619"/>
      <c r="DF13" s="619"/>
      <c r="DG13" s="619"/>
      <c r="DH13" s="619"/>
      <c r="DI13" s="619"/>
      <c r="DJ13" s="619"/>
      <c r="DK13" s="619"/>
      <c r="DL13" s="619"/>
      <c r="DM13" s="619"/>
      <c r="DN13" s="619"/>
      <c r="DO13" s="619"/>
      <c r="DP13" s="620"/>
      <c r="DQ13" s="624">
        <v>251015</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25042</v>
      </c>
      <c r="BH14" s="619"/>
      <c r="BI14" s="619"/>
      <c r="BJ14" s="619"/>
      <c r="BK14" s="619"/>
      <c r="BL14" s="619"/>
      <c r="BM14" s="619"/>
      <c r="BN14" s="620"/>
      <c r="BO14" s="671">
        <v>2.1</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153138</v>
      </c>
      <c r="CS14" s="619"/>
      <c r="CT14" s="619"/>
      <c r="CU14" s="619"/>
      <c r="CV14" s="619"/>
      <c r="CW14" s="619"/>
      <c r="CX14" s="619"/>
      <c r="CY14" s="620"/>
      <c r="CZ14" s="671">
        <v>4</v>
      </c>
      <c r="DA14" s="671"/>
      <c r="DB14" s="671"/>
      <c r="DC14" s="671"/>
      <c r="DD14" s="624">
        <v>17463</v>
      </c>
      <c r="DE14" s="619"/>
      <c r="DF14" s="619"/>
      <c r="DG14" s="619"/>
      <c r="DH14" s="619"/>
      <c r="DI14" s="619"/>
      <c r="DJ14" s="619"/>
      <c r="DK14" s="619"/>
      <c r="DL14" s="619"/>
      <c r="DM14" s="619"/>
      <c r="DN14" s="619"/>
      <c r="DO14" s="619"/>
      <c r="DP14" s="620"/>
      <c r="DQ14" s="624">
        <v>145022</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5803</v>
      </c>
      <c r="S15" s="619"/>
      <c r="T15" s="619"/>
      <c r="U15" s="619"/>
      <c r="V15" s="619"/>
      <c r="W15" s="619"/>
      <c r="X15" s="619"/>
      <c r="Y15" s="620"/>
      <c r="Z15" s="671">
        <v>0.1</v>
      </c>
      <c r="AA15" s="671"/>
      <c r="AB15" s="671"/>
      <c r="AC15" s="671"/>
      <c r="AD15" s="672">
        <v>5803</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45187</v>
      </c>
      <c r="BH15" s="619"/>
      <c r="BI15" s="619"/>
      <c r="BJ15" s="619"/>
      <c r="BK15" s="619"/>
      <c r="BL15" s="619"/>
      <c r="BM15" s="619"/>
      <c r="BN15" s="620"/>
      <c r="BO15" s="671">
        <v>3.8</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337449</v>
      </c>
      <c r="CS15" s="619"/>
      <c r="CT15" s="619"/>
      <c r="CU15" s="619"/>
      <c r="CV15" s="619"/>
      <c r="CW15" s="619"/>
      <c r="CX15" s="619"/>
      <c r="CY15" s="620"/>
      <c r="CZ15" s="671">
        <v>8.8000000000000007</v>
      </c>
      <c r="DA15" s="671"/>
      <c r="DB15" s="671"/>
      <c r="DC15" s="671"/>
      <c r="DD15" s="624">
        <v>42468</v>
      </c>
      <c r="DE15" s="619"/>
      <c r="DF15" s="619"/>
      <c r="DG15" s="619"/>
      <c r="DH15" s="619"/>
      <c r="DI15" s="619"/>
      <c r="DJ15" s="619"/>
      <c r="DK15" s="619"/>
      <c r="DL15" s="619"/>
      <c r="DM15" s="619"/>
      <c r="DN15" s="619"/>
      <c r="DO15" s="619"/>
      <c r="DP15" s="620"/>
      <c r="DQ15" s="624">
        <v>309411</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1133568</v>
      </c>
      <c r="S16" s="619"/>
      <c r="T16" s="619"/>
      <c r="U16" s="619"/>
      <c r="V16" s="619"/>
      <c r="W16" s="619"/>
      <c r="X16" s="619"/>
      <c r="Y16" s="620"/>
      <c r="Z16" s="671">
        <v>28.2</v>
      </c>
      <c r="AA16" s="671"/>
      <c r="AB16" s="671"/>
      <c r="AC16" s="671"/>
      <c r="AD16" s="672">
        <v>1053008</v>
      </c>
      <c r="AE16" s="672"/>
      <c r="AF16" s="672"/>
      <c r="AG16" s="672"/>
      <c r="AH16" s="672"/>
      <c r="AI16" s="672"/>
      <c r="AJ16" s="672"/>
      <c r="AK16" s="672"/>
      <c r="AL16" s="641">
        <v>41.9</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1053008</v>
      </c>
      <c r="S17" s="619"/>
      <c r="T17" s="619"/>
      <c r="U17" s="619"/>
      <c r="V17" s="619"/>
      <c r="W17" s="619"/>
      <c r="X17" s="619"/>
      <c r="Y17" s="620"/>
      <c r="Z17" s="671">
        <v>26.2</v>
      </c>
      <c r="AA17" s="671"/>
      <c r="AB17" s="671"/>
      <c r="AC17" s="671"/>
      <c r="AD17" s="672">
        <v>1053008</v>
      </c>
      <c r="AE17" s="672"/>
      <c r="AF17" s="672"/>
      <c r="AG17" s="672"/>
      <c r="AH17" s="672"/>
      <c r="AI17" s="672"/>
      <c r="AJ17" s="672"/>
      <c r="AK17" s="672"/>
      <c r="AL17" s="641">
        <v>41.9</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420991</v>
      </c>
      <c r="CS17" s="619"/>
      <c r="CT17" s="619"/>
      <c r="CU17" s="619"/>
      <c r="CV17" s="619"/>
      <c r="CW17" s="619"/>
      <c r="CX17" s="619"/>
      <c r="CY17" s="620"/>
      <c r="CZ17" s="671">
        <v>11</v>
      </c>
      <c r="DA17" s="671"/>
      <c r="DB17" s="671"/>
      <c r="DC17" s="671"/>
      <c r="DD17" s="624" t="s">
        <v>109</v>
      </c>
      <c r="DE17" s="619"/>
      <c r="DF17" s="619"/>
      <c r="DG17" s="619"/>
      <c r="DH17" s="619"/>
      <c r="DI17" s="619"/>
      <c r="DJ17" s="619"/>
      <c r="DK17" s="619"/>
      <c r="DL17" s="619"/>
      <c r="DM17" s="619"/>
      <c r="DN17" s="619"/>
      <c r="DO17" s="619"/>
      <c r="DP17" s="620"/>
      <c r="DQ17" s="624">
        <v>397173</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80560</v>
      </c>
      <c r="S18" s="619"/>
      <c r="T18" s="619"/>
      <c r="U18" s="619"/>
      <c r="V18" s="619"/>
      <c r="W18" s="619"/>
      <c r="X18" s="619"/>
      <c r="Y18" s="620"/>
      <c r="Z18" s="671">
        <v>2</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v>31873</v>
      </c>
      <c r="CS18" s="619"/>
      <c r="CT18" s="619"/>
      <c r="CU18" s="619"/>
      <c r="CV18" s="619"/>
      <c r="CW18" s="619"/>
      <c r="CX18" s="619"/>
      <c r="CY18" s="620"/>
      <c r="CZ18" s="671">
        <v>0.8</v>
      </c>
      <c r="DA18" s="671"/>
      <c r="DB18" s="671"/>
      <c r="DC18" s="671"/>
      <c r="DD18" s="624">
        <v>31873</v>
      </c>
      <c r="DE18" s="619"/>
      <c r="DF18" s="619"/>
      <c r="DG18" s="619"/>
      <c r="DH18" s="619"/>
      <c r="DI18" s="619"/>
      <c r="DJ18" s="619"/>
      <c r="DK18" s="619"/>
      <c r="DL18" s="619"/>
      <c r="DM18" s="619"/>
      <c r="DN18" s="619"/>
      <c r="DO18" s="619"/>
      <c r="DP18" s="620"/>
      <c r="DQ18" s="624">
        <v>31873</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3658</v>
      </c>
      <c r="BH19" s="619"/>
      <c r="BI19" s="619"/>
      <c r="BJ19" s="619"/>
      <c r="BK19" s="619"/>
      <c r="BL19" s="619"/>
      <c r="BM19" s="619"/>
      <c r="BN19" s="620"/>
      <c r="BO19" s="671">
        <v>0.3</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2594006</v>
      </c>
      <c r="S20" s="619"/>
      <c r="T20" s="619"/>
      <c r="U20" s="619"/>
      <c r="V20" s="619"/>
      <c r="W20" s="619"/>
      <c r="X20" s="619"/>
      <c r="Y20" s="620"/>
      <c r="Z20" s="671">
        <v>64.599999999999994</v>
      </c>
      <c r="AA20" s="671"/>
      <c r="AB20" s="671"/>
      <c r="AC20" s="671"/>
      <c r="AD20" s="672">
        <v>2513446</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3658</v>
      </c>
      <c r="BH20" s="619"/>
      <c r="BI20" s="619"/>
      <c r="BJ20" s="619"/>
      <c r="BK20" s="619"/>
      <c r="BL20" s="619"/>
      <c r="BM20" s="619"/>
      <c r="BN20" s="620"/>
      <c r="BO20" s="671">
        <v>0.3</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3814362</v>
      </c>
      <c r="CS20" s="619"/>
      <c r="CT20" s="619"/>
      <c r="CU20" s="619"/>
      <c r="CV20" s="619"/>
      <c r="CW20" s="619"/>
      <c r="CX20" s="619"/>
      <c r="CY20" s="620"/>
      <c r="CZ20" s="671">
        <v>100</v>
      </c>
      <c r="DA20" s="671"/>
      <c r="DB20" s="671"/>
      <c r="DC20" s="671"/>
      <c r="DD20" s="624">
        <v>163613</v>
      </c>
      <c r="DE20" s="619"/>
      <c r="DF20" s="619"/>
      <c r="DG20" s="619"/>
      <c r="DH20" s="619"/>
      <c r="DI20" s="619"/>
      <c r="DJ20" s="619"/>
      <c r="DK20" s="619"/>
      <c r="DL20" s="619"/>
      <c r="DM20" s="619"/>
      <c r="DN20" s="619"/>
      <c r="DO20" s="619"/>
      <c r="DP20" s="620"/>
      <c r="DQ20" s="624">
        <v>2801580</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999</v>
      </c>
      <c r="S21" s="619"/>
      <c r="T21" s="619"/>
      <c r="U21" s="619"/>
      <c r="V21" s="619"/>
      <c r="W21" s="619"/>
      <c r="X21" s="619"/>
      <c r="Y21" s="620"/>
      <c r="Z21" s="671">
        <v>0</v>
      </c>
      <c r="AA21" s="671"/>
      <c r="AB21" s="671"/>
      <c r="AC21" s="671"/>
      <c r="AD21" s="672">
        <v>999</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3658</v>
      </c>
      <c r="BH21" s="619"/>
      <c r="BI21" s="619"/>
      <c r="BJ21" s="619"/>
      <c r="BK21" s="619"/>
      <c r="BL21" s="619"/>
      <c r="BM21" s="619"/>
      <c r="BN21" s="620"/>
      <c r="BO21" s="671">
        <v>0.3</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9050</v>
      </c>
      <c r="S22" s="619"/>
      <c r="T22" s="619"/>
      <c r="U22" s="619"/>
      <c r="V22" s="619"/>
      <c r="W22" s="619"/>
      <c r="X22" s="619"/>
      <c r="Y22" s="620"/>
      <c r="Z22" s="671">
        <v>0.2</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118361</v>
      </c>
      <c r="S23" s="619"/>
      <c r="T23" s="619"/>
      <c r="U23" s="619"/>
      <c r="V23" s="619"/>
      <c r="W23" s="619"/>
      <c r="X23" s="619"/>
      <c r="Y23" s="620"/>
      <c r="Z23" s="671">
        <v>2.9</v>
      </c>
      <c r="AA23" s="671"/>
      <c r="AB23" s="671"/>
      <c r="AC23" s="671"/>
      <c r="AD23" s="672" t="s">
        <v>109</v>
      </c>
      <c r="AE23" s="672"/>
      <c r="AF23" s="672"/>
      <c r="AG23" s="672"/>
      <c r="AH23" s="672"/>
      <c r="AI23" s="672"/>
      <c r="AJ23" s="672"/>
      <c r="AK23" s="672"/>
      <c r="AL23" s="641" t="s">
        <v>109</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9949</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1679350</v>
      </c>
      <c r="CS24" s="669"/>
      <c r="CT24" s="669"/>
      <c r="CU24" s="669"/>
      <c r="CV24" s="669"/>
      <c r="CW24" s="669"/>
      <c r="CX24" s="669"/>
      <c r="CY24" s="716"/>
      <c r="CZ24" s="720">
        <v>44</v>
      </c>
      <c r="DA24" s="721"/>
      <c r="DB24" s="721"/>
      <c r="DC24" s="722"/>
      <c r="DD24" s="715">
        <v>1280605</v>
      </c>
      <c r="DE24" s="669"/>
      <c r="DF24" s="669"/>
      <c r="DG24" s="669"/>
      <c r="DH24" s="669"/>
      <c r="DI24" s="669"/>
      <c r="DJ24" s="669"/>
      <c r="DK24" s="716"/>
      <c r="DL24" s="715">
        <v>1266904</v>
      </c>
      <c r="DM24" s="669"/>
      <c r="DN24" s="669"/>
      <c r="DO24" s="669"/>
      <c r="DP24" s="669"/>
      <c r="DQ24" s="669"/>
      <c r="DR24" s="669"/>
      <c r="DS24" s="669"/>
      <c r="DT24" s="669"/>
      <c r="DU24" s="669"/>
      <c r="DV24" s="716"/>
      <c r="DW24" s="717">
        <v>47.3</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313357</v>
      </c>
      <c r="S25" s="619"/>
      <c r="T25" s="619"/>
      <c r="U25" s="619"/>
      <c r="V25" s="619"/>
      <c r="W25" s="619"/>
      <c r="X25" s="619"/>
      <c r="Y25" s="620"/>
      <c r="Z25" s="671">
        <v>7.8</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759280</v>
      </c>
      <c r="CS25" s="637"/>
      <c r="CT25" s="637"/>
      <c r="CU25" s="637"/>
      <c r="CV25" s="637"/>
      <c r="CW25" s="637"/>
      <c r="CX25" s="637"/>
      <c r="CY25" s="638"/>
      <c r="CZ25" s="621">
        <v>19.899999999999999</v>
      </c>
      <c r="DA25" s="639"/>
      <c r="DB25" s="639"/>
      <c r="DC25" s="640"/>
      <c r="DD25" s="624">
        <v>682948</v>
      </c>
      <c r="DE25" s="637"/>
      <c r="DF25" s="637"/>
      <c r="DG25" s="637"/>
      <c r="DH25" s="637"/>
      <c r="DI25" s="637"/>
      <c r="DJ25" s="637"/>
      <c r="DK25" s="638"/>
      <c r="DL25" s="624">
        <v>679666</v>
      </c>
      <c r="DM25" s="637"/>
      <c r="DN25" s="637"/>
      <c r="DO25" s="637"/>
      <c r="DP25" s="637"/>
      <c r="DQ25" s="637"/>
      <c r="DR25" s="637"/>
      <c r="DS25" s="637"/>
      <c r="DT25" s="637"/>
      <c r="DU25" s="637"/>
      <c r="DV25" s="638"/>
      <c r="DW25" s="641">
        <v>25.4</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464673</v>
      </c>
      <c r="CS26" s="619"/>
      <c r="CT26" s="619"/>
      <c r="CU26" s="619"/>
      <c r="CV26" s="619"/>
      <c r="CW26" s="619"/>
      <c r="CX26" s="619"/>
      <c r="CY26" s="620"/>
      <c r="CZ26" s="621">
        <v>12.2</v>
      </c>
      <c r="DA26" s="639"/>
      <c r="DB26" s="639"/>
      <c r="DC26" s="640"/>
      <c r="DD26" s="624">
        <v>397961</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249365</v>
      </c>
      <c r="S27" s="619"/>
      <c r="T27" s="619"/>
      <c r="U27" s="619"/>
      <c r="V27" s="619"/>
      <c r="W27" s="619"/>
      <c r="X27" s="619"/>
      <c r="Y27" s="620"/>
      <c r="Z27" s="671">
        <v>6.2</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1197342</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499079</v>
      </c>
      <c r="CS27" s="637"/>
      <c r="CT27" s="637"/>
      <c r="CU27" s="637"/>
      <c r="CV27" s="637"/>
      <c r="CW27" s="637"/>
      <c r="CX27" s="637"/>
      <c r="CY27" s="638"/>
      <c r="CZ27" s="621">
        <v>13.1</v>
      </c>
      <c r="DA27" s="639"/>
      <c r="DB27" s="639"/>
      <c r="DC27" s="640"/>
      <c r="DD27" s="624">
        <v>200484</v>
      </c>
      <c r="DE27" s="637"/>
      <c r="DF27" s="637"/>
      <c r="DG27" s="637"/>
      <c r="DH27" s="637"/>
      <c r="DI27" s="637"/>
      <c r="DJ27" s="637"/>
      <c r="DK27" s="638"/>
      <c r="DL27" s="624">
        <v>190065</v>
      </c>
      <c r="DM27" s="637"/>
      <c r="DN27" s="637"/>
      <c r="DO27" s="637"/>
      <c r="DP27" s="637"/>
      <c r="DQ27" s="637"/>
      <c r="DR27" s="637"/>
      <c r="DS27" s="637"/>
      <c r="DT27" s="637"/>
      <c r="DU27" s="637"/>
      <c r="DV27" s="638"/>
      <c r="DW27" s="641">
        <v>7.1</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8374</v>
      </c>
      <c r="S28" s="619"/>
      <c r="T28" s="619"/>
      <c r="U28" s="619"/>
      <c r="V28" s="619"/>
      <c r="W28" s="619"/>
      <c r="X28" s="619"/>
      <c r="Y28" s="620"/>
      <c r="Z28" s="671">
        <v>0.2</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420991</v>
      </c>
      <c r="CS28" s="619"/>
      <c r="CT28" s="619"/>
      <c r="CU28" s="619"/>
      <c r="CV28" s="619"/>
      <c r="CW28" s="619"/>
      <c r="CX28" s="619"/>
      <c r="CY28" s="620"/>
      <c r="CZ28" s="621">
        <v>11</v>
      </c>
      <c r="DA28" s="639"/>
      <c r="DB28" s="639"/>
      <c r="DC28" s="640"/>
      <c r="DD28" s="624">
        <v>397173</v>
      </c>
      <c r="DE28" s="619"/>
      <c r="DF28" s="619"/>
      <c r="DG28" s="619"/>
      <c r="DH28" s="619"/>
      <c r="DI28" s="619"/>
      <c r="DJ28" s="619"/>
      <c r="DK28" s="620"/>
      <c r="DL28" s="624">
        <v>397173</v>
      </c>
      <c r="DM28" s="619"/>
      <c r="DN28" s="619"/>
      <c r="DO28" s="619"/>
      <c r="DP28" s="619"/>
      <c r="DQ28" s="619"/>
      <c r="DR28" s="619"/>
      <c r="DS28" s="619"/>
      <c r="DT28" s="619"/>
      <c r="DU28" s="619"/>
      <c r="DV28" s="620"/>
      <c r="DW28" s="641">
        <v>14.8</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49128</v>
      </c>
      <c r="S29" s="619"/>
      <c r="T29" s="619"/>
      <c r="U29" s="619"/>
      <c r="V29" s="619"/>
      <c r="W29" s="619"/>
      <c r="X29" s="619"/>
      <c r="Y29" s="620"/>
      <c r="Z29" s="671">
        <v>1.2</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420991</v>
      </c>
      <c r="CS29" s="637"/>
      <c r="CT29" s="637"/>
      <c r="CU29" s="637"/>
      <c r="CV29" s="637"/>
      <c r="CW29" s="637"/>
      <c r="CX29" s="637"/>
      <c r="CY29" s="638"/>
      <c r="CZ29" s="621">
        <v>11</v>
      </c>
      <c r="DA29" s="639"/>
      <c r="DB29" s="639"/>
      <c r="DC29" s="640"/>
      <c r="DD29" s="624">
        <v>397173</v>
      </c>
      <c r="DE29" s="637"/>
      <c r="DF29" s="637"/>
      <c r="DG29" s="637"/>
      <c r="DH29" s="637"/>
      <c r="DI29" s="637"/>
      <c r="DJ29" s="637"/>
      <c r="DK29" s="638"/>
      <c r="DL29" s="624">
        <v>397173</v>
      </c>
      <c r="DM29" s="637"/>
      <c r="DN29" s="637"/>
      <c r="DO29" s="637"/>
      <c r="DP29" s="637"/>
      <c r="DQ29" s="637"/>
      <c r="DR29" s="637"/>
      <c r="DS29" s="637"/>
      <c r="DT29" s="637"/>
      <c r="DU29" s="637"/>
      <c r="DV29" s="638"/>
      <c r="DW29" s="641">
        <v>14.8</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122700</v>
      </c>
      <c r="S30" s="619"/>
      <c r="T30" s="619"/>
      <c r="U30" s="619"/>
      <c r="V30" s="619"/>
      <c r="W30" s="619"/>
      <c r="X30" s="619"/>
      <c r="Y30" s="620"/>
      <c r="Z30" s="671">
        <v>3.1</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99.7</v>
      </c>
      <c r="BH30" s="685"/>
      <c r="BI30" s="685"/>
      <c r="BJ30" s="685"/>
      <c r="BK30" s="685"/>
      <c r="BL30" s="685"/>
      <c r="BM30" s="686">
        <v>99</v>
      </c>
      <c r="BN30" s="685"/>
      <c r="BO30" s="685"/>
      <c r="BP30" s="685"/>
      <c r="BQ30" s="687"/>
      <c r="BR30" s="684">
        <v>99.5</v>
      </c>
      <c r="BS30" s="685"/>
      <c r="BT30" s="685"/>
      <c r="BU30" s="685"/>
      <c r="BV30" s="685"/>
      <c r="BW30" s="685"/>
      <c r="BX30" s="686">
        <v>98.5</v>
      </c>
      <c r="BY30" s="685"/>
      <c r="BZ30" s="685"/>
      <c r="CA30" s="685"/>
      <c r="CB30" s="687"/>
      <c r="CD30" s="690"/>
      <c r="CE30" s="691"/>
      <c r="CF30" s="655" t="s">
        <v>291</v>
      </c>
      <c r="CG30" s="652"/>
      <c r="CH30" s="652"/>
      <c r="CI30" s="652"/>
      <c r="CJ30" s="652"/>
      <c r="CK30" s="652"/>
      <c r="CL30" s="652"/>
      <c r="CM30" s="652"/>
      <c r="CN30" s="652"/>
      <c r="CO30" s="652"/>
      <c r="CP30" s="652"/>
      <c r="CQ30" s="653"/>
      <c r="CR30" s="618">
        <v>380880</v>
      </c>
      <c r="CS30" s="619"/>
      <c r="CT30" s="619"/>
      <c r="CU30" s="619"/>
      <c r="CV30" s="619"/>
      <c r="CW30" s="619"/>
      <c r="CX30" s="619"/>
      <c r="CY30" s="620"/>
      <c r="CZ30" s="621">
        <v>10</v>
      </c>
      <c r="DA30" s="639"/>
      <c r="DB30" s="639"/>
      <c r="DC30" s="640"/>
      <c r="DD30" s="624">
        <v>357478</v>
      </c>
      <c r="DE30" s="619"/>
      <c r="DF30" s="619"/>
      <c r="DG30" s="619"/>
      <c r="DH30" s="619"/>
      <c r="DI30" s="619"/>
      <c r="DJ30" s="619"/>
      <c r="DK30" s="620"/>
      <c r="DL30" s="624">
        <v>357478</v>
      </c>
      <c r="DM30" s="619"/>
      <c r="DN30" s="619"/>
      <c r="DO30" s="619"/>
      <c r="DP30" s="619"/>
      <c r="DQ30" s="619"/>
      <c r="DR30" s="619"/>
      <c r="DS30" s="619"/>
      <c r="DT30" s="619"/>
      <c r="DU30" s="619"/>
      <c r="DV30" s="620"/>
      <c r="DW30" s="641">
        <v>13.3</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180395</v>
      </c>
      <c r="S31" s="619"/>
      <c r="T31" s="619"/>
      <c r="U31" s="619"/>
      <c r="V31" s="619"/>
      <c r="W31" s="619"/>
      <c r="X31" s="619"/>
      <c r="Y31" s="620"/>
      <c r="Z31" s="671">
        <v>4.5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99.9</v>
      </c>
      <c r="BH31" s="637"/>
      <c r="BI31" s="637"/>
      <c r="BJ31" s="637"/>
      <c r="BK31" s="637"/>
      <c r="BL31" s="637"/>
      <c r="BM31" s="673">
        <v>99.3</v>
      </c>
      <c r="BN31" s="683"/>
      <c r="BO31" s="683"/>
      <c r="BP31" s="683"/>
      <c r="BQ31" s="647"/>
      <c r="BR31" s="682">
        <v>99.6</v>
      </c>
      <c r="BS31" s="637"/>
      <c r="BT31" s="637"/>
      <c r="BU31" s="637"/>
      <c r="BV31" s="637"/>
      <c r="BW31" s="637"/>
      <c r="BX31" s="673">
        <v>98.7</v>
      </c>
      <c r="BY31" s="683"/>
      <c r="BZ31" s="683"/>
      <c r="CA31" s="683"/>
      <c r="CB31" s="647"/>
      <c r="CD31" s="690"/>
      <c r="CE31" s="691"/>
      <c r="CF31" s="655" t="s">
        <v>295</v>
      </c>
      <c r="CG31" s="652"/>
      <c r="CH31" s="652"/>
      <c r="CI31" s="652"/>
      <c r="CJ31" s="652"/>
      <c r="CK31" s="652"/>
      <c r="CL31" s="652"/>
      <c r="CM31" s="652"/>
      <c r="CN31" s="652"/>
      <c r="CO31" s="652"/>
      <c r="CP31" s="652"/>
      <c r="CQ31" s="653"/>
      <c r="CR31" s="618">
        <v>40111</v>
      </c>
      <c r="CS31" s="637"/>
      <c r="CT31" s="637"/>
      <c r="CU31" s="637"/>
      <c r="CV31" s="637"/>
      <c r="CW31" s="637"/>
      <c r="CX31" s="637"/>
      <c r="CY31" s="638"/>
      <c r="CZ31" s="621">
        <v>1.1000000000000001</v>
      </c>
      <c r="DA31" s="639"/>
      <c r="DB31" s="639"/>
      <c r="DC31" s="640"/>
      <c r="DD31" s="624">
        <v>39695</v>
      </c>
      <c r="DE31" s="637"/>
      <c r="DF31" s="637"/>
      <c r="DG31" s="637"/>
      <c r="DH31" s="637"/>
      <c r="DI31" s="637"/>
      <c r="DJ31" s="637"/>
      <c r="DK31" s="638"/>
      <c r="DL31" s="624">
        <v>39695</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187362</v>
      </c>
      <c r="S32" s="619"/>
      <c r="T32" s="619"/>
      <c r="U32" s="619"/>
      <c r="V32" s="619"/>
      <c r="W32" s="619"/>
      <c r="X32" s="619"/>
      <c r="Y32" s="620"/>
      <c r="Z32" s="671">
        <v>4.7</v>
      </c>
      <c r="AA32" s="671"/>
      <c r="AB32" s="671"/>
      <c r="AC32" s="671"/>
      <c r="AD32" s="672">
        <v>596</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99.5</v>
      </c>
      <c r="BH32" s="603"/>
      <c r="BI32" s="603"/>
      <c r="BJ32" s="603"/>
      <c r="BK32" s="603"/>
      <c r="BL32" s="603"/>
      <c r="BM32" s="666">
        <v>98.5</v>
      </c>
      <c r="BN32" s="603"/>
      <c r="BO32" s="603"/>
      <c r="BP32" s="603"/>
      <c r="BQ32" s="660"/>
      <c r="BR32" s="681">
        <v>99.4</v>
      </c>
      <c r="BS32" s="603"/>
      <c r="BT32" s="603"/>
      <c r="BU32" s="603"/>
      <c r="BV32" s="603"/>
      <c r="BW32" s="603"/>
      <c r="BX32" s="666">
        <v>98.2</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171900</v>
      </c>
      <c r="S33" s="619"/>
      <c r="T33" s="619"/>
      <c r="U33" s="619"/>
      <c r="V33" s="619"/>
      <c r="W33" s="619"/>
      <c r="X33" s="619"/>
      <c r="Y33" s="620"/>
      <c r="Z33" s="671">
        <v>4.3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1971399</v>
      </c>
      <c r="CS33" s="637"/>
      <c r="CT33" s="637"/>
      <c r="CU33" s="637"/>
      <c r="CV33" s="637"/>
      <c r="CW33" s="637"/>
      <c r="CX33" s="637"/>
      <c r="CY33" s="638"/>
      <c r="CZ33" s="621">
        <v>51.7</v>
      </c>
      <c r="DA33" s="639"/>
      <c r="DB33" s="639"/>
      <c r="DC33" s="640"/>
      <c r="DD33" s="624">
        <v>1391512</v>
      </c>
      <c r="DE33" s="637"/>
      <c r="DF33" s="637"/>
      <c r="DG33" s="637"/>
      <c r="DH33" s="637"/>
      <c r="DI33" s="637"/>
      <c r="DJ33" s="637"/>
      <c r="DK33" s="638"/>
      <c r="DL33" s="624">
        <v>889084</v>
      </c>
      <c r="DM33" s="637"/>
      <c r="DN33" s="637"/>
      <c r="DO33" s="637"/>
      <c r="DP33" s="637"/>
      <c r="DQ33" s="637"/>
      <c r="DR33" s="637"/>
      <c r="DS33" s="637"/>
      <c r="DT33" s="637"/>
      <c r="DU33" s="637"/>
      <c r="DV33" s="638"/>
      <c r="DW33" s="641">
        <v>33.200000000000003</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548735</v>
      </c>
      <c r="CS34" s="619"/>
      <c r="CT34" s="619"/>
      <c r="CU34" s="619"/>
      <c r="CV34" s="619"/>
      <c r="CW34" s="619"/>
      <c r="CX34" s="619"/>
      <c r="CY34" s="620"/>
      <c r="CZ34" s="621">
        <v>14.4</v>
      </c>
      <c r="DA34" s="639"/>
      <c r="DB34" s="639"/>
      <c r="DC34" s="640"/>
      <c r="DD34" s="624">
        <v>436911</v>
      </c>
      <c r="DE34" s="619"/>
      <c r="DF34" s="619"/>
      <c r="DG34" s="619"/>
      <c r="DH34" s="619"/>
      <c r="DI34" s="619"/>
      <c r="DJ34" s="619"/>
      <c r="DK34" s="620"/>
      <c r="DL34" s="624">
        <v>366172</v>
      </c>
      <c r="DM34" s="619"/>
      <c r="DN34" s="619"/>
      <c r="DO34" s="619"/>
      <c r="DP34" s="619"/>
      <c r="DQ34" s="619"/>
      <c r="DR34" s="619"/>
      <c r="DS34" s="619"/>
      <c r="DT34" s="619"/>
      <c r="DU34" s="619"/>
      <c r="DV34" s="620"/>
      <c r="DW34" s="641">
        <v>13.7</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163000</v>
      </c>
      <c r="S35" s="619"/>
      <c r="T35" s="619"/>
      <c r="U35" s="619"/>
      <c r="V35" s="619"/>
      <c r="W35" s="619"/>
      <c r="X35" s="619"/>
      <c r="Y35" s="620"/>
      <c r="Z35" s="671">
        <v>4.0999999999999996</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518200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60437</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6770</v>
      </c>
      <c r="CS35" s="637"/>
      <c r="CT35" s="637"/>
      <c r="CU35" s="637"/>
      <c r="CV35" s="637"/>
      <c r="CW35" s="637"/>
      <c r="CX35" s="637"/>
      <c r="CY35" s="638"/>
      <c r="CZ35" s="621">
        <v>0.2</v>
      </c>
      <c r="DA35" s="639"/>
      <c r="DB35" s="639"/>
      <c r="DC35" s="640"/>
      <c r="DD35" s="624">
        <v>5628</v>
      </c>
      <c r="DE35" s="637"/>
      <c r="DF35" s="637"/>
      <c r="DG35" s="637"/>
      <c r="DH35" s="637"/>
      <c r="DI35" s="637"/>
      <c r="DJ35" s="637"/>
      <c r="DK35" s="638"/>
      <c r="DL35" s="624">
        <v>2477</v>
      </c>
      <c r="DM35" s="637"/>
      <c r="DN35" s="637"/>
      <c r="DO35" s="637"/>
      <c r="DP35" s="637"/>
      <c r="DQ35" s="637"/>
      <c r="DR35" s="637"/>
      <c r="DS35" s="637"/>
      <c r="DT35" s="637"/>
      <c r="DU35" s="637"/>
      <c r="DV35" s="638"/>
      <c r="DW35" s="641">
        <v>0.1</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4014946</v>
      </c>
      <c r="S36" s="659"/>
      <c r="T36" s="659"/>
      <c r="U36" s="659"/>
      <c r="V36" s="659"/>
      <c r="W36" s="659"/>
      <c r="X36" s="659"/>
      <c r="Y36" s="662"/>
      <c r="Z36" s="663">
        <v>100</v>
      </c>
      <c r="AA36" s="663"/>
      <c r="AB36" s="663"/>
      <c r="AC36" s="663"/>
      <c r="AD36" s="664">
        <v>2515041</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223379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5798</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656934</v>
      </c>
      <c r="CS36" s="619"/>
      <c r="CT36" s="619"/>
      <c r="CU36" s="619"/>
      <c r="CV36" s="619"/>
      <c r="CW36" s="619"/>
      <c r="CX36" s="619"/>
      <c r="CY36" s="620"/>
      <c r="CZ36" s="621">
        <v>17.2</v>
      </c>
      <c r="DA36" s="639"/>
      <c r="DB36" s="639"/>
      <c r="DC36" s="640"/>
      <c r="DD36" s="624">
        <v>423743</v>
      </c>
      <c r="DE36" s="619"/>
      <c r="DF36" s="619"/>
      <c r="DG36" s="619"/>
      <c r="DH36" s="619"/>
      <c r="DI36" s="619"/>
      <c r="DJ36" s="619"/>
      <c r="DK36" s="620"/>
      <c r="DL36" s="624">
        <v>345803</v>
      </c>
      <c r="DM36" s="619"/>
      <c r="DN36" s="619"/>
      <c r="DO36" s="619"/>
      <c r="DP36" s="619"/>
      <c r="DQ36" s="619"/>
      <c r="DR36" s="619"/>
      <c r="DS36" s="619"/>
      <c r="DT36" s="619"/>
      <c r="DU36" s="619"/>
      <c r="DV36" s="620"/>
      <c r="DW36" s="641">
        <v>12.9</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44444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1138</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211422</v>
      </c>
      <c r="CS37" s="637"/>
      <c r="CT37" s="637"/>
      <c r="CU37" s="637"/>
      <c r="CV37" s="637"/>
      <c r="CW37" s="637"/>
      <c r="CX37" s="637"/>
      <c r="CY37" s="638"/>
      <c r="CZ37" s="621">
        <v>5.5</v>
      </c>
      <c r="DA37" s="639"/>
      <c r="DB37" s="639"/>
      <c r="DC37" s="640"/>
      <c r="DD37" s="624">
        <v>197641</v>
      </c>
      <c r="DE37" s="637"/>
      <c r="DF37" s="637"/>
      <c r="DG37" s="637"/>
      <c r="DH37" s="637"/>
      <c r="DI37" s="637"/>
      <c r="DJ37" s="637"/>
      <c r="DK37" s="638"/>
      <c r="DL37" s="624">
        <v>192556</v>
      </c>
      <c r="DM37" s="637"/>
      <c r="DN37" s="637"/>
      <c r="DO37" s="637"/>
      <c r="DP37" s="637"/>
      <c r="DQ37" s="637"/>
      <c r="DR37" s="637"/>
      <c r="DS37" s="637"/>
      <c r="DT37" s="637"/>
      <c r="DU37" s="637"/>
      <c r="DV37" s="638"/>
      <c r="DW37" s="641">
        <v>7.2</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6115</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1911</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244262</v>
      </c>
      <c r="CS38" s="619"/>
      <c r="CT38" s="619"/>
      <c r="CU38" s="619"/>
      <c r="CV38" s="619"/>
      <c r="CW38" s="619"/>
      <c r="CX38" s="619"/>
      <c r="CY38" s="620"/>
      <c r="CZ38" s="621">
        <v>6.4</v>
      </c>
      <c r="DA38" s="639"/>
      <c r="DB38" s="639"/>
      <c r="DC38" s="640"/>
      <c r="DD38" s="624">
        <v>204581</v>
      </c>
      <c r="DE38" s="619"/>
      <c r="DF38" s="619"/>
      <c r="DG38" s="619"/>
      <c r="DH38" s="619"/>
      <c r="DI38" s="619"/>
      <c r="DJ38" s="619"/>
      <c r="DK38" s="620"/>
      <c r="DL38" s="624">
        <v>168517</v>
      </c>
      <c r="DM38" s="619"/>
      <c r="DN38" s="619"/>
      <c r="DO38" s="619"/>
      <c r="DP38" s="619"/>
      <c r="DQ38" s="619"/>
      <c r="DR38" s="619"/>
      <c r="DS38" s="619"/>
      <c r="DT38" s="619"/>
      <c r="DU38" s="619"/>
      <c r="DV38" s="620"/>
      <c r="DW38" s="641">
        <v>6.3</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151982</v>
      </c>
      <c r="CS39" s="637"/>
      <c r="CT39" s="637"/>
      <c r="CU39" s="637"/>
      <c r="CV39" s="637"/>
      <c r="CW39" s="637"/>
      <c r="CX39" s="637"/>
      <c r="CY39" s="638"/>
      <c r="CZ39" s="621">
        <v>4</v>
      </c>
      <c r="DA39" s="639"/>
      <c r="DB39" s="639"/>
      <c r="DC39" s="640"/>
      <c r="DD39" s="624">
        <v>102933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50714</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98</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362716</v>
      </c>
      <c r="CS40" s="619"/>
      <c r="CT40" s="619"/>
      <c r="CU40" s="619"/>
      <c r="CV40" s="619"/>
      <c r="CW40" s="619"/>
      <c r="CX40" s="619"/>
      <c r="CY40" s="620"/>
      <c r="CZ40" s="621">
        <v>9.5</v>
      </c>
      <c r="DA40" s="639"/>
      <c r="DB40" s="639"/>
      <c r="DC40" s="640"/>
      <c r="DD40" s="624">
        <v>217716</v>
      </c>
      <c r="DE40" s="619"/>
      <c r="DF40" s="619"/>
      <c r="DG40" s="619"/>
      <c r="DH40" s="619"/>
      <c r="DI40" s="619"/>
      <c r="DJ40" s="619"/>
      <c r="DK40" s="620"/>
      <c r="DL40" s="624">
        <v>6115</v>
      </c>
      <c r="DM40" s="619"/>
      <c r="DN40" s="619"/>
      <c r="DO40" s="619"/>
      <c r="DP40" s="619"/>
      <c r="DQ40" s="619"/>
      <c r="DR40" s="619"/>
      <c r="DS40" s="619"/>
      <c r="DT40" s="619"/>
      <c r="DU40" s="619"/>
      <c r="DV40" s="620"/>
      <c r="DW40" s="641">
        <v>0.2</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193548</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258</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163613</v>
      </c>
      <c r="CS42" s="619"/>
      <c r="CT42" s="619"/>
      <c r="CU42" s="619"/>
      <c r="CV42" s="619"/>
      <c r="CW42" s="619"/>
      <c r="CX42" s="619"/>
      <c r="CY42" s="620"/>
      <c r="CZ42" s="621">
        <v>4.3</v>
      </c>
      <c r="DA42" s="622"/>
      <c r="DB42" s="622"/>
      <c r="DC42" s="623"/>
      <c r="DD42" s="624">
        <v>129463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4261</v>
      </c>
      <c r="CS43" s="637"/>
      <c r="CT43" s="637"/>
      <c r="CU43" s="637"/>
      <c r="CV43" s="637"/>
      <c r="CW43" s="637"/>
      <c r="CX43" s="637"/>
      <c r="CY43" s="638"/>
      <c r="CZ43" s="621">
        <v>0.1</v>
      </c>
      <c r="DA43" s="639"/>
      <c r="DB43" s="639"/>
      <c r="DC43" s="640"/>
      <c r="DD43" s="624">
        <v>4261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163613</v>
      </c>
      <c r="CS44" s="619"/>
      <c r="CT44" s="619"/>
      <c r="CU44" s="619"/>
      <c r="CV44" s="619"/>
      <c r="CW44" s="619"/>
      <c r="CX44" s="619"/>
      <c r="CY44" s="620"/>
      <c r="CZ44" s="621">
        <v>4.3</v>
      </c>
      <c r="DA44" s="622"/>
      <c r="DB44" s="622"/>
      <c r="DC44" s="623"/>
      <c r="DD44" s="624">
        <v>129463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34196</v>
      </c>
      <c r="CS45" s="637"/>
      <c r="CT45" s="637"/>
      <c r="CU45" s="637"/>
      <c r="CV45" s="637"/>
      <c r="CW45" s="637"/>
      <c r="CX45" s="637"/>
      <c r="CY45" s="638"/>
      <c r="CZ45" s="621">
        <v>0.9</v>
      </c>
      <c r="DA45" s="639"/>
      <c r="DB45" s="639"/>
      <c r="DC45" s="640"/>
      <c r="DD45" s="624">
        <v>12417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129417</v>
      </c>
      <c r="CS46" s="619"/>
      <c r="CT46" s="619"/>
      <c r="CU46" s="619"/>
      <c r="CV46" s="619"/>
      <c r="CW46" s="619"/>
      <c r="CX46" s="619"/>
      <c r="CY46" s="620"/>
      <c r="CZ46" s="621">
        <v>3.4</v>
      </c>
      <c r="DA46" s="622"/>
      <c r="DB46" s="622"/>
      <c r="DC46" s="623"/>
      <c r="DD46" s="624">
        <v>117046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3814362</v>
      </c>
      <c r="CS49" s="603"/>
      <c r="CT49" s="603"/>
      <c r="CU49" s="603"/>
      <c r="CV49" s="603"/>
      <c r="CW49" s="603"/>
      <c r="CX49" s="603"/>
      <c r="CY49" s="604"/>
      <c r="CZ49" s="605">
        <v>100</v>
      </c>
      <c r="DA49" s="606"/>
      <c r="DB49" s="606"/>
      <c r="DC49" s="607"/>
      <c r="DD49" s="608">
        <v>2801580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4015</v>
      </c>
      <c r="R7" s="1131"/>
      <c r="S7" s="1131"/>
      <c r="T7" s="1131"/>
      <c r="U7" s="1131"/>
      <c r="V7" s="1131">
        <v>3814</v>
      </c>
      <c r="W7" s="1131"/>
      <c r="X7" s="1131"/>
      <c r="Y7" s="1131"/>
      <c r="Z7" s="1131"/>
      <c r="AA7" s="1131">
        <v>201</v>
      </c>
      <c r="AB7" s="1131"/>
      <c r="AC7" s="1131"/>
      <c r="AD7" s="1131"/>
      <c r="AE7" s="1132"/>
      <c r="AF7" s="1133">
        <v>194</v>
      </c>
      <c r="AG7" s="1134"/>
      <c r="AH7" s="1134"/>
      <c r="AI7" s="1134"/>
      <c r="AJ7" s="1135"/>
      <c r="AK7" s="1117" t="s">
        <v>532</v>
      </c>
      <c r="AL7" s="1118"/>
      <c r="AM7" s="1118"/>
      <c r="AN7" s="1118"/>
      <c r="AO7" s="1118"/>
      <c r="AP7" s="1118">
        <v>3700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-6</v>
      </c>
      <c r="CI7" s="1115"/>
      <c r="CJ7" s="1115"/>
      <c r="CK7" s="1115"/>
      <c r="CL7" s="1116"/>
      <c r="CM7" s="1114">
        <v>33</v>
      </c>
      <c r="CN7" s="1115"/>
      <c r="CO7" s="1115"/>
      <c r="CP7" s="1115"/>
      <c r="CQ7" s="1116"/>
      <c r="CR7" s="1114">
        <v>5</v>
      </c>
      <c r="CS7" s="1115"/>
      <c r="CT7" s="1115"/>
      <c r="CU7" s="1115"/>
      <c r="CV7" s="1116"/>
      <c r="CW7" s="1114" t="s">
        <v>546</v>
      </c>
      <c r="CX7" s="1115"/>
      <c r="CY7" s="1115"/>
      <c r="CZ7" s="1115"/>
      <c r="DA7" s="1116"/>
      <c r="DB7" s="1114" t="s">
        <v>546</v>
      </c>
      <c r="DC7" s="1115"/>
      <c r="DD7" s="1115"/>
      <c r="DE7" s="1115"/>
      <c r="DF7" s="1116"/>
      <c r="DG7" s="1114">
        <v>390</v>
      </c>
      <c r="DH7" s="1115"/>
      <c r="DI7" s="1115"/>
      <c r="DJ7" s="1115"/>
      <c r="DK7" s="1116"/>
      <c r="DL7" s="1114" t="s">
        <v>546</v>
      </c>
      <c r="DM7" s="1115"/>
      <c r="DN7" s="1115"/>
      <c r="DO7" s="1115"/>
      <c r="DP7" s="1116"/>
      <c r="DQ7" s="1114">
        <v>115</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547</v>
      </c>
      <c r="BT8" s="1041"/>
      <c r="BU8" s="1041"/>
      <c r="BV8" s="1041"/>
      <c r="BW8" s="1041"/>
      <c r="BX8" s="1041"/>
      <c r="BY8" s="1041"/>
      <c r="BZ8" s="1041"/>
      <c r="CA8" s="1041"/>
      <c r="CB8" s="1041"/>
      <c r="CC8" s="1041"/>
      <c r="CD8" s="1041"/>
      <c r="CE8" s="1041"/>
      <c r="CF8" s="1041"/>
      <c r="CG8" s="1042"/>
      <c r="CH8" s="1015">
        <v>14</v>
      </c>
      <c r="CI8" s="1016"/>
      <c r="CJ8" s="1016"/>
      <c r="CK8" s="1016"/>
      <c r="CL8" s="1017"/>
      <c r="CM8" s="1015">
        <v>123</v>
      </c>
      <c r="CN8" s="1016"/>
      <c r="CO8" s="1016"/>
      <c r="CP8" s="1016"/>
      <c r="CQ8" s="1017"/>
      <c r="CR8" s="1015">
        <v>48</v>
      </c>
      <c r="CS8" s="1016"/>
      <c r="CT8" s="1016"/>
      <c r="CU8" s="1016"/>
      <c r="CV8" s="1017"/>
      <c r="CW8" s="1015" t="s">
        <v>546</v>
      </c>
      <c r="CX8" s="1016"/>
      <c r="CY8" s="1016"/>
      <c r="CZ8" s="1016"/>
      <c r="DA8" s="1017"/>
      <c r="DB8" s="1015" t="s">
        <v>544</v>
      </c>
      <c r="DC8" s="1016"/>
      <c r="DD8" s="1016"/>
      <c r="DE8" s="1016"/>
      <c r="DF8" s="1017"/>
      <c r="DG8" s="1015" t="s">
        <v>546</v>
      </c>
      <c r="DH8" s="1016"/>
      <c r="DI8" s="1016"/>
      <c r="DJ8" s="1016"/>
      <c r="DK8" s="1017"/>
      <c r="DL8" s="1015" t="s">
        <v>546</v>
      </c>
      <c r="DM8" s="1016"/>
      <c r="DN8" s="1016"/>
      <c r="DO8" s="1016"/>
      <c r="DP8" s="1017"/>
      <c r="DQ8" s="1015" t="s">
        <v>546</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94">
        <v>4015</v>
      </c>
      <c r="R23" s="1095"/>
      <c r="S23" s="1095"/>
      <c r="T23" s="1095"/>
      <c r="U23" s="1095"/>
      <c r="V23" s="1095">
        <v>3814</v>
      </c>
      <c r="W23" s="1095"/>
      <c r="X23" s="1095"/>
      <c r="Y23" s="1095"/>
      <c r="Z23" s="1095"/>
      <c r="AA23" s="1095">
        <v>201</v>
      </c>
      <c r="AB23" s="1095"/>
      <c r="AC23" s="1095"/>
      <c r="AD23" s="1095"/>
      <c r="AE23" s="1096"/>
      <c r="AF23" s="1097">
        <v>194</v>
      </c>
      <c r="AG23" s="1095"/>
      <c r="AH23" s="1095"/>
      <c r="AI23" s="1095"/>
      <c r="AJ23" s="1098"/>
      <c r="AK23" s="1099"/>
      <c r="AL23" s="1100"/>
      <c r="AM23" s="1100"/>
      <c r="AN23" s="1100"/>
      <c r="AO23" s="1100"/>
      <c r="AP23" s="1095">
        <v>3700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939</v>
      </c>
      <c r="R28" s="1080"/>
      <c r="S28" s="1080"/>
      <c r="T28" s="1080"/>
      <c r="U28" s="1080"/>
      <c r="V28" s="1080">
        <v>879</v>
      </c>
      <c r="W28" s="1080"/>
      <c r="X28" s="1080"/>
      <c r="Y28" s="1080"/>
      <c r="Z28" s="1080"/>
      <c r="AA28" s="1080">
        <v>60</v>
      </c>
      <c r="AB28" s="1080"/>
      <c r="AC28" s="1080"/>
      <c r="AD28" s="1080"/>
      <c r="AE28" s="1081"/>
      <c r="AF28" s="1082">
        <v>60</v>
      </c>
      <c r="AG28" s="1080"/>
      <c r="AH28" s="1080"/>
      <c r="AI28" s="1080"/>
      <c r="AJ28" s="1083"/>
      <c r="AK28" s="1084">
        <v>39</v>
      </c>
      <c r="AL28" s="1072"/>
      <c r="AM28" s="1072"/>
      <c r="AN28" s="1072"/>
      <c r="AO28" s="1072"/>
      <c r="AP28" s="1072" t="s">
        <v>532</v>
      </c>
      <c r="AQ28" s="1072"/>
      <c r="AR28" s="1072"/>
      <c r="AS28" s="1072"/>
      <c r="AT28" s="1072"/>
      <c r="AU28" s="1072" t="s">
        <v>532</v>
      </c>
      <c r="AV28" s="1072"/>
      <c r="AW28" s="1072"/>
      <c r="AX28" s="1072"/>
      <c r="AY28" s="1072"/>
      <c r="AZ28" s="1073" t="s">
        <v>532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734</v>
      </c>
      <c r="R29" s="1070"/>
      <c r="S29" s="1070"/>
      <c r="T29" s="1070"/>
      <c r="U29" s="1070"/>
      <c r="V29" s="1070">
        <v>720</v>
      </c>
      <c r="W29" s="1070"/>
      <c r="X29" s="1070"/>
      <c r="Y29" s="1070"/>
      <c r="Z29" s="1070"/>
      <c r="AA29" s="1070">
        <v>14</v>
      </c>
      <c r="AB29" s="1070"/>
      <c r="AC29" s="1070"/>
      <c r="AD29" s="1070"/>
      <c r="AE29" s="1071"/>
      <c r="AF29" s="1045">
        <v>14</v>
      </c>
      <c r="AG29" s="1046"/>
      <c r="AH29" s="1046"/>
      <c r="AI29" s="1046"/>
      <c r="AJ29" s="1047"/>
      <c r="AK29" s="1006">
        <v>115</v>
      </c>
      <c r="AL29" s="997"/>
      <c r="AM29" s="997"/>
      <c r="AN29" s="997"/>
      <c r="AO29" s="997"/>
      <c r="AP29" s="997" t="s">
        <v>532</v>
      </c>
      <c r="AQ29" s="997"/>
      <c r="AR29" s="997"/>
      <c r="AS29" s="997"/>
      <c r="AT29" s="997"/>
      <c r="AU29" s="997" t="s">
        <v>532</v>
      </c>
      <c r="AV29" s="997"/>
      <c r="AW29" s="997"/>
      <c r="AX29" s="997"/>
      <c r="AY29" s="997"/>
      <c r="AZ29" s="1068" t="s">
        <v>532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89</v>
      </c>
      <c r="R30" s="1070"/>
      <c r="S30" s="1070"/>
      <c r="T30" s="1070"/>
      <c r="U30" s="1070"/>
      <c r="V30" s="1070">
        <v>88</v>
      </c>
      <c r="W30" s="1070"/>
      <c r="X30" s="1070"/>
      <c r="Y30" s="1070"/>
      <c r="Z30" s="1070"/>
      <c r="AA30" s="1070">
        <v>1</v>
      </c>
      <c r="AB30" s="1070"/>
      <c r="AC30" s="1070"/>
      <c r="AD30" s="1070"/>
      <c r="AE30" s="1071"/>
      <c r="AF30" s="1045">
        <v>1</v>
      </c>
      <c r="AG30" s="1046"/>
      <c r="AH30" s="1046"/>
      <c r="AI30" s="1046"/>
      <c r="AJ30" s="1047"/>
      <c r="AK30" s="1006">
        <v>17</v>
      </c>
      <c r="AL30" s="997"/>
      <c r="AM30" s="997"/>
      <c r="AN30" s="997"/>
      <c r="AO30" s="997"/>
      <c r="AP30" s="997" t="s">
        <v>532</v>
      </c>
      <c r="AQ30" s="997"/>
      <c r="AR30" s="997"/>
      <c r="AS30" s="997"/>
      <c r="AT30" s="997"/>
      <c r="AU30" s="997" t="s">
        <v>532</v>
      </c>
      <c r="AV30" s="997"/>
      <c r="AW30" s="997"/>
      <c r="AX30" s="997"/>
      <c r="AY30" s="997"/>
      <c r="AZ30" s="1068" t="s">
        <v>532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144</v>
      </c>
      <c r="R31" s="1070"/>
      <c r="S31" s="1070"/>
      <c r="T31" s="1070"/>
      <c r="U31" s="1070"/>
      <c r="V31" s="1070">
        <v>130</v>
      </c>
      <c r="W31" s="1070"/>
      <c r="X31" s="1070"/>
      <c r="Y31" s="1070"/>
      <c r="Z31" s="1070"/>
      <c r="AA31" s="1070">
        <v>14</v>
      </c>
      <c r="AB31" s="1070"/>
      <c r="AC31" s="1070"/>
      <c r="AD31" s="1070"/>
      <c r="AE31" s="1071"/>
      <c r="AF31" s="1045">
        <v>125</v>
      </c>
      <c r="AG31" s="1046"/>
      <c r="AH31" s="1046"/>
      <c r="AI31" s="1046"/>
      <c r="AJ31" s="1047"/>
      <c r="AK31" s="1006" t="s">
        <v>532</v>
      </c>
      <c r="AL31" s="997"/>
      <c r="AM31" s="997"/>
      <c r="AN31" s="997"/>
      <c r="AO31" s="997"/>
      <c r="AP31" s="997">
        <v>454</v>
      </c>
      <c r="AQ31" s="997"/>
      <c r="AR31" s="997"/>
      <c r="AS31" s="997"/>
      <c r="AT31" s="997"/>
      <c r="AU31" s="997" t="s">
        <v>532</v>
      </c>
      <c r="AV31" s="997"/>
      <c r="AW31" s="997"/>
      <c r="AX31" s="997"/>
      <c r="AY31" s="997"/>
      <c r="AZ31" s="1068" t="s">
        <v>532</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263</v>
      </c>
      <c r="R32" s="1070"/>
      <c r="S32" s="1070"/>
      <c r="T32" s="1070"/>
      <c r="U32" s="1070"/>
      <c r="V32" s="1070">
        <v>337</v>
      </c>
      <c r="W32" s="1070"/>
      <c r="X32" s="1070"/>
      <c r="Y32" s="1070"/>
      <c r="Z32" s="1070"/>
      <c r="AA32" s="1070">
        <v>-74</v>
      </c>
      <c r="AB32" s="1070"/>
      <c r="AC32" s="1070"/>
      <c r="AD32" s="1070"/>
      <c r="AE32" s="1071"/>
      <c r="AF32" s="1045">
        <v>407</v>
      </c>
      <c r="AG32" s="1046"/>
      <c r="AH32" s="1046"/>
      <c r="AI32" s="1046"/>
      <c r="AJ32" s="1047"/>
      <c r="AK32" s="1006">
        <v>12</v>
      </c>
      <c r="AL32" s="997"/>
      <c r="AM32" s="997"/>
      <c r="AN32" s="997"/>
      <c r="AO32" s="997"/>
      <c r="AP32" s="997">
        <v>1508</v>
      </c>
      <c r="AQ32" s="997"/>
      <c r="AR32" s="997"/>
      <c r="AS32" s="997"/>
      <c r="AT32" s="997"/>
      <c r="AU32" s="997">
        <v>1508</v>
      </c>
      <c r="AV32" s="997"/>
      <c r="AW32" s="997"/>
      <c r="AX32" s="997"/>
      <c r="AY32" s="997"/>
      <c r="AZ32" s="1068" t="s">
        <v>544</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606</v>
      </c>
      <c r="AG63" s="985"/>
      <c r="AH63" s="985"/>
      <c r="AI63" s="985"/>
      <c r="AJ63" s="1056"/>
      <c r="AK63" s="1057"/>
      <c r="AL63" s="989"/>
      <c r="AM63" s="989"/>
      <c r="AN63" s="989"/>
      <c r="AO63" s="989"/>
      <c r="AP63" s="985">
        <v>1962</v>
      </c>
      <c r="AQ63" s="985"/>
      <c r="AR63" s="985"/>
      <c r="AS63" s="985"/>
      <c r="AT63" s="985"/>
      <c r="AU63" s="985">
        <v>1508</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386</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2422</v>
      </c>
      <c r="R68" s="1008"/>
      <c r="S68" s="1008"/>
      <c r="T68" s="1008"/>
      <c r="U68" s="1008"/>
      <c r="V68" s="1008">
        <v>2365</v>
      </c>
      <c r="W68" s="1008"/>
      <c r="X68" s="1008"/>
      <c r="Y68" s="1008"/>
      <c r="Z68" s="1008"/>
      <c r="AA68" s="1008">
        <v>57</v>
      </c>
      <c r="AB68" s="1008"/>
      <c r="AC68" s="1008"/>
      <c r="AD68" s="1008"/>
      <c r="AE68" s="1008"/>
      <c r="AF68" s="1008">
        <v>256</v>
      </c>
      <c r="AG68" s="1008"/>
      <c r="AH68" s="1008"/>
      <c r="AI68" s="1008"/>
      <c r="AJ68" s="1008"/>
      <c r="AK68" s="1008" t="s">
        <v>551</v>
      </c>
      <c r="AL68" s="1008"/>
      <c r="AM68" s="1008"/>
      <c r="AN68" s="1008"/>
      <c r="AO68" s="1008"/>
      <c r="AP68" s="1008">
        <v>854</v>
      </c>
      <c r="AQ68" s="1008"/>
      <c r="AR68" s="1008"/>
      <c r="AS68" s="1008"/>
      <c r="AT68" s="1008"/>
      <c r="AU68" s="1008">
        <v>48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548</v>
      </c>
      <c r="C69" s="1001"/>
      <c r="D69" s="1001"/>
      <c r="E69" s="1001"/>
      <c r="F69" s="1001"/>
      <c r="G69" s="1001"/>
      <c r="H69" s="1001"/>
      <c r="I69" s="1001"/>
      <c r="J69" s="1001"/>
      <c r="K69" s="1001"/>
      <c r="L69" s="1001"/>
      <c r="M69" s="1001"/>
      <c r="N69" s="1001"/>
      <c r="O69" s="1001"/>
      <c r="P69" s="1002"/>
      <c r="Q69" s="1003">
        <v>1849</v>
      </c>
      <c r="R69" s="997"/>
      <c r="S69" s="997"/>
      <c r="T69" s="997"/>
      <c r="U69" s="997"/>
      <c r="V69" s="997">
        <v>1830</v>
      </c>
      <c r="W69" s="997"/>
      <c r="X69" s="997"/>
      <c r="Y69" s="997"/>
      <c r="Z69" s="997"/>
      <c r="AA69" s="997">
        <v>19</v>
      </c>
      <c r="AB69" s="997"/>
      <c r="AC69" s="997"/>
      <c r="AD69" s="997"/>
      <c r="AE69" s="997"/>
      <c r="AF69" s="997">
        <v>9</v>
      </c>
      <c r="AG69" s="997"/>
      <c r="AH69" s="997"/>
      <c r="AI69" s="997"/>
      <c r="AJ69" s="997"/>
      <c r="AK69" s="997" t="s">
        <v>551</v>
      </c>
      <c r="AL69" s="997"/>
      <c r="AM69" s="997"/>
      <c r="AN69" s="997"/>
      <c r="AO69" s="997"/>
      <c r="AP69" s="997">
        <v>125</v>
      </c>
      <c r="AQ69" s="997"/>
      <c r="AR69" s="997"/>
      <c r="AS69" s="997"/>
      <c r="AT69" s="997"/>
      <c r="AU69" s="997">
        <v>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534</v>
      </c>
      <c r="C70" s="1001"/>
      <c r="D70" s="1001"/>
      <c r="E70" s="1001"/>
      <c r="F70" s="1001"/>
      <c r="G70" s="1001"/>
      <c r="H70" s="1001"/>
      <c r="I70" s="1001"/>
      <c r="J70" s="1001"/>
      <c r="K70" s="1001"/>
      <c r="L70" s="1001"/>
      <c r="M70" s="1001"/>
      <c r="N70" s="1001"/>
      <c r="O70" s="1001"/>
      <c r="P70" s="1002"/>
      <c r="Q70" s="1003">
        <v>1844</v>
      </c>
      <c r="R70" s="997"/>
      <c r="S70" s="997"/>
      <c r="T70" s="997"/>
      <c r="U70" s="997"/>
      <c r="V70" s="997">
        <v>1770</v>
      </c>
      <c r="W70" s="997"/>
      <c r="X70" s="997"/>
      <c r="Y70" s="997"/>
      <c r="Z70" s="997"/>
      <c r="AA70" s="997">
        <v>74</v>
      </c>
      <c r="AB70" s="997"/>
      <c r="AC70" s="997"/>
      <c r="AD70" s="997"/>
      <c r="AE70" s="997"/>
      <c r="AF70" s="997">
        <v>74</v>
      </c>
      <c r="AG70" s="997"/>
      <c r="AH70" s="997"/>
      <c r="AI70" s="997"/>
      <c r="AJ70" s="997"/>
      <c r="AK70" s="997">
        <v>131</v>
      </c>
      <c r="AL70" s="997"/>
      <c r="AM70" s="997"/>
      <c r="AN70" s="997"/>
      <c r="AO70" s="997"/>
      <c r="AP70" s="997" t="s">
        <v>549</v>
      </c>
      <c r="AQ70" s="997"/>
      <c r="AR70" s="997"/>
      <c r="AS70" s="997"/>
      <c r="AT70" s="997"/>
      <c r="AU70" s="997" t="s">
        <v>549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535</v>
      </c>
      <c r="C71" s="1001"/>
      <c r="D71" s="1001"/>
      <c r="E71" s="1001"/>
      <c r="F71" s="1001"/>
      <c r="G71" s="1001"/>
      <c r="H71" s="1001"/>
      <c r="I71" s="1001"/>
      <c r="J71" s="1001"/>
      <c r="K71" s="1001"/>
      <c r="L71" s="1001"/>
      <c r="M71" s="1001"/>
      <c r="N71" s="1001"/>
      <c r="O71" s="1001"/>
      <c r="P71" s="1002"/>
      <c r="Q71" s="1003">
        <v>271713</v>
      </c>
      <c r="R71" s="997"/>
      <c r="S71" s="997"/>
      <c r="T71" s="997"/>
      <c r="U71" s="997"/>
      <c r="V71" s="997">
        <v>261269</v>
      </c>
      <c r="W71" s="997"/>
      <c r="X71" s="997"/>
      <c r="Y71" s="997"/>
      <c r="Z71" s="997"/>
      <c r="AA71" s="997">
        <v>10444</v>
      </c>
      <c r="AB71" s="997"/>
      <c r="AC71" s="997"/>
      <c r="AD71" s="997"/>
      <c r="AE71" s="997"/>
      <c r="AF71" s="997">
        <v>10444</v>
      </c>
      <c r="AG71" s="997"/>
      <c r="AH71" s="997"/>
      <c r="AI71" s="997"/>
      <c r="AJ71" s="997"/>
      <c r="AK71" s="997">
        <v>1787</v>
      </c>
      <c r="AL71" s="997"/>
      <c r="AM71" s="997"/>
      <c r="AN71" s="997"/>
      <c r="AO71" s="997"/>
      <c r="AP71" s="997" t="s">
        <v>549</v>
      </c>
      <c r="AQ71" s="997"/>
      <c r="AR71" s="997"/>
      <c r="AS71" s="997"/>
      <c r="AT71" s="997"/>
      <c r="AU71" s="997" t="s">
        <v>549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536</v>
      </c>
      <c r="C72" s="1001"/>
      <c r="D72" s="1001"/>
      <c r="E72" s="1001"/>
      <c r="F72" s="1001"/>
      <c r="G72" s="1001"/>
      <c r="H72" s="1001"/>
      <c r="I72" s="1001"/>
      <c r="J72" s="1001"/>
      <c r="K72" s="1001"/>
      <c r="L72" s="1001"/>
      <c r="M72" s="1001"/>
      <c r="N72" s="1001"/>
      <c r="O72" s="1001"/>
      <c r="P72" s="1002"/>
      <c r="Q72" s="1003">
        <v>41</v>
      </c>
      <c r="R72" s="997"/>
      <c r="S72" s="997"/>
      <c r="T72" s="997"/>
      <c r="U72" s="997"/>
      <c r="V72" s="997">
        <v>31</v>
      </c>
      <c r="W72" s="997"/>
      <c r="X72" s="997"/>
      <c r="Y72" s="997"/>
      <c r="Z72" s="997"/>
      <c r="AA72" s="997">
        <v>10</v>
      </c>
      <c r="AB72" s="997"/>
      <c r="AC72" s="997"/>
      <c r="AD72" s="997"/>
      <c r="AE72" s="997"/>
      <c r="AF72" s="997">
        <v>4</v>
      </c>
      <c r="AG72" s="997"/>
      <c r="AH72" s="997"/>
      <c r="AI72" s="997"/>
      <c r="AJ72" s="997"/>
      <c r="AK72" s="997" t="s">
        <v>551</v>
      </c>
      <c r="AL72" s="997"/>
      <c r="AM72" s="997"/>
      <c r="AN72" s="997"/>
      <c r="AO72" s="997"/>
      <c r="AP72" s="997" t="s">
        <v>549</v>
      </c>
      <c r="AQ72" s="997"/>
      <c r="AR72" s="997"/>
      <c r="AS72" s="997"/>
      <c r="AT72" s="997"/>
      <c r="AU72" s="997" t="s">
        <v>549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537</v>
      </c>
      <c r="C73" s="1001"/>
      <c r="D73" s="1001"/>
      <c r="E73" s="1001"/>
      <c r="F73" s="1001"/>
      <c r="G73" s="1001"/>
      <c r="H73" s="1001"/>
      <c r="I73" s="1001"/>
      <c r="J73" s="1001"/>
      <c r="K73" s="1001"/>
      <c r="L73" s="1001"/>
      <c r="M73" s="1001"/>
      <c r="N73" s="1001"/>
      <c r="O73" s="1001"/>
      <c r="P73" s="1002"/>
      <c r="Q73" s="1003">
        <v>7548</v>
      </c>
      <c r="R73" s="997"/>
      <c r="S73" s="997"/>
      <c r="T73" s="997"/>
      <c r="U73" s="997"/>
      <c r="V73" s="997">
        <v>6546</v>
      </c>
      <c r="W73" s="997"/>
      <c r="X73" s="997"/>
      <c r="Y73" s="997"/>
      <c r="Z73" s="997"/>
      <c r="AA73" s="997">
        <v>1002</v>
      </c>
      <c r="AB73" s="997"/>
      <c r="AC73" s="997"/>
      <c r="AD73" s="997"/>
      <c r="AE73" s="997"/>
      <c r="AF73" s="997">
        <v>1002</v>
      </c>
      <c r="AG73" s="997"/>
      <c r="AH73" s="997"/>
      <c r="AI73" s="997"/>
      <c r="AJ73" s="997"/>
      <c r="AK73" s="997">
        <v>1123</v>
      </c>
      <c r="AL73" s="997"/>
      <c r="AM73" s="997"/>
      <c r="AN73" s="997"/>
      <c r="AO73" s="997"/>
      <c r="AP73" s="997" t="s">
        <v>549</v>
      </c>
      <c r="AQ73" s="997"/>
      <c r="AR73" s="997"/>
      <c r="AS73" s="997"/>
      <c r="AT73" s="997"/>
      <c r="AU73" s="997" t="s">
        <v>549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538</v>
      </c>
      <c r="C74" s="1001"/>
      <c r="D74" s="1001"/>
      <c r="E74" s="1001"/>
      <c r="F74" s="1001"/>
      <c r="G74" s="1001"/>
      <c r="H74" s="1001"/>
      <c r="I74" s="1001"/>
      <c r="J74" s="1001"/>
      <c r="K74" s="1001"/>
      <c r="L74" s="1001"/>
      <c r="M74" s="1001"/>
      <c r="N74" s="1001"/>
      <c r="O74" s="1001"/>
      <c r="P74" s="1002"/>
      <c r="Q74" s="1003">
        <v>21</v>
      </c>
      <c r="R74" s="997"/>
      <c r="S74" s="997"/>
      <c r="T74" s="997"/>
      <c r="U74" s="997"/>
      <c r="V74" s="997">
        <v>17</v>
      </c>
      <c r="W74" s="997"/>
      <c r="X74" s="997"/>
      <c r="Y74" s="997"/>
      <c r="Z74" s="997"/>
      <c r="AA74" s="997">
        <v>4</v>
      </c>
      <c r="AB74" s="997"/>
      <c r="AC74" s="997"/>
      <c r="AD74" s="997"/>
      <c r="AE74" s="997"/>
      <c r="AF74" s="997">
        <v>4</v>
      </c>
      <c r="AG74" s="997"/>
      <c r="AH74" s="997"/>
      <c r="AI74" s="997"/>
      <c r="AJ74" s="997"/>
      <c r="AK74" s="997">
        <v>15</v>
      </c>
      <c r="AL74" s="997"/>
      <c r="AM74" s="997"/>
      <c r="AN74" s="997"/>
      <c r="AO74" s="997"/>
      <c r="AP74" s="997" t="s">
        <v>549</v>
      </c>
      <c r="AQ74" s="997"/>
      <c r="AR74" s="997"/>
      <c r="AS74" s="997"/>
      <c r="AT74" s="997"/>
      <c r="AU74" s="997" t="s">
        <v>549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539</v>
      </c>
      <c r="C75" s="1001"/>
      <c r="D75" s="1001"/>
      <c r="E75" s="1001"/>
      <c r="F75" s="1001"/>
      <c r="G75" s="1001"/>
      <c r="H75" s="1001"/>
      <c r="I75" s="1001"/>
      <c r="J75" s="1001"/>
      <c r="K75" s="1001"/>
      <c r="L75" s="1001"/>
      <c r="M75" s="1001"/>
      <c r="N75" s="1001"/>
      <c r="O75" s="1001"/>
      <c r="P75" s="1002"/>
      <c r="Q75" s="1004">
        <v>304</v>
      </c>
      <c r="R75" s="1005"/>
      <c r="S75" s="1005"/>
      <c r="T75" s="1005"/>
      <c r="U75" s="1006"/>
      <c r="V75" s="1007">
        <v>292</v>
      </c>
      <c r="W75" s="1005"/>
      <c r="X75" s="1005"/>
      <c r="Y75" s="1005"/>
      <c r="Z75" s="1006"/>
      <c r="AA75" s="1007">
        <v>12</v>
      </c>
      <c r="AB75" s="1005"/>
      <c r="AC75" s="1005"/>
      <c r="AD75" s="1005"/>
      <c r="AE75" s="1006"/>
      <c r="AF75" s="1007">
        <v>12</v>
      </c>
      <c r="AG75" s="1005"/>
      <c r="AH75" s="1005"/>
      <c r="AI75" s="1005"/>
      <c r="AJ75" s="1006"/>
      <c r="AK75" s="1007" t="s">
        <v>551</v>
      </c>
      <c r="AL75" s="1005"/>
      <c r="AM75" s="1005"/>
      <c r="AN75" s="1005"/>
      <c r="AO75" s="1006"/>
      <c r="AP75" s="1007" t="s">
        <v>550</v>
      </c>
      <c r="AQ75" s="1005"/>
      <c r="AR75" s="1005"/>
      <c r="AS75" s="1005"/>
      <c r="AT75" s="1006"/>
      <c r="AU75" s="1007" t="s">
        <v>549</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540</v>
      </c>
      <c r="C76" s="1001"/>
      <c r="D76" s="1001"/>
      <c r="E76" s="1001"/>
      <c r="F76" s="1001"/>
      <c r="G76" s="1001"/>
      <c r="H76" s="1001"/>
      <c r="I76" s="1001"/>
      <c r="J76" s="1001"/>
      <c r="K76" s="1001"/>
      <c r="L76" s="1001"/>
      <c r="M76" s="1001"/>
      <c r="N76" s="1001"/>
      <c r="O76" s="1001"/>
      <c r="P76" s="1002"/>
      <c r="Q76" s="1004">
        <v>406</v>
      </c>
      <c r="R76" s="1005"/>
      <c r="S76" s="1005"/>
      <c r="T76" s="1005"/>
      <c r="U76" s="1006"/>
      <c r="V76" s="1007">
        <v>369</v>
      </c>
      <c r="W76" s="1005"/>
      <c r="X76" s="1005"/>
      <c r="Y76" s="1005"/>
      <c r="Z76" s="1006"/>
      <c r="AA76" s="1007">
        <v>37</v>
      </c>
      <c r="AB76" s="1005"/>
      <c r="AC76" s="1005"/>
      <c r="AD76" s="1005"/>
      <c r="AE76" s="1006"/>
      <c r="AF76" s="1007">
        <v>37</v>
      </c>
      <c r="AG76" s="1005"/>
      <c r="AH76" s="1005"/>
      <c r="AI76" s="1005"/>
      <c r="AJ76" s="1006"/>
      <c r="AK76" s="1007" t="s">
        <v>551</v>
      </c>
      <c r="AL76" s="1005"/>
      <c r="AM76" s="1005"/>
      <c r="AN76" s="1005"/>
      <c r="AO76" s="1006"/>
      <c r="AP76" s="1007">
        <v>650</v>
      </c>
      <c r="AQ76" s="1005"/>
      <c r="AR76" s="1005"/>
      <c r="AS76" s="1005"/>
      <c r="AT76" s="1006"/>
      <c r="AU76" s="1007">
        <v>91</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541</v>
      </c>
      <c r="C77" s="1001"/>
      <c r="D77" s="1001"/>
      <c r="E77" s="1001"/>
      <c r="F77" s="1001"/>
      <c r="G77" s="1001"/>
      <c r="H77" s="1001"/>
      <c r="I77" s="1001"/>
      <c r="J77" s="1001"/>
      <c r="K77" s="1001"/>
      <c r="L77" s="1001"/>
      <c r="M77" s="1001"/>
      <c r="N77" s="1001"/>
      <c r="O77" s="1001"/>
      <c r="P77" s="1002"/>
      <c r="Q77" s="1004">
        <v>6305</v>
      </c>
      <c r="R77" s="1005"/>
      <c r="S77" s="1005"/>
      <c r="T77" s="1005"/>
      <c r="U77" s="1006"/>
      <c r="V77" s="1007">
        <v>6119</v>
      </c>
      <c r="W77" s="1005"/>
      <c r="X77" s="1005"/>
      <c r="Y77" s="1005"/>
      <c r="Z77" s="1006"/>
      <c r="AA77" s="1007">
        <v>186</v>
      </c>
      <c r="AB77" s="1005"/>
      <c r="AC77" s="1005"/>
      <c r="AD77" s="1005"/>
      <c r="AE77" s="1006"/>
      <c r="AF77" s="1007">
        <v>1894</v>
      </c>
      <c r="AG77" s="1005"/>
      <c r="AH77" s="1005"/>
      <c r="AI77" s="1005"/>
      <c r="AJ77" s="1006"/>
      <c r="AK77" s="1007">
        <v>884</v>
      </c>
      <c r="AL77" s="1005"/>
      <c r="AM77" s="1005"/>
      <c r="AN77" s="1005"/>
      <c r="AO77" s="1006"/>
      <c r="AP77" s="1007">
        <v>1758</v>
      </c>
      <c r="AQ77" s="1005"/>
      <c r="AR77" s="1005"/>
      <c r="AS77" s="1005"/>
      <c r="AT77" s="1006"/>
      <c r="AU77" s="1007">
        <v>48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542</v>
      </c>
      <c r="C78" s="1001"/>
      <c r="D78" s="1001"/>
      <c r="E78" s="1001"/>
      <c r="F78" s="1001"/>
      <c r="G78" s="1001"/>
      <c r="H78" s="1001"/>
      <c r="I78" s="1001"/>
      <c r="J78" s="1001"/>
      <c r="K78" s="1001"/>
      <c r="L78" s="1001"/>
      <c r="M78" s="1001"/>
      <c r="N78" s="1001"/>
      <c r="O78" s="1001"/>
      <c r="P78" s="1002"/>
      <c r="Q78" s="1003">
        <v>197</v>
      </c>
      <c r="R78" s="997"/>
      <c r="S78" s="997"/>
      <c r="T78" s="997"/>
      <c r="U78" s="997"/>
      <c r="V78" s="997">
        <v>189</v>
      </c>
      <c r="W78" s="997"/>
      <c r="X78" s="997"/>
      <c r="Y78" s="997"/>
      <c r="Z78" s="997"/>
      <c r="AA78" s="997">
        <v>8</v>
      </c>
      <c r="AB78" s="997"/>
      <c r="AC78" s="997"/>
      <c r="AD78" s="997"/>
      <c r="AE78" s="997"/>
      <c r="AF78" s="997">
        <v>8</v>
      </c>
      <c r="AG78" s="997"/>
      <c r="AH78" s="997"/>
      <c r="AI78" s="997"/>
      <c r="AJ78" s="997"/>
      <c r="AK78" s="997" t="s">
        <v>551</v>
      </c>
      <c r="AL78" s="997"/>
      <c r="AM78" s="997"/>
      <c r="AN78" s="997"/>
      <c r="AO78" s="997"/>
      <c r="AP78" s="997" t="s">
        <v>549</v>
      </c>
      <c r="AQ78" s="997"/>
      <c r="AR78" s="997"/>
      <c r="AS78" s="997"/>
      <c r="AT78" s="997"/>
      <c r="AU78" s="997" t="s">
        <v>549</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543</v>
      </c>
      <c r="C79" s="1001"/>
      <c r="D79" s="1001"/>
      <c r="E79" s="1001"/>
      <c r="F79" s="1001"/>
      <c r="G79" s="1001"/>
      <c r="H79" s="1001"/>
      <c r="I79" s="1001"/>
      <c r="J79" s="1001"/>
      <c r="K79" s="1001"/>
      <c r="L79" s="1001"/>
      <c r="M79" s="1001"/>
      <c r="N79" s="1001"/>
      <c r="O79" s="1001"/>
      <c r="P79" s="1002"/>
      <c r="Q79" s="1003">
        <v>1050</v>
      </c>
      <c r="R79" s="997"/>
      <c r="S79" s="997"/>
      <c r="T79" s="997"/>
      <c r="U79" s="997"/>
      <c r="V79" s="997">
        <v>733</v>
      </c>
      <c r="W79" s="997"/>
      <c r="X79" s="997"/>
      <c r="Y79" s="997"/>
      <c r="Z79" s="997"/>
      <c r="AA79" s="997">
        <v>316</v>
      </c>
      <c r="AB79" s="997"/>
      <c r="AC79" s="997"/>
      <c r="AD79" s="997"/>
      <c r="AE79" s="997"/>
      <c r="AF79" s="997">
        <v>1486</v>
      </c>
      <c r="AG79" s="997"/>
      <c r="AH79" s="997"/>
      <c r="AI79" s="997"/>
      <c r="AJ79" s="997"/>
      <c r="AK79" s="997">
        <v>7</v>
      </c>
      <c r="AL79" s="997"/>
      <c r="AM79" s="997"/>
      <c r="AN79" s="997"/>
      <c r="AO79" s="997"/>
      <c r="AP79" s="997">
        <v>1376</v>
      </c>
      <c r="AQ79" s="997"/>
      <c r="AR79" s="997"/>
      <c r="AS79" s="997"/>
      <c r="AT79" s="997"/>
      <c r="AU79" s="997">
        <v>11</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SUM(AF68:AJ79)</f>
        <v>15230</v>
      </c>
      <c r="AG88" s="985"/>
      <c r="AH88" s="985"/>
      <c r="AI88" s="985"/>
      <c r="AJ88" s="985"/>
      <c r="AK88" s="989"/>
      <c r="AL88" s="989"/>
      <c r="AM88" s="989"/>
      <c r="AN88" s="989"/>
      <c r="AO88" s="989"/>
      <c r="AP88" s="985">
        <f>SUM(AP68:AT79)</f>
        <v>4763</v>
      </c>
      <c r="AQ88" s="985"/>
      <c r="AR88" s="985"/>
      <c r="AS88" s="985"/>
      <c r="AT88" s="985"/>
      <c r="AU88" s="985">
        <f>SUM(AU68:AY79)</f>
        <v>203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53</v>
      </c>
      <c r="CS102" s="977"/>
      <c r="CT102" s="977"/>
      <c r="CU102" s="977"/>
      <c r="CV102" s="978"/>
      <c r="CW102" s="976" t="s">
        <v>552</v>
      </c>
      <c r="CX102" s="977"/>
      <c r="CY102" s="977"/>
      <c r="CZ102" s="977"/>
      <c r="DA102" s="978"/>
      <c r="DB102" s="976" t="s">
        <v>552</v>
      </c>
      <c r="DC102" s="977"/>
      <c r="DD102" s="977"/>
      <c r="DE102" s="977"/>
      <c r="DF102" s="978"/>
      <c r="DG102" s="976">
        <v>390</v>
      </c>
      <c r="DH102" s="977"/>
      <c r="DI102" s="977"/>
      <c r="DJ102" s="977"/>
      <c r="DK102" s="978"/>
      <c r="DL102" s="976" t="s">
        <v>552</v>
      </c>
      <c r="DM102" s="977"/>
      <c r="DN102" s="977"/>
      <c r="DO102" s="977"/>
      <c r="DP102" s="978"/>
      <c r="DQ102" s="976">
        <v>115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285</v>
      </c>
      <c r="AG109" s="918"/>
      <c r="AH109" s="918"/>
      <c r="AI109" s="918"/>
      <c r="AJ109" s="919"/>
      <c r="AK109" s="920" t="s">
        <v>284</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285</v>
      </c>
      <c r="BW109" s="918"/>
      <c r="BX109" s="918"/>
      <c r="BY109" s="918"/>
      <c r="BZ109" s="919"/>
      <c r="CA109" s="920" t="s">
        <v>284</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285</v>
      </c>
      <c r="DM109" s="918"/>
      <c r="DN109" s="918"/>
      <c r="DO109" s="918"/>
      <c r="DP109" s="919"/>
      <c r="DQ109" s="920" t="s">
        <v>284</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437003</v>
      </c>
      <c r="AB110" s="903"/>
      <c r="AC110" s="903"/>
      <c r="AD110" s="903"/>
      <c r="AE110" s="904"/>
      <c r="AF110" s="905">
        <v>432743</v>
      </c>
      <c r="AG110" s="903"/>
      <c r="AH110" s="903"/>
      <c r="AI110" s="903"/>
      <c r="AJ110" s="904"/>
      <c r="AK110" s="905">
        <v>420991</v>
      </c>
      <c r="AL110" s="903"/>
      <c r="AM110" s="903"/>
      <c r="AN110" s="903"/>
      <c r="AO110" s="904"/>
      <c r="AP110" s="906">
        <v>18.2</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4054673</v>
      </c>
      <c r="BR110" s="830"/>
      <c r="BS110" s="830"/>
      <c r="BT110" s="830"/>
      <c r="BU110" s="830"/>
      <c r="BV110" s="830">
        <v>3908933</v>
      </c>
      <c r="BW110" s="830"/>
      <c r="BX110" s="830"/>
      <c r="BY110" s="830"/>
      <c r="BZ110" s="830"/>
      <c r="CA110" s="830">
        <v>3699953</v>
      </c>
      <c r="CB110" s="830"/>
      <c r="CC110" s="830"/>
      <c r="CD110" s="830"/>
      <c r="CE110" s="830"/>
      <c r="CF110" s="891">
        <v>160.19999999999999</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260883</v>
      </c>
      <c r="BR111" s="801"/>
      <c r="BS111" s="801"/>
      <c r="BT111" s="801"/>
      <c r="BU111" s="801"/>
      <c r="BV111" s="801">
        <v>227513</v>
      </c>
      <c r="BW111" s="801"/>
      <c r="BX111" s="801"/>
      <c r="BY111" s="801"/>
      <c r="BZ111" s="801"/>
      <c r="CA111" s="801">
        <v>193547</v>
      </c>
      <c r="CB111" s="801"/>
      <c r="CC111" s="801"/>
      <c r="CD111" s="801"/>
      <c r="CE111" s="801"/>
      <c r="CF111" s="878">
        <v>8.4</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1671765</v>
      </c>
      <c r="BR112" s="801"/>
      <c r="BS112" s="801"/>
      <c r="BT112" s="801"/>
      <c r="BU112" s="801"/>
      <c r="BV112" s="801">
        <v>1717977</v>
      </c>
      <c r="BW112" s="801"/>
      <c r="BX112" s="801"/>
      <c r="BY112" s="801"/>
      <c r="BZ112" s="801"/>
      <c r="CA112" s="801">
        <v>1251987</v>
      </c>
      <c r="CB112" s="801"/>
      <c r="CC112" s="801"/>
      <c r="CD112" s="801"/>
      <c r="CE112" s="801"/>
      <c r="CF112" s="878">
        <v>54.2</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208404</v>
      </c>
      <c r="AB113" s="939"/>
      <c r="AC113" s="939"/>
      <c r="AD113" s="939"/>
      <c r="AE113" s="940"/>
      <c r="AF113" s="941">
        <v>211063</v>
      </c>
      <c r="AG113" s="939"/>
      <c r="AH113" s="939"/>
      <c r="AI113" s="939"/>
      <c r="AJ113" s="940"/>
      <c r="AK113" s="941">
        <v>215402</v>
      </c>
      <c r="AL113" s="939"/>
      <c r="AM113" s="939"/>
      <c r="AN113" s="939"/>
      <c r="AO113" s="940"/>
      <c r="AP113" s="942">
        <v>9.3000000000000007</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241054</v>
      </c>
      <c r="BR113" s="801"/>
      <c r="BS113" s="801"/>
      <c r="BT113" s="801"/>
      <c r="BU113" s="801"/>
      <c r="BV113" s="801">
        <v>216933</v>
      </c>
      <c r="BW113" s="801"/>
      <c r="BX113" s="801"/>
      <c r="BY113" s="801"/>
      <c r="BZ113" s="801"/>
      <c r="CA113" s="801">
        <v>203008</v>
      </c>
      <c r="CB113" s="801"/>
      <c r="CC113" s="801"/>
      <c r="CD113" s="801"/>
      <c r="CE113" s="801"/>
      <c r="CF113" s="878">
        <v>8.8000000000000007</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50229</v>
      </c>
      <c r="AB114" s="814"/>
      <c r="AC114" s="814"/>
      <c r="AD114" s="814"/>
      <c r="AE114" s="815"/>
      <c r="AF114" s="816">
        <v>45820</v>
      </c>
      <c r="AG114" s="814"/>
      <c r="AH114" s="814"/>
      <c r="AI114" s="814"/>
      <c r="AJ114" s="815"/>
      <c r="AK114" s="816">
        <v>41133</v>
      </c>
      <c r="AL114" s="814"/>
      <c r="AM114" s="814"/>
      <c r="AN114" s="814"/>
      <c r="AO114" s="815"/>
      <c r="AP114" s="784">
        <v>1.8</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789893</v>
      </c>
      <c r="BR114" s="801"/>
      <c r="BS114" s="801"/>
      <c r="BT114" s="801"/>
      <c r="BU114" s="801"/>
      <c r="BV114" s="801">
        <v>753490</v>
      </c>
      <c r="BW114" s="801"/>
      <c r="BX114" s="801"/>
      <c r="BY114" s="801"/>
      <c r="BZ114" s="801"/>
      <c r="CA114" s="801">
        <v>770254</v>
      </c>
      <c r="CB114" s="801"/>
      <c r="CC114" s="801"/>
      <c r="CD114" s="801"/>
      <c r="CE114" s="801"/>
      <c r="CF114" s="878">
        <v>33.4</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32824</v>
      </c>
      <c r="AB115" s="939"/>
      <c r="AC115" s="939"/>
      <c r="AD115" s="939"/>
      <c r="AE115" s="940"/>
      <c r="AF115" s="941">
        <v>32377</v>
      </c>
      <c r="AG115" s="939"/>
      <c r="AH115" s="939"/>
      <c r="AI115" s="939"/>
      <c r="AJ115" s="940"/>
      <c r="AK115" s="941">
        <v>30067</v>
      </c>
      <c r="AL115" s="939"/>
      <c r="AM115" s="939"/>
      <c r="AN115" s="939"/>
      <c r="AO115" s="940"/>
      <c r="AP115" s="942">
        <v>1.3</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v>125865</v>
      </c>
      <c r="BR115" s="801"/>
      <c r="BS115" s="801"/>
      <c r="BT115" s="801"/>
      <c r="BU115" s="801"/>
      <c r="BV115" s="801">
        <v>130661</v>
      </c>
      <c r="BW115" s="801"/>
      <c r="BX115" s="801"/>
      <c r="BY115" s="801"/>
      <c r="BZ115" s="801"/>
      <c r="CA115" s="801">
        <v>115221</v>
      </c>
      <c r="CB115" s="801"/>
      <c r="CC115" s="801"/>
      <c r="CD115" s="801"/>
      <c r="CE115" s="801"/>
      <c r="CF115" s="878">
        <v>5</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172876</v>
      </c>
      <c r="DH115" s="814"/>
      <c r="DI115" s="814"/>
      <c r="DJ115" s="814"/>
      <c r="DK115" s="815"/>
      <c r="DL115" s="816">
        <v>150897</v>
      </c>
      <c r="DM115" s="814"/>
      <c r="DN115" s="814"/>
      <c r="DO115" s="814"/>
      <c r="DP115" s="815"/>
      <c r="DQ115" s="816">
        <v>129024</v>
      </c>
      <c r="DR115" s="814"/>
      <c r="DS115" s="814"/>
      <c r="DT115" s="814"/>
      <c r="DU115" s="815"/>
      <c r="DV115" s="784">
        <v>5.6</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53350</v>
      </c>
      <c r="DH116" s="814"/>
      <c r="DI116" s="814"/>
      <c r="DJ116" s="814"/>
      <c r="DK116" s="815"/>
      <c r="DL116" s="816">
        <v>45242</v>
      </c>
      <c r="DM116" s="814"/>
      <c r="DN116" s="814"/>
      <c r="DO116" s="814"/>
      <c r="DP116" s="815"/>
      <c r="DQ116" s="816">
        <v>38266</v>
      </c>
      <c r="DR116" s="814"/>
      <c r="DS116" s="814"/>
      <c r="DT116" s="814"/>
      <c r="DU116" s="815"/>
      <c r="DV116" s="784">
        <v>1.7</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728460</v>
      </c>
      <c r="AB117" s="925"/>
      <c r="AC117" s="925"/>
      <c r="AD117" s="925"/>
      <c r="AE117" s="926"/>
      <c r="AF117" s="928">
        <v>722003</v>
      </c>
      <c r="AG117" s="925"/>
      <c r="AH117" s="925"/>
      <c r="AI117" s="925"/>
      <c r="AJ117" s="926"/>
      <c r="AK117" s="928">
        <v>707593</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285</v>
      </c>
      <c r="AG118" s="918"/>
      <c r="AH118" s="918"/>
      <c r="AI118" s="918"/>
      <c r="AJ118" s="919"/>
      <c r="AK118" s="920" t="s">
        <v>284</v>
      </c>
      <c r="AL118" s="918"/>
      <c r="AM118" s="918"/>
      <c r="AN118" s="918"/>
      <c r="AO118" s="919"/>
      <c r="AP118" s="921" t="s">
        <v>397</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427</v>
      </c>
      <c r="BP118" s="868"/>
      <c r="BQ118" s="887">
        <v>7144133</v>
      </c>
      <c r="BR118" s="888"/>
      <c r="BS118" s="888"/>
      <c r="BT118" s="888"/>
      <c r="BU118" s="888"/>
      <c r="BV118" s="888">
        <v>6955507</v>
      </c>
      <c r="BW118" s="888"/>
      <c r="BX118" s="888"/>
      <c r="BY118" s="888"/>
      <c r="BZ118" s="888"/>
      <c r="CA118" s="888">
        <v>6233970</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v>30300</v>
      </c>
      <c r="DH118" s="814"/>
      <c r="DI118" s="814"/>
      <c r="DJ118" s="814"/>
      <c r="DK118" s="815"/>
      <c r="DL118" s="816">
        <v>29302</v>
      </c>
      <c r="DM118" s="814"/>
      <c r="DN118" s="814"/>
      <c r="DO118" s="814"/>
      <c r="DP118" s="815"/>
      <c r="DQ118" s="816">
        <v>25403</v>
      </c>
      <c r="DR118" s="814"/>
      <c r="DS118" s="814"/>
      <c r="DT118" s="814"/>
      <c r="DU118" s="815"/>
      <c r="DV118" s="784">
        <v>1.1000000000000001</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403</v>
      </c>
      <c r="AB119" s="903"/>
      <c r="AC119" s="903"/>
      <c r="AD119" s="903"/>
      <c r="AE119" s="904"/>
      <c r="AF119" s="905" t="s">
        <v>403</v>
      </c>
      <c r="AG119" s="903"/>
      <c r="AH119" s="903"/>
      <c r="AI119" s="903"/>
      <c r="AJ119" s="904"/>
      <c r="AK119" s="905" t="s">
        <v>403</v>
      </c>
      <c r="AL119" s="903"/>
      <c r="AM119" s="903"/>
      <c r="AN119" s="903"/>
      <c r="AO119" s="904"/>
      <c r="AP119" s="906" t="s">
        <v>403</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1261746</v>
      </c>
      <c r="BR119" s="830"/>
      <c r="BS119" s="830"/>
      <c r="BT119" s="830"/>
      <c r="BU119" s="830"/>
      <c r="BV119" s="830">
        <v>1398542</v>
      </c>
      <c r="BW119" s="830"/>
      <c r="BX119" s="830"/>
      <c r="BY119" s="830"/>
      <c r="BZ119" s="830"/>
      <c r="CA119" s="830">
        <v>1417928</v>
      </c>
      <c r="CB119" s="830"/>
      <c r="CC119" s="830"/>
      <c r="CD119" s="830"/>
      <c r="CE119" s="830"/>
      <c r="CF119" s="891">
        <v>61.4</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4357</v>
      </c>
      <c r="DH119" s="747"/>
      <c r="DI119" s="747"/>
      <c r="DJ119" s="747"/>
      <c r="DK119" s="748"/>
      <c r="DL119" s="749">
        <v>2072</v>
      </c>
      <c r="DM119" s="747"/>
      <c r="DN119" s="747"/>
      <c r="DO119" s="747"/>
      <c r="DP119" s="748"/>
      <c r="DQ119" s="749">
        <v>854</v>
      </c>
      <c r="DR119" s="747"/>
      <c r="DS119" s="747"/>
      <c r="DT119" s="747"/>
      <c r="DU119" s="748"/>
      <c r="DV119" s="837">
        <v>0</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403</v>
      </c>
      <c r="AB120" s="814"/>
      <c r="AC120" s="814"/>
      <c r="AD120" s="814"/>
      <c r="AE120" s="815"/>
      <c r="AF120" s="816" t="s">
        <v>403</v>
      </c>
      <c r="AG120" s="814"/>
      <c r="AH120" s="814"/>
      <c r="AI120" s="814"/>
      <c r="AJ120" s="815"/>
      <c r="AK120" s="816" t="s">
        <v>403</v>
      </c>
      <c r="AL120" s="814"/>
      <c r="AM120" s="814"/>
      <c r="AN120" s="814"/>
      <c r="AO120" s="815"/>
      <c r="AP120" s="784" t="s">
        <v>403</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225263</v>
      </c>
      <c r="BR120" s="801"/>
      <c r="BS120" s="801"/>
      <c r="BT120" s="801"/>
      <c r="BU120" s="801"/>
      <c r="BV120" s="801">
        <v>196585</v>
      </c>
      <c r="BW120" s="801"/>
      <c r="BX120" s="801"/>
      <c r="BY120" s="801"/>
      <c r="BZ120" s="801"/>
      <c r="CA120" s="801">
        <v>171414</v>
      </c>
      <c r="CB120" s="801"/>
      <c r="CC120" s="801"/>
      <c r="CD120" s="801"/>
      <c r="CE120" s="801"/>
      <c r="CF120" s="878">
        <v>7.4</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1671765</v>
      </c>
      <c r="DH120" s="830"/>
      <c r="DI120" s="830"/>
      <c r="DJ120" s="830"/>
      <c r="DK120" s="830"/>
      <c r="DL120" s="830">
        <v>1717977</v>
      </c>
      <c r="DM120" s="830"/>
      <c r="DN120" s="830"/>
      <c r="DO120" s="830"/>
      <c r="DP120" s="830"/>
      <c r="DQ120" s="830">
        <v>1251987</v>
      </c>
      <c r="DR120" s="830"/>
      <c r="DS120" s="830"/>
      <c r="DT120" s="830"/>
      <c r="DU120" s="830"/>
      <c r="DV120" s="831">
        <v>54.2</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403</v>
      </c>
      <c r="AB121" s="814"/>
      <c r="AC121" s="814"/>
      <c r="AD121" s="814"/>
      <c r="AE121" s="815"/>
      <c r="AF121" s="816" t="s">
        <v>403</v>
      </c>
      <c r="AG121" s="814"/>
      <c r="AH121" s="814"/>
      <c r="AI121" s="814"/>
      <c r="AJ121" s="815"/>
      <c r="AK121" s="816" t="s">
        <v>403</v>
      </c>
      <c r="AL121" s="814"/>
      <c r="AM121" s="814"/>
      <c r="AN121" s="814"/>
      <c r="AO121" s="815"/>
      <c r="AP121" s="784" t="s">
        <v>403</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3877744</v>
      </c>
      <c r="BR121" s="888"/>
      <c r="BS121" s="888"/>
      <c r="BT121" s="888"/>
      <c r="BU121" s="888"/>
      <c r="BV121" s="888">
        <v>3764930</v>
      </c>
      <c r="BW121" s="888"/>
      <c r="BX121" s="888"/>
      <c r="BY121" s="888"/>
      <c r="BZ121" s="888"/>
      <c r="CA121" s="888">
        <v>3635901</v>
      </c>
      <c r="CB121" s="888"/>
      <c r="CC121" s="888"/>
      <c r="CD121" s="888"/>
      <c r="CE121" s="888"/>
      <c r="CF121" s="889">
        <v>157.5</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437</v>
      </c>
      <c r="BP122" s="868"/>
      <c r="BQ122" s="869">
        <v>5364753</v>
      </c>
      <c r="BR122" s="870"/>
      <c r="BS122" s="870"/>
      <c r="BT122" s="870"/>
      <c r="BU122" s="870"/>
      <c r="BV122" s="870">
        <v>5360057</v>
      </c>
      <c r="BW122" s="870"/>
      <c r="BX122" s="870"/>
      <c r="BY122" s="870"/>
      <c r="BZ122" s="870"/>
      <c r="CA122" s="870">
        <v>5225243</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t="s">
        <v>439</v>
      </c>
      <c r="DH122" s="801"/>
      <c r="DI122" s="801"/>
      <c r="DJ122" s="801"/>
      <c r="DK122" s="801"/>
      <c r="DL122" s="801" t="s">
        <v>439</v>
      </c>
      <c r="DM122" s="801"/>
      <c r="DN122" s="801"/>
      <c r="DO122" s="801"/>
      <c r="DP122" s="801"/>
      <c r="DQ122" s="801" t="s">
        <v>439</v>
      </c>
      <c r="DR122" s="801"/>
      <c r="DS122" s="801"/>
      <c r="DT122" s="801"/>
      <c r="DU122" s="801"/>
      <c r="DV122" s="853" t="s">
        <v>439</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7152</v>
      </c>
      <c r="AB123" s="814"/>
      <c r="AC123" s="814"/>
      <c r="AD123" s="814"/>
      <c r="AE123" s="815"/>
      <c r="AF123" s="816">
        <v>8108</v>
      </c>
      <c r="AG123" s="814"/>
      <c r="AH123" s="814"/>
      <c r="AI123" s="814"/>
      <c r="AJ123" s="815"/>
      <c r="AK123" s="816">
        <v>6976</v>
      </c>
      <c r="AL123" s="814"/>
      <c r="AM123" s="814"/>
      <c r="AN123" s="814"/>
      <c r="AO123" s="815"/>
      <c r="AP123" s="784">
        <v>0.3</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79.5</v>
      </c>
      <c r="BR123" s="862"/>
      <c r="BS123" s="862"/>
      <c r="BT123" s="862"/>
      <c r="BU123" s="862"/>
      <c r="BV123" s="862">
        <v>70.599999999999994</v>
      </c>
      <c r="BW123" s="862"/>
      <c r="BX123" s="862"/>
      <c r="BY123" s="862"/>
      <c r="BZ123" s="862"/>
      <c r="CA123" s="862">
        <v>43.6</v>
      </c>
      <c r="CB123" s="862"/>
      <c r="CC123" s="862"/>
      <c r="CD123" s="862"/>
      <c r="CE123" s="862"/>
      <c r="CF123" s="760"/>
      <c r="CG123" s="761"/>
      <c r="CH123" s="761"/>
      <c r="CI123" s="761"/>
      <c r="CJ123" s="863"/>
      <c r="CK123" s="881"/>
      <c r="CL123" s="842"/>
      <c r="CM123" s="842"/>
      <c r="CN123" s="842"/>
      <c r="CO123" s="843"/>
      <c r="CP123" s="858" t="s">
        <v>441</v>
      </c>
      <c r="CQ123" s="859"/>
      <c r="CR123" s="859"/>
      <c r="CS123" s="859"/>
      <c r="CT123" s="859"/>
      <c r="CU123" s="859"/>
      <c r="CV123" s="859"/>
      <c r="CW123" s="859"/>
      <c r="CX123" s="859"/>
      <c r="CY123" s="859"/>
      <c r="CZ123" s="859"/>
      <c r="DA123" s="859"/>
      <c r="DB123" s="859"/>
      <c r="DC123" s="859"/>
      <c r="DD123" s="859"/>
      <c r="DE123" s="859"/>
      <c r="DF123" s="860"/>
      <c r="DG123" s="813" t="s">
        <v>439</v>
      </c>
      <c r="DH123" s="814"/>
      <c r="DI123" s="814"/>
      <c r="DJ123" s="814"/>
      <c r="DK123" s="815"/>
      <c r="DL123" s="816" t="s">
        <v>439</v>
      </c>
      <c r="DM123" s="814"/>
      <c r="DN123" s="814"/>
      <c r="DO123" s="814"/>
      <c r="DP123" s="815"/>
      <c r="DQ123" s="816" t="s">
        <v>439</v>
      </c>
      <c r="DR123" s="814"/>
      <c r="DS123" s="814"/>
      <c r="DT123" s="814"/>
      <c r="DU123" s="815"/>
      <c r="DV123" s="784" t="s">
        <v>439</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439</v>
      </c>
      <c r="AB124" s="814"/>
      <c r="AC124" s="814"/>
      <c r="AD124" s="814"/>
      <c r="AE124" s="815"/>
      <c r="AF124" s="816" t="s">
        <v>439</v>
      </c>
      <c r="AG124" s="814"/>
      <c r="AH124" s="814"/>
      <c r="AI124" s="814"/>
      <c r="AJ124" s="815"/>
      <c r="AK124" s="816" t="s">
        <v>439</v>
      </c>
      <c r="AL124" s="814"/>
      <c r="AM124" s="814"/>
      <c r="AN124" s="814"/>
      <c r="AO124" s="815"/>
      <c r="AP124" s="784" t="s">
        <v>439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439</v>
      </c>
      <c r="DH124" s="747"/>
      <c r="DI124" s="747"/>
      <c r="DJ124" s="747"/>
      <c r="DK124" s="748"/>
      <c r="DL124" s="749" t="s">
        <v>439</v>
      </c>
      <c r="DM124" s="747"/>
      <c r="DN124" s="747"/>
      <c r="DO124" s="747"/>
      <c r="DP124" s="748"/>
      <c r="DQ124" s="749" t="s">
        <v>439</v>
      </c>
      <c r="DR124" s="747"/>
      <c r="DS124" s="747"/>
      <c r="DT124" s="747"/>
      <c r="DU124" s="748"/>
      <c r="DV124" s="837" t="s">
        <v>439</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439</v>
      </c>
      <c r="AB125" s="814"/>
      <c r="AC125" s="814"/>
      <c r="AD125" s="814"/>
      <c r="AE125" s="815"/>
      <c r="AF125" s="816" t="s">
        <v>439</v>
      </c>
      <c r="AG125" s="814"/>
      <c r="AH125" s="814"/>
      <c r="AI125" s="814"/>
      <c r="AJ125" s="815"/>
      <c r="AK125" s="816" t="s">
        <v>439</v>
      </c>
      <c r="AL125" s="814"/>
      <c r="AM125" s="814"/>
      <c r="AN125" s="814"/>
      <c r="AO125" s="815"/>
      <c r="AP125" s="784" t="s">
        <v>439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439</v>
      </c>
      <c r="DH125" s="830"/>
      <c r="DI125" s="830"/>
      <c r="DJ125" s="830"/>
      <c r="DK125" s="830"/>
      <c r="DL125" s="830" t="s">
        <v>439</v>
      </c>
      <c r="DM125" s="830"/>
      <c r="DN125" s="830"/>
      <c r="DO125" s="830"/>
      <c r="DP125" s="830"/>
      <c r="DQ125" s="830" t="s">
        <v>439</v>
      </c>
      <c r="DR125" s="830"/>
      <c r="DS125" s="830"/>
      <c r="DT125" s="830"/>
      <c r="DU125" s="830"/>
      <c r="DV125" s="831" t="s">
        <v>439</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25663</v>
      </c>
      <c r="AB126" s="814"/>
      <c r="AC126" s="814"/>
      <c r="AD126" s="814"/>
      <c r="AE126" s="815"/>
      <c r="AF126" s="816">
        <v>24264</v>
      </c>
      <c r="AG126" s="814"/>
      <c r="AH126" s="814"/>
      <c r="AI126" s="814"/>
      <c r="AJ126" s="815"/>
      <c r="AK126" s="816">
        <v>23091</v>
      </c>
      <c r="AL126" s="814"/>
      <c r="AM126" s="814"/>
      <c r="AN126" s="814"/>
      <c r="AO126" s="815"/>
      <c r="AP126" s="784">
        <v>1</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v>125865</v>
      </c>
      <c r="DH126" s="801"/>
      <c r="DI126" s="801"/>
      <c r="DJ126" s="801"/>
      <c r="DK126" s="801"/>
      <c r="DL126" s="801">
        <v>130661</v>
      </c>
      <c r="DM126" s="801"/>
      <c r="DN126" s="801"/>
      <c r="DO126" s="801"/>
      <c r="DP126" s="801"/>
      <c r="DQ126" s="801">
        <v>115221</v>
      </c>
      <c r="DR126" s="801"/>
      <c r="DS126" s="801"/>
      <c r="DT126" s="801"/>
      <c r="DU126" s="801"/>
      <c r="DV126" s="853">
        <v>5</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9</v>
      </c>
      <c r="AB127" s="814"/>
      <c r="AC127" s="814"/>
      <c r="AD127" s="814"/>
      <c r="AE127" s="815"/>
      <c r="AF127" s="816">
        <v>5</v>
      </c>
      <c r="AG127" s="814"/>
      <c r="AH127" s="814"/>
      <c r="AI127" s="814"/>
      <c r="AJ127" s="815"/>
      <c r="AK127" s="816" t="s">
        <v>439</v>
      </c>
      <c r="AL127" s="814"/>
      <c r="AM127" s="814"/>
      <c r="AN127" s="814"/>
      <c r="AO127" s="815"/>
      <c r="AP127" s="784" t="s">
        <v>439</v>
      </c>
      <c r="AQ127" s="785"/>
      <c r="AR127" s="785"/>
      <c r="AS127" s="785"/>
      <c r="AT127" s="786"/>
      <c r="AU127" s="233"/>
      <c r="AV127" s="233"/>
      <c r="AW127" s="233"/>
      <c r="AX127" s="787" t="s">
        <v>451</v>
      </c>
      <c r="AY127" s="788"/>
      <c r="AZ127" s="788"/>
      <c r="BA127" s="788"/>
      <c r="BB127" s="788"/>
      <c r="BC127" s="788"/>
      <c r="BD127" s="788"/>
      <c r="BE127" s="789"/>
      <c r="BF127" s="790" t="s">
        <v>439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453</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21391</v>
      </c>
      <c r="AB128" s="754"/>
      <c r="AC128" s="754"/>
      <c r="AD128" s="754"/>
      <c r="AE128" s="755"/>
      <c r="AF128" s="756">
        <v>24300</v>
      </c>
      <c r="AG128" s="754"/>
      <c r="AH128" s="754"/>
      <c r="AI128" s="754"/>
      <c r="AJ128" s="755"/>
      <c r="AK128" s="756">
        <v>23818</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2598257</v>
      </c>
      <c r="AB129" s="814"/>
      <c r="AC129" s="814"/>
      <c r="AD129" s="814"/>
      <c r="AE129" s="815"/>
      <c r="AF129" s="816">
        <v>2626290</v>
      </c>
      <c r="AG129" s="814"/>
      <c r="AH129" s="814"/>
      <c r="AI129" s="814"/>
      <c r="AJ129" s="815"/>
      <c r="AK129" s="816">
        <v>2675252</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14.5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361147</v>
      </c>
      <c r="AB130" s="814"/>
      <c r="AC130" s="814"/>
      <c r="AD130" s="814"/>
      <c r="AE130" s="815"/>
      <c r="AF130" s="816">
        <v>368576</v>
      </c>
      <c r="AG130" s="814"/>
      <c r="AH130" s="814"/>
      <c r="AI130" s="814"/>
      <c r="AJ130" s="815"/>
      <c r="AK130" s="816">
        <v>366255</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43.6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2237110</v>
      </c>
      <c r="AB131" s="747"/>
      <c r="AC131" s="747"/>
      <c r="AD131" s="747"/>
      <c r="AE131" s="748"/>
      <c r="AF131" s="749">
        <v>2257714</v>
      </c>
      <c r="AG131" s="747"/>
      <c r="AH131" s="747"/>
      <c r="AI131" s="747"/>
      <c r="AJ131" s="748"/>
      <c r="AK131" s="749">
        <v>2308997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15.46289633</v>
      </c>
      <c r="AB132" s="770"/>
      <c r="AC132" s="770"/>
      <c r="AD132" s="770"/>
      <c r="AE132" s="771"/>
      <c r="AF132" s="772">
        <v>14.57788719</v>
      </c>
      <c r="AG132" s="770"/>
      <c r="AH132" s="770"/>
      <c r="AI132" s="770"/>
      <c r="AJ132" s="771"/>
      <c r="AK132" s="772">
        <v>13.7514254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15.2</v>
      </c>
      <c r="AB133" s="779"/>
      <c r="AC133" s="779"/>
      <c r="AD133" s="779"/>
      <c r="AE133" s="780"/>
      <c r="AF133" s="778">
        <v>14.8</v>
      </c>
      <c r="AG133" s="779"/>
      <c r="AH133" s="779"/>
      <c r="AI133" s="779"/>
      <c r="AJ133" s="780"/>
      <c r="AK133" s="778">
        <v>14.5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759280</v>
      </c>
      <c r="L9" s="264">
        <v>82755</v>
      </c>
      <c r="M9" s="265">
        <v>105093</v>
      </c>
      <c r="N9" s="266">
        <v>-21.3</v>
      </c>
    </row>
    <row r="10" spans="1:16" x14ac:dyDescent="0.15">
      <c r="A10" s="248"/>
      <c r="B10" s="244"/>
      <c r="C10" s="244"/>
      <c r="D10" s="244"/>
      <c r="E10" s="244"/>
      <c r="F10" s="244"/>
      <c r="G10" s="1163" t="s">
        <v>475</v>
      </c>
      <c r="H10" s="1164"/>
      <c r="I10" s="1164"/>
      <c r="J10" s="1165"/>
      <c r="K10" s="267">
        <v>128817</v>
      </c>
      <c r="L10" s="268">
        <v>14040</v>
      </c>
      <c r="M10" s="269">
        <v>11546</v>
      </c>
      <c r="N10" s="270">
        <v>21.6</v>
      </c>
    </row>
    <row r="11" spans="1:16" ht="13.5" customHeight="1" x14ac:dyDescent="0.15">
      <c r="A11" s="248"/>
      <c r="B11" s="244"/>
      <c r="C11" s="244"/>
      <c r="D11" s="244"/>
      <c r="E11" s="244"/>
      <c r="F11" s="244"/>
      <c r="G11" s="1163" t="s">
        <v>476</v>
      </c>
      <c r="H11" s="1164"/>
      <c r="I11" s="1164"/>
      <c r="J11" s="1165"/>
      <c r="K11" s="267">
        <v>93110</v>
      </c>
      <c r="L11" s="268">
        <v>10148</v>
      </c>
      <c r="M11" s="269">
        <v>13382</v>
      </c>
      <c r="N11" s="270">
        <v>-24.2</v>
      </c>
    </row>
    <row r="12" spans="1:16" ht="13.5" customHeight="1" x14ac:dyDescent="0.15">
      <c r="A12" s="248"/>
      <c r="B12" s="244"/>
      <c r="C12" s="244"/>
      <c r="D12" s="244"/>
      <c r="E12" s="244"/>
      <c r="F12" s="244"/>
      <c r="G12" s="1163" t="s">
        <v>477</v>
      </c>
      <c r="H12" s="1164"/>
      <c r="I12" s="1164"/>
      <c r="J12" s="1165"/>
      <c r="K12" s="267" t="s">
        <v>478</v>
      </c>
      <c r="L12" s="268" t="s">
        <v>478</v>
      </c>
      <c r="M12" s="269">
        <v>1458</v>
      </c>
      <c r="N12" s="270" t="s">
        <v>478</v>
      </c>
    </row>
    <row r="13" spans="1:16" ht="13.5" customHeight="1" x14ac:dyDescent="0.15">
      <c r="A13" s="248"/>
      <c r="B13" s="244"/>
      <c r="C13" s="244"/>
      <c r="D13" s="244"/>
      <c r="E13" s="244"/>
      <c r="F13" s="244"/>
      <c r="G13" s="1163" t="s">
        <v>479</v>
      </c>
      <c r="H13" s="1164"/>
      <c r="I13" s="1164"/>
      <c r="J13" s="1165"/>
      <c r="K13" s="267" t="s">
        <v>478</v>
      </c>
      <c r="L13" s="268" t="s">
        <v>478</v>
      </c>
      <c r="M13" s="269" t="s">
        <v>478</v>
      </c>
      <c r="N13" s="270" t="s">
        <v>478</v>
      </c>
    </row>
    <row r="14" spans="1:16" ht="13.5" customHeight="1" x14ac:dyDescent="0.15">
      <c r="A14" s="248"/>
      <c r="B14" s="244"/>
      <c r="C14" s="244"/>
      <c r="D14" s="244"/>
      <c r="E14" s="244"/>
      <c r="F14" s="244"/>
      <c r="G14" s="1163" t="s">
        <v>480</v>
      </c>
      <c r="H14" s="1164"/>
      <c r="I14" s="1164"/>
      <c r="J14" s="1165"/>
      <c r="K14" s="267">
        <v>19114</v>
      </c>
      <c r="L14" s="268">
        <v>2083</v>
      </c>
      <c r="M14" s="269">
        <v>5712</v>
      </c>
      <c r="N14" s="270">
        <v>-63.5</v>
      </c>
    </row>
    <row r="15" spans="1:16" ht="13.5" customHeight="1" x14ac:dyDescent="0.15">
      <c r="A15" s="248"/>
      <c r="B15" s="244"/>
      <c r="C15" s="244"/>
      <c r="D15" s="244"/>
      <c r="E15" s="244"/>
      <c r="F15" s="244"/>
      <c r="G15" s="1163" t="s">
        <v>481</v>
      </c>
      <c r="H15" s="1164"/>
      <c r="I15" s="1164"/>
      <c r="J15" s="1165"/>
      <c r="K15" s="267">
        <v>4261</v>
      </c>
      <c r="L15" s="268">
        <v>464</v>
      </c>
      <c r="M15" s="269">
        <v>2855</v>
      </c>
      <c r="N15" s="270">
        <v>-83.7</v>
      </c>
    </row>
    <row r="16" spans="1:16" x14ac:dyDescent="0.15">
      <c r="A16" s="248"/>
      <c r="B16" s="244"/>
      <c r="C16" s="244"/>
      <c r="D16" s="244"/>
      <c r="E16" s="244"/>
      <c r="F16" s="244"/>
      <c r="G16" s="1166" t="s">
        <v>482</v>
      </c>
      <c r="H16" s="1167"/>
      <c r="I16" s="1167"/>
      <c r="J16" s="1168"/>
      <c r="K16" s="268">
        <v>-69315</v>
      </c>
      <c r="L16" s="268">
        <v>-7555</v>
      </c>
      <c r="M16" s="269">
        <v>-10245</v>
      </c>
      <c r="N16" s="270">
        <v>-26.3</v>
      </c>
    </row>
    <row r="17" spans="1:16" x14ac:dyDescent="0.15">
      <c r="A17" s="248"/>
      <c r="B17" s="244"/>
      <c r="C17" s="244"/>
      <c r="D17" s="244"/>
      <c r="E17" s="244"/>
      <c r="F17" s="244"/>
      <c r="G17" s="1166" t="s">
        <v>168</v>
      </c>
      <c r="H17" s="1167"/>
      <c r="I17" s="1167"/>
      <c r="J17" s="1168"/>
      <c r="K17" s="268">
        <v>935267</v>
      </c>
      <c r="L17" s="268">
        <v>101936</v>
      </c>
      <c r="M17" s="269">
        <v>129801</v>
      </c>
      <c r="N17" s="270">
        <v>-21.5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9.59</v>
      </c>
      <c r="L21" s="281">
        <v>12.01</v>
      </c>
      <c r="M21" s="282">
        <v>-2.42</v>
      </c>
      <c r="N21" s="249"/>
      <c r="O21" s="283"/>
      <c r="P21" s="279"/>
    </row>
    <row r="22" spans="1:16" s="284" customFormat="1" x14ac:dyDescent="0.15">
      <c r="A22" s="279"/>
      <c r="B22" s="249"/>
      <c r="C22" s="249"/>
      <c r="D22" s="249"/>
      <c r="E22" s="249"/>
      <c r="F22" s="249"/>
      <c r="G22" s="1160" t="s">
        <v>488</v>
      </c>
      <c r="H22" s="1161"/>
      <c r="I22" s="1161"/>
      <c r="J22" s="1162"/>
      <c r="K22" s="285">
        <v>96.3</v>
      </c>
      <c r="L22" s="286">
        <v>95.9</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420991</v>
      </c>
      <c r="L32" s="294">
        <v>45885</v>
      </c>
      <c r="M32" s="295">
        <v>66201</v>
      </c>
      <c r="N32" s="296">
        <v>-30.7</v>
      </c>
    </row>
    <row r="33" spans="1:16" ht="13.5" customHeight="1" x14ac:dyDescent="0.15">
      <c r="A33" s="248"/>
      <c r="B33" s="244"/>
      <c r="C33" s="244"/>
      <c r="D33" s="244"/>
      <c r="E33" s="244"/>
      <c r="F33" s="244"/>
      <c r="G33" s="1151" t="s">
        <v>493</v>
      </c>
      <c r="H33" s="1152"/>
      <c r="I33" s="1152"/>
      <c r="J33" s="1153"/>
      <c r="K33" s="294" t="s">
        <v>478</v>
      </c>
      <c r="L33" s="294" t="s">
        <v>478</v>
      </c>
      <c r="M33" s="295" t="s">
        <v>478</v>
      </c>
      <c r="N33" s="296" t="s">
        <v>478</v>
      </c>
    </row>
    <row r="34" spans="1:16" ht="27" customHeight="1" x14ac:dyDescent="0.15">
      <c r="A34" s="248"/>
      <c r="B34" s="244"/>
      <c r="C34" s="244"/>
      <c r="D34" s="244"/>
      <c r="E34" s="244"/>
      <c r="F34" s="244"/>
      <c r="G34" s="1151" t="s">
        <v>494</v>
      </c>
      <c r="H34" s="1152"/>
      <c r="I34" s="1152"/>
      <c r="J34" s="1153"/>
      <c r="K34" s="294" t="s">
        <v>478</v>
      </c>
      <c r="L34" s="294" t="s">
        <v>478</v>
      </c>
      <c r="M34" s="295" t="s">
        <v>478</v>
      </c>
      <c r="N34" s="296" t="s">
        <v>478</v>
      </c>
    </row>
    <row r="35" spans="1:16" ht="27" customHeight="1" x14ac:dyDescent="0.15">
      <c r="A35" s="248"/>
      <c r="B35" s="244"/>
      <c r="C35" s="244"/>
      <c r="D35" s="244"/>
      <c r="E35" s="244"/>
      <c r="F35" s="244"/>
      <c r="G35" s="1151" t="s">
        <v>495</v>
      </c>
      <c r="H35" s="1152"/>
      <c r="I35" s="1152"/>
      <c r="J35" s="1153"/>
      <c r="K35" s="294">
        <v>215402</v>
      </c>
      <c r="L35" s="294">
        <v>23477</v>
      </c>
      <c r="M35" s="295">
        <v>21827</v>
      </c>
      <c r="N35" s="296">
        <v>7.6</v>
      </c>
    </row>
    <row r="36" spans="1:16" ht="27" customHeight="1" x14ac:dyDescent="0.15">
      <c r="A36" s="248"/>
      <c r="B36" s="244"/>
      <c r="C36" s="244"/>
      <c r="D36" s="244"/>
      <c r="E36" s="244"/>
      <c r="F36" s="244"/>
      <c r="G36" s="1151" t="s">
        <v>496</v>
      </c>
      <c r="H36" s="1152"/>
      <c r="I36" s="1152"/>
      <c r="J36" s="1153"/>
      <c r="K36" s="294">
        <v>41133</v>
      </c>
      <c r="L36" s="294">
        <v>4483</v>
      </c>
      <c r="M36" s="295">
        <v>5334</v>
      </c>
      <c r="N36" s="296">
        <v>-16</v>
      </c>
    </row>
    <row r="37" spans="1:16" ht="13.5" customHeight="1" x14ac:dyDescent="0.15">
      <c r="A37" s="248"/>
      <c r="B37" s="244"/>
      <c r="C37" s="244"/>
      <c r="D37" s="244"/>
      <c r="E37" s="244"/>
      <c r="F37" s="244"/>
      <c r="G37" s="1151" t="s">
        <v>497</v>
      </c>
      <c r="H37" s="1152"/>
      <c r="I37" s="1152"/>
      <c r="J37" s="1153"/>
      <c r="K37" s="294">
        <v>30067</v>
      </c>
      <c r="L37" s="294">
        <v>3277</v>
      </c>
      <c r="M37" s="295">
        <v>1051</v>
      </c>
      <c r="N37" s="296">
        <v>211.8</v>
      </c>
    </row>
    <row r="38" spans="1:16" ht="27" customHeight="1" x14ac:dyDescent="0.15">
      <c r="A38" s="248"/>
      <c r="B38" s="244"/>
      <c r="C38" s="244"/>
      <c r="D38" s="244"/>
      <c r="E38" s="244"/>
      <c r="F38" s="244"/>
      <c r="G38" s="1154" t="s">
        <v>498</v>
      </c>
      <c r="H38" s="1155"/>
      <c r="I38" s="1155"/>
      <c r="J38" s="1156"/>
      <c r="K38" s="297" t="s">
        <v>478</v>
      </c>
      <c r="L38" s="297" t="s">
        <v>478</v>
      </c>
      <c r="M38" s="298">
        <v>4</v>
      </c>
      <c r="N38" s="299" t="s">
        <v>478</v>
      </c>
      <c r="O38" s="293"/>
    </row>
    <row r="39" spans="1:16" x14ac:dyDescent="0.15">
      <c r="A39" s="248"/>
      <c r="B39" s="244"/>
      <c r="C39" s="244"/>
      <c r="D39" s="244"/>
      <c r="E39" s="244"/>
      <c r="F39" s="244"/>
      <c r="G39" s="1154" t="s">
        <v>499</v>
      </c>
      <c r="H39" s="1155"/>
      <c r="I39" s="1155"/>
      <c r="J39" s="1156"/>
      <c r="K39" s="300">
        <v>-23818</v>
      </c>
      <c r="L39" s="300">
        <v>-2596</v>
      </c>
      <c r="M39" s="301">
        <v>-2306</v>
      </c>
      <c r="N39" s="302">
        <v>12.6</v>
      </c>
      <c r="O39" s="293"/>
    </row>
    <row r="40" spans="1:16" ht="27" customHeight="1" x14ac:dyDescent="0.15">
      <c r="A40" s="248"/>
      <c r="B40" s="244"/>
      <c r="C40" s="244"/>
      <c r="D40" s="244"/>
      <c r="E40" s="244"/>
      <c r="F40" s="244"/>
      <c r="G40" s="1151" t="s">
        <v>500</v>
      </c>
      <c r="H40" s="1152"/>
      <c r="I40" s="1152"/>
      <c r="J40" s="1153"/>
      <c r="K40" s="300">
        <v>-366255</v>
      </c>
      <c r="L40" s="300">
        <v>-39919</v>
      </c>
      <c r="M40" s="301">
        <v>-67056</v>
      </c>
      <c r="N40" s="302">
        <v>-40.5</v>
      </c>
      <c r="O40" s="293"/>
    </row>
    <row r="41" spans="1:16" x14ac:dyDescent="0.15">
      <c r="A41" s="248"/>
      <c r="B41" s="244"/>
      <c r="C41" s="244"/>
      <c r="D41" s="244"/>
      <c r="E41" s="244"/>
      <c r="F41" s="244"/>
      <c r="G41" s="1157" t="s">
        <v>279</v>
      </c>
      <c r="H41" s="1158"/>
      <c r="I41" s="1158"/>
      <c r="J41" s="1159"/>
      <c r="K41" s="294">
        <v>317520</v>
      </c>
      <c r="L41" s="300">
        <v>34607</v>
      </c>
      <c r="M41" s="301">
        <v>25054</v>
      </c>
      <c r="N41" s="302">
        <v>38.1</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866749</v>
      </c>
      <c r="J51" s="320">
        <v>95331</v>
      </c>
      <c r="K51" s="321">
        <v>40.799999999999997</v>
      </c>
      <c r="L51" s="322">
        <v>96333</v>
      </c>
      <c r="M51" s="323">
        <v>-27.9</v>
      </c>
      <c r="N51" s="324">
        <v>68.7</v>
      </c>
    </row>
    <row r="52" spans="1:14" x14ac:dyDescent="0.15">
      <c r="A52" s="248"/>
      <c r="B52" s="244"/>
      <c r="C52" s="244"/>
      <c r="D52" s="244"/>
      <c r="E52" s="244"/>
      <c r="F52" s="244"/>
      <c r="G52" s="325"/>
      <c r="H52" s="326" t="s">
        <v>511</v>
      </c>
      <c r="I52" s="327">
        <v>582602</v>
      </c>
      <c r="J52" s="328">
        <v>64079</v>
      </c>
      <c r="K52" s="329">
        <v>100.8</v>
      </c>
      <c r="L52" s="330">
        <v>57060</v>
      </c>
      <c r="M52" s="331">
        <v>-1.5</v>
      </c>
      <c r="N52" s="332">
        <v>102.3</v>
      </c>
    </row>
    <row r="53" spans="1:14" x14ac:dyDescent="0.15">
      <c r="A53" s="248"/>
      <c r="B53" s="244"/>
      <c r="C53" s="244"/>
      <c r="D53" s="244"/>
      <c r="E53" s="244"/>
      <c r="F53" s="244"/>
      <c r="G53" s="310" t="s">
        <v>512</v>
      </c>
      <c r="H53" s="311"/>
      <c r="I53" s="319">
        <v>480188</v>
      </c>
      <c r="J53" s="320">
        <v>51929</v>
      </c>
      <c r="K53" s="321">
        <v>-45.5</v>
      </c>
      <c r="L53" s="322">
        <v>117673</v>
      </c>
      <c r="M53" s="323">
        <v>22.2</v>
      </c>
      <c r="N53" s="324">
        <v>-67.7</v>
      </c>
    </row>
    <row r="54" spans="1:14" x14ac:dyDescent="0.15">
      <c r="A54" s="248"/>
      <c r="B54" s="244"/>
      <c r="C54" s="244"/>
      <c r="D54" s="244"/>
      <c r="E54" s="244"/>
      <c r="F54" s="244"/>
      <c r="G54" s="325"/>
      <c r="H54" s="326" t="s">
        <v>511</v>
      </c>
      <c r="I54" s="327">
        <v>195120</v>
      </c>
      <c r="J54" s="328">
        <v>21101</v>
      </c>
      <c r="K54" s="329">
        <v>-67.099999999999994</v>
      </c>
      <c r="L54" s="330">
        <v>62359</v>
      </c>
      <c r="M54" s="331">
        <v>9.3000000000000007</v>
      </c>
      <c r="N54" s="332">
        <v>-76.400000000000006</v>
      </c>
    </row>
    <row r="55" spans="1:14" x14ac:dyDescent="0.15">
      <c r="A55" s="248"/>
      <c r="B55" s="244"/>
      <c r="C55" s="244"/>
      <c r="D55" s="244"/>
      <c r="E55" s="244"/>
      <c r="F55" s="244"/>
      <c r="G55" s="310" t="s">
        <v>513</v>
      </c>
      <c r="H55" s="311"/>
      <c r="I55" s="319">
        <v>582185</v>
      </c>
      <c r="J55" s="320">
        <v>62560</v>
      </c>
      <c r="K55" s="321">
        <v>20.5</v>
      </c>
      <c r="L55" s="322">
        <v>118223</v>
      </c>
      <c r="M55" s="323">
        <v>0.5</v>
      </c>
      <c r="N55" s="324">
        <v>20</v>
      </c>
    </row>
    <row r="56" spans="1:14" x14ac:dyDescent="0.15">
      <c r="A56" s="248"/>
      <c r="B56" s="244"/>
      <c r="C56" s="244"/>
      <c r="D56" s="244"/>
      <c r="E56" s="244"/>
      <c r="F56" s="244"/>
      <c r="G56" s="325"/>
      <c r="H56" s="326" t="s">
        <v>511</v>
      </c>
      <c r="I56" s="327">
        <v>143870</v>
      </c>
      <c r="J56" s="328">
        <v>15460</v>
      </c>
      <c r="K56" s="329">
        <v>-26.7</v>
      </c>
      <c r="L56" s="330">
        <v>57106</v>
      </c>
      <c r="M56" s="331">
        <v>-8.4</v>
      </c>
      <c r="N56" s="332">
        <v>-18.3</v>
      </c>
    </row>
    <row r="57" spans="1:14" x14ac:dyDescent="0.15">
      <c r="A57" s="248"/>
      <c r="B57" s="244"/>
      <c r="C57" s="244"/>
      <c r="D57" s="244"/>
      <c r="E57" s="244"/>
      <c r="F57" s="244"/>
      <c r="G57" s="310" t="s">
        <v>514</v>
      </c>
      <c r="H57" s="311"/>
      <c r="I57" s="319">
        <v>207282</v>
      </c>
      <c r="J57" s="320">
        <v>22370</v>
      </c>
      <c r="K57" s="321">
        <v>-64.2</v>
      </c>
      <c r="L57" s="322">
        <v>128485</v>
      </c>
      <c r="M57" s="323">
        <v>8.6999999999999993</v>
      </c>
      <c r="N57" s="324">
        <v>-72.900000000000006</v>
      </c>
    </row>
    <row r="58" spans="1:14" x14ac:dyDescent="0.15">
      <c r="A58" s="248"/>
      <c r="B58" s="244"/>
      <c r="C58" s="244"/>
      <c r="D58" s="244"/>
      <c r="E58" s="244"/>
      <c r="F58" s="244"/>
      <c r="G58" s="325"/>
      <c r="H58" s="326" t="s">
        <v>511</v>
      </c>
      <c r="I58" s="327">
        <v>162082</v>
      </c>
      <c r="J58" s="328">
        <v>17492</v>
      </c>
      <c r="K58" s="329">
        <v>13.1</v>
      </c>
      <c r="L58" s="330">
        <v>62765</v>
      </c>
      <c r="M58" s="331">
        <v>9.9</v>
      </c>
      <c r="N58" s="332">
        <v>3.2</v>
      </c>
    </row>
    <row r="59" spans="1:14" x14ac:dyDescent="0.15">
      <c r="A59" s="248"/>
      <c r="B59" s="244"/>
      <c r="C59" s="244"/>
      <c r="D59" s="244"/>
      <c r="E59" s="244"/>
      <c r="F59" s="244"/>
      <c r="G59" s="310" t="s">
        <v>515</v>
      </c>
      <c r="H59" s="311"/>
      <c r="I59" s="319">
        <v>163613</v>
      </c>
      <c r="J59" s="320">
        <v>17832</v>
      </c>
      <c r="K59" s="321">
        <v>-20.3</v>
      </c>
      <c r="L59" s="322">
        <v>128611</v>
      </c>
      <c r="M59" s="323">
        <v>0.1</v>
      </c>
      <c r="N59" s="324">
        <v>-20.399999999999999</v>
      </c>
    </row>
    <row r="60" spans="1:14" x14ac:dyDescent="0.15">
      <c r="A60" s="248"/>
      <c r="B60" s="244"/>
      <c r="C60" s="244"/>
      <c r="D60" s="244"/>
      <c r="E60" s="244"/>
      <c r="F60" s="244"/>
      <c r="G60" s="325"/>
      <c r="H60" s="326" t="s">
        <v>511</v>
      </c>
      <c r="I60" s="333">
        <v>129417</v>
      </c>
      <c r="J60" s="328">
        <v>14105</v>
      </c>
      <c r="K60" s="329">
        <v>-19.399999999999999</v>
      </c>
      <c r="L60" s="330">
        <v>61552</v>
      </c>
      <c r="M60" s="331">
        <v>-1.9</v>
      </c>
      <c r="N60" s="332">
        <v>-17.5</v>
      </c>
    </row>
    <row r="61" spans="1:14" x14ac:dyDescent="0.15">
      <c r="A61" s="248"/>
      <c r="B61" s="244"/>
      <c r="C61" s="244"/>
      <c r="D61" s="244"/>
      <c r="E61" s="244"/>
      <c r="F61" s="244"/>
      <c r="G61" s="310" t="s">
        <v>516</v>
      </c>
      <c r="H61" s="334"/>
      <c r="I61" s="335">
        <v>460003</v>
      </c>
      <c r="J61" s="336">
        <v>50004</v>
      </c>
      <c r="K61" s="337">
        <v>-13.7</v>
      </c>
      <c r="L61" s="338">
        <v>117865</v>
      </c>
      <c r="M61" s="339">
        <v>0.7</v>
      </c>
      <c r="N61" s="324">
        <v>-14.4</v>
      </c>
    </row>
    <row r="62" spans="1:14" x14ac:dyDescent="0.15">
      <c r="A62" s="248"/>
      <c r="B62" s="244"/>
      <c r="C62" s="244"/>
      <c r="D62" s="244"/>
      <c r="E62" s="244"/>
      <c r="F62" s="244"/>
      <c r="G62" s="325"/>
      <c r="H62" s="326" t="s">
        <v>511</v>
      </c>
      <c r="I62" s="327">
        <v>242618</v>
      </c>
      <c r="J62" s="328">
        <v>26447</v>
      </c>
      <c r="K62" s="329">
        <v>0.1</v>
      </c>
      <c r="L62" s="330">
        <v>60168</v>
      </c>
      <c r="M62" s="331">
        <v>1.5</v>
      </c>
      <c r="N62" s="332">
        <v>-1.4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36.35</v>
      </c>
      <c r="G47" s="12">
        <v>40.380000000000003</v>
      </c>
      <c r="H47" s="12">
        <v>35.03</v>
      </c>
      <c r="I47" s="12">
        <v>37.39</v>
      </c>
      <c r="J47" s="13">
        <v>38.64</v>
      </c>
    </row>
    <row r="48" spans="2:10" ht="57.75" customHeight="1" x14ac:dyDescent="0.15">
      <c r="B48" s="14"/>
      <c r="C48" s="1171" t="s">
        <v>4</v>
      </c>
      <c r="D48" s="1171"/>
      <c r="E48" s="1172"/>
      <c r="F48" s="15">
        <v>4.7699999999999996</v>
      </c>
      <c r="G48" s="16">
        <v>7.31</v>
      </c>
      <c r="H48" s="16">
        <v>7.51</v>
      </c>
      <c r="I48" s="16">
        <v>5.7</v>
      </c>
      <c r="J48" s="17">
        <v>7.27</v>
      </c>
    </row>
    <row r="49" spans="2:10" ht="57.75" customHeight="1" thickBot="1" x14ac:dyDescent="0.2">
      <c r="B49" s="18"/>
      <c r="C49" s="1173" t="s">
        <v>5</v>
      </c>
      <c r="D49" s="1173"/>
      <c r="E49" s="1174"/>
      <c r="F49" s="19">
        <v>7.56</v>
      </c>
      <c r="G49" s="20">
        <v>6.87</v>
      </c>
      <c r="H49" s="20" t="s">
        <v>523</v>
      </c>
      <c r="I49" s="20">
        <v>1.01</v>
      </c>
      <c r="J49" s="21">
        <v>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2017-04-20T11:38:12Z</cp:lastPrinted>
  <dcterms:created xsi:type="dcterms:W3CDTF">2017-02-15T19:00:36Z</dcterms:created>
  <dcterms:modified xsi:type="dcterms:W3CDTF">2017-05-17T01:51:03Z</dcterms:modified>
</cp:coreProperties>
</file>