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05" yWindow="-15" windowWidth="10200" windowHeight="79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DQ102" i="11" l="1"/>
  <c r="DL102" i="11"/>
  <c r="DG102" i="11"/>
  <c r="DB102" i="11"/>
  <c r="CW102" i="11"/>
  <c r="CR102" i="11"/>
  <c r="AU88" i="11" l="1"/>
  <c r="AP88" i="11"/>
  <c r="AF88" i="11"/>
  <c r="AU63" i="11"/>
  <c r="AP63" i="11"/>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AM35" i="9"/>
  <c r="C35" i="9"/>
  <c r="AM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BE34" i="9" s="1"/>
  <c r="BE35" i="9" s="1"/>
  <c r="BW34" i="9" l="1"/>
  <c r="BW35" i="9" s="1"/>
  <c r="BW36" i="9" s="1"/>
  <c r="BW37" i="9" s="1"/>
  <c r="BW38" i="9" s="1"/>
  <c r="BW39" i="9" s="1"/>
  <c r="BW40" i="9" s="1"/>
  <c r="BW41" i="9" s="1"/>
  <c r="BW42" i="9" l="1"/>
  <c r="BW43" i="9" s="1"/>
  <c r="CO34" i="9" l="1"/>
  <c r="CO35" i="9" s="1"/>
  <c r="CO36" i="9" s="1"/>
</calcChain>
</file>

<file path=xl/sharedStrings.xml><?xml version="1.0" encoding="utf-8"?>
<sst xmlns="http://schemas.openxmlformats.org/spreadsheetml/2006/main" count="1114" uniqueCount="570">
  <si>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</si>
  <si>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</si>
  <si>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</si>
  <si>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</si>
  <si>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</si>
  <si>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</si>
  <si>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</si>
  <si>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</si>
  <si>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</si>
  <si>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</si>
  <si>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</si>
  <si>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</si>
  <si>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</si>
  <si>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</si>
  <si>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</si>
  <si>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</si>
  <si>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</si>
  <si>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</si>
  <si>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</si>
  <si>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</si>
  <si>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</si>
  <si>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</si>
  <si>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</si>
  <si>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</si>
  <si>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</si>
  <si>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</si>
  <si>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</si>
  <si>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</si>
  <si>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</si>
  <si>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</si>
  <si>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</si>
  <si>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</si>
  <si>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</si>
  <si>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</si>
  <si>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</si>
  <si>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</si>
  <si>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</si>
  <si>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</si>
  <si>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</si>
  <si>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</si>
  <si>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</si>
  <si>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</si>
  <si>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</si>
  <si>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</si>
  <si>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</si>
  <si>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</si>
  <si>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</si>
  <si>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</si>
  <si>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</si>
  <si>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</si>
  <si>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</si>
  <si>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</si>
  <si>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</si>
  <si>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</si>
  <si>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</si>
  <si>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</si>
  <si>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</si>
  <si>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</si>
  <si>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</si>
  <si>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</si>
  <si>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</si>
  <si>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</si>
  <si>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</si>
  <si>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</si>
  <si>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</si>
  <si>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</si>
  <si>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</si>
  <si>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</si>
  <si>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</si>
  <si>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</si>
  <si>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</si>
  <si>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</si>
  <si>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</si>
  <si>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</si>
  <si>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</si>
  <si>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</si>
  <si>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</si>
  <si>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</si>
  <si>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</si>
  <si>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</si>
  <si>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</si>
  <si>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</si>
  <si>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阿南町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</si>
  <si>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</si>
  <si>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</si>
  <si>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</si>
  <si>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</si>
  <si>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</si>
  <si>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</si>
  <si>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</si>
  <si>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</si>
  <si>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</si>
  <si>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</si>
  <si>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</si>
  <si>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</si>
  <si>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</si>
  <si>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</si>
  <si>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</si>
  <si>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</si>
  <si>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</si>
  <si>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</si>
  <si>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</si>
  <si>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</si>
  <si>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</si>
  <si>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</si>
  <si>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</si>
  <si>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</si>
  <si>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</si>
  <si>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</si>
  <si>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</si>
  <si>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</si>
  <si>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</si>
  <si>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</si>
  <si>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</si>
  <si>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</si>
  <si>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</si>
  <si>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</si>
  <si>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</si>
  <si>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</si>
  <si>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</si>
  <si>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</si>
  <si>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</si>
  <si>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</si>
  <si>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</si>
  <si>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</si>
  <si>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</si>
  <si>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</si>
  <si>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</si>
  <si>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</si>
  <si>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</si>
  <si>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</si>
  <si>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</si>
  <si>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</si>
  <si>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</si>
  <si>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</si>
  <si>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</si>
  <si>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</si>
  <si>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</si>
  <si>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</si>
  <si>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</si>
  <si>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</si>
  <si>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</si>
  <si>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</si>
  <si>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</si>
  <si>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</si>
  <si>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</si>
  <si>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</si>
  <si>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</si>
  <si>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</si>
  <si>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</si>
  <si>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</si>
  <si>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</si>
  <si>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</si>
  <si>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</si>
  <si>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</si>
  <si>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</si>
  <si>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</si>
  <si>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</si>
  <si>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</si>
  <si>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</si>
  <si>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</si>
  <si>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</si>
  <si>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</si>
  <si>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</si>
  <si>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</si>
  <si>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</si>
  <si>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</si>
  <si>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</si>
  <si>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</si>
  <si>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</si>
  <si>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</si>
  <si>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</si>
  <si>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</si>
  <si>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</si>
  <si>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</si>
  <si>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</si>
  <si>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</si>
  <si>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</si>
  <si>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</si>
  <si>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</si>
  <si>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</si>
  <si>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</si>
  <si>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</si>
  <si>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</si>
  <si>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</si>
  <si>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</si>
  <si>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</si>
  <si>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</si>
  <si>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</si>
  <si>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</si>
  <si>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</si>
  <si>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</si>
  <si>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</si>
  <si>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</si>
  <si>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長野県阿南町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</si>
  <si>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</si>
  <si>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</si>
  <si>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</si>
  <si>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</si>
  <si>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</si>
  <si>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</si>
  <si>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</si>
  <si>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</si>
  <si>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</si>
  <si>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</si>
  <si>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</si>
  <si>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</si>
  <si>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</si>
  <si>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</si>
  <si>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</si>
  <si>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</si>
  <si>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</si>
  <si>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</si>
  <si>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</si>
  <si>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</si>
  <si>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</si>
  <si>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</si>
  <si>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</si>
  <si>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</si>
  <si>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</si>
  <si>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</si>
  <si>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</si>
  <si>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</si>
  <si>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</si>
  <si>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</si>
  <si>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</si>
  <si>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</si>
  <si>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</si>
  <si>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</si>
  <si>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</si>
  <si>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</si>
  <si>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</si>
  <si>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</si>
  <si>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</si>
  <si>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</si>
  <si>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</si>
  <si>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</si>
  <si>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</si>
  <si>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</si>
  <si>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</si>
  <si>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</si>
  <si>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</si>
  <si>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</si>
  <si>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</si>
  <si>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</si>
  <si>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</si>
  <si>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</si>
  <si>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</si>
  <si>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</si>
  <si>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</si>
  <si>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</si>
  <si>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</si>
  <si>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</si>
  <si>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</si>
  <si>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</si>
  <si>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</si>
  <si>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</si>
  <si>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</si>
  <si>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</si>
  <si>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</si>
  <si>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</si>
  <si>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</si>
  <si>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</si>
  <si>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</si>
  <si>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</si>
  <si>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</si>
  <si>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</si>
  <si>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</si>
  <si>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</si>
  <si>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</si>
  <si>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</si>
  <si>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</si>
  <si>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</si>
  <si>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</si>
  <si>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</si>
  <si>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</si>
  <si>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</si>
  <si>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</si>
  <si>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</si>
  <si>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</si>
  <si>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</si>
  <si>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</si>
  <si>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</si>
  <si>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</si>
  <si>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</si>
  <si>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</si>
  <si>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</si>
  <si>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</si>
  <si>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</si>
  <si>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</si>
  <si>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</si>
  <si>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</si>
  <si>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</si>
  <si>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</si>
  <si>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</si>
  <si>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</si>
  <si>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</si>
  <si>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</si>
  <si>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</si>
  <si>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</si>
  <si>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</si>
  <si>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</si>
  <si>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</si>
  <si>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</si>
  <si>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</si>
  <si>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</si>
  <si>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</si>
  <si>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</si>
  <si>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</si>
  <si>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</si>
  <si>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</si>
  <si>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</si>
  <si>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</si>
  <si>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</si>
  <si>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</si>
  <si>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</si>
  <si>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</si>
  <si>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</si>
  <si>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</si>
  <si>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</si>
  <si>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</si>
  <si>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</si>
  <si>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</si>
  <si>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</si>
  <si>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</si>
  <si>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</si>
  <si>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</si>
  <si>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</si>
  <si>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</si>
  <si>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</si>
  <si>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</si>
  <si>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</si>
  <si>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</si>
  <si>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</si>
  <si>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</si>
  <si>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</si>
  <si>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</si>
  <si>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</si>
  <si>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</si>
  <si>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</si>
  <si>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</si>
  <si>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</si>
  <si>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長野県阿南町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</si>
  <si>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</si>
  <si>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</si>
  <si>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</si>
  <si>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</si>
  <si>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</si>
  <si>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</si>
  <si>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</si>
  <si>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</si>
  <si>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</si>
  <si>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</si>
  <si>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</si>
  <si>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</si>
  <si>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</si>
  <si>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</si>
  <si>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</si>
  <si>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</si>
  <si>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</si>
  <si>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</si>
  <si>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</si>
  <si>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</si>
  <si>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</si>
  <si>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</si>
  <si>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</si>
  <si>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</si>
  <si>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</si>
  <si>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</si>
  <si>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</si>
  <si>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</si>
  <si>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</si>
  <si>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</si>
  <si>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</si>
  <si>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</si>
  <si>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</si>
  <si>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阿南町国民健康保険特別会計</t>
    <phoneticPr fontId="5"/>
  </si>
  <si>
    <t>阿南町介護保険特別会計</t>
    <phoneticPr fontId="5"/>
  </si>
  <si>
    <t>阿南町後期高齢者医療特別会計</t>
    <phoneticPr fontId="5"/>
  </si>
  <si>
    <t>阿南町水道特別会計</t>
    <phoneticPr fontId="5"/>
  </si>
  <si>
    <t>法非適用企業</t>
    <phoneticPr fontId="5"/>
  </si>
  <si>
    <t>阿南町下水道特別会計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</si>
  <si>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</si>
  <si>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</si>
  <si>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</si>
  <si>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</si>
  <si>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</si>
  <si>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</si>
  <si>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</si>
  <si>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</si>
  <si>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</si>
  <si>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</si>
  <si>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</si>
  <si>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</si>
  <si>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</si>
  <si>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</si>
  <si>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</si>
  <si>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</si>
  <si>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</si>
  <si>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</si>
  <si>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</si>
  <si>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</si>
  <si>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</si>
  <si>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</si>
  <si>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</si>
  <si>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</si>
  <si>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</si>
  <si>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</si>
  <si>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</si>
  <si>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</si>
  <si>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</si>
  <si>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</si>
  <si>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</si>
  <si>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</si>
  <si>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</si>
  <si>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</si>
  <si>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</si>
  <si>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</si>
  <si>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</si>
  <si>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</si>
  <si>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</si>
  <si>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</si>
  <si>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</si>
  <si>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</si>
  <si>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</si>
  <si>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</si>
  <si>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</si>
  <si>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</si>
  <si>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</si>
  <si>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</si>
  <si>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</si>
  <si>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</si>
  <si>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</si>
  <si>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阿南町下水道特別会計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</si>
  <si>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</si>
  <si>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</si>
  <si>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阿南町水道特別会計</t>
    <phoneticPr fontId="5"/>
  </si>
  <si>
    <t>-</t>
    <phoneticPr fontId="5"/>
  </si>
  <si>
    <t>(Ｆ)</t>
    <phoneticPr fontId="5"/>
  </si>
  <si>
    <t>阿南町介護保険特別会計</t>
    <phoneticPr fontId="5"/>
  </si>
  <si>
    <t>-</t>
    <phoneticPr fontId="5"/>
  </si>
  <si>
    <t>将来負担比率（(Ｅ)－(Ｆ)）／（(Ｃ)－(Ｄ)）×１００</t>
    <rPh sb="0" eb="2">
      <t>ショウライ</t>
    </rPh>
    <rPh sb="2" eb="4">
      <t>フタン</t>
    </rPh>
    <rPh sb="4" eb="6">
      <t>ヒリツ</t>
    </rPh>
    <phoneticPr fontId="5"/>
  </si>
  <si>
    <t>阿南町後期高齢者医療特別会計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</si>
  <si>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</si>
  <si>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</si>
  <si>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</si>
  <si>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</si>
  <si>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</si>
  <si>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</si>
  <si>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</si>
  <si>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</si>
  <si>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</si>
  <si>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</si>
  <si>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</si>
  <si>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</si>
  <si>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</si>
  <si>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</si>
  <si>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</si>
  <si>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</si>
  <si>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</si>
  <si>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</si>
  <si>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</si>
  <si>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</si>
  <si>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</si>
  <si>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</si>
  <si>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</si>
  <si>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</si>
  <si>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</si>
  <si>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</si>
  <si>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</si>
  <si>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</si>
  <si>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</si>
  <si>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</si>
  <si>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</si>
  <si>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</si>
  <si>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</si>
  <si>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</si>
  <si>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</si>
  <si>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</si>
  <si>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</si>
  <si>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</si>
  <si>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</si>
  <si>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</si>
  <si>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</si>
  <si>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</si>
  <si>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</si>
  <si>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</si>
  <si>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</si>
  <si>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</si>
  <si>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</si>
  <si>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</si>
  <si>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</si>
  <si>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</si>
  <si>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</si>
  <si>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</si>
  <si>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</si>
  <si>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</si>
  <si>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</si>
  <si>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</si>
  <si>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</si>
  <si>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</si>
  <si>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</si>
  <si>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</si>
  <si>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</si>
  <si>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</si>
  <si>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</si>
  <si>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</si>
  <si>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</si>
  <si>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</si>
  <si>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</si>
  <si>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</si>
  <si>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</si>
  <si>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</si>
  <si>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</si>
  <si>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</si>
  <si>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</si>
  <si>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</si>
  <si>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</si>
  <si>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</si>
  <si>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</si>
  <si>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</si>
  <si>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</si>
  <si>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</si>
  <si>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</si>
  <si>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</si>
  <si>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阿南町国民健康保険特別会計</t>
  </si>
  <si>
    <t>阿南町介護保険特別会計</t>
  </si>
  <si>
    <t>阿南町下水道特別会計</t>
  </si>
  <si>
    <t>阿南町後期高齢者医療特別会計</t>
  </si>
  <si>
    <t>阿南町水道特別会計</t>
  </si>
  <si>
    <t>その他会計（赤字）</t>
  </si>
  <si>
    <t>その他会計（黒字）</t>
  </si>
  <si>
    <t>(農業集落排水施設)</t>
    <rPh sb="1" eb="3">
      <t>ノウギョウ</t>
    </rPh>
    <rPh sb="3" eb="5">
      <t>シュウラク</t>
    </rPh>
    <rPh sb="5" eb="7">
      <t>ハイスイ</t>
    </rPh>
    <rPh sb="7" eb="9">
      <t>シセツ</t>
    </rPh>
    <phoneticPr fontId="2"/>
  </si>
  <si>
    <t>(小規模集合排水処理事業)</t>
    <rPh sb="1" eb="4">
      <t>ショウキボ</t>
    </rPh>
    <rPh sb="4" eb="6">
      <t>シュウゴウ</t>
    </rPh>
    <rPh sb="6" eb="8">
      <t>ハイスイ</t>
    </rPh>
    <rPh sb="8" eb="10">
      <t>ショリ</t>
    </rPh>
    <rPh sb="10" eb="12">
      <t>ジギョウ</t>
    </rPh>
    <phoneticPr fontId="2"/>
  </si>
  <si>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</si>
  <si>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</si>
  <si>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</si>
  <si>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</si>
  <si>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</si>
  <si>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</si>
  <si>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</si>
  <si>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下伊那郡土木技術センター</t>
    <rPh sb="0" eb="4">
      <t>シモイナグン</t>
    </rPh>
    <rPh sb="4" eb="6">
      <t>ドボク</t>
    </rPh>
    <rPh sb="6" eb="8">
      <t>ギジュツ</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</si>
  <si>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</si>
  <si>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</si>
  <si>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下伊那郡町村公平委員会組合</t>
    <rPh sb="0" eb="4">
      <t>シモイナグン</t>
    </rPh>
    <rPh sb="4" eb="6">
      <t>チョウソン</t>
    </rPh>
    <rPh sb="6" eb="8">
      <t>コウヘイ</t>
    </rPh>
    <rPh sb="8" eb="11">
      <t>イインカイ</t>
    </rPh>
    <rPh sb="11" eb="13">
      <t>クミアイ</t>
    </rPh>
    <phoneticPr fontId="2"/>
  </si>
  <si>
    <t>下伊那郡南部総合事務組合（一般会計）</t>
    <rPh sb="0" eb="4">
      <t>シモイナグン</t>
    </rPh>
    <rPh sb="4" eb="6">
      <t>ナンブ</t>
    </rPh>
    <rPh sb="6" eb="8">
      <t>ソウゴウ</t>
    </rPh>
    <rPh sb="8" eb="10">
      <t>ジム</t>
    </rPh>
    <rPh sb="10" eb="12">
      <t>クミアイ</t>
    </rPh>
    <rPh sb="13" eb="15">
      <t>イッパン</t>
    </rPh>
    <rPh sb="15" eb="17">
      <t>カイケイ</t>
    </rPh>
    <phoneticPr fontId="2"/>
  </si>
  <si>
    <t>-</t>
    <phoneticPr fontId="2"/>
  </si>
  <si>
    <t>-</t>
    <phoneticPr fontId="2"/>
  </si>
  <si>
    <t>左のうち
一般会計等
負担見込額</t>
    <phoneticPr fontId="5"/>
  </si>
  <si>
    <t>-</t>
    <phoneticPr fontId="2"/>
  </si>
  <si>
    <t>-</t>
    <phoneticPr fontId="2"/>
  </si>
  <si>
    <t>-</t>
    <phoneticPr fontId="2"/>
  </si>
  <si>
    <t>-</t>
    <phoneticPr fontId="2"/>
  </si>
  <si>
    <t>-</t>
    <phoneticPr fontId="2"/>
  </si>
  <si>
    <t>阿南温泉株式会社</t>
    <rPh sb="0" eb="2">
      <t>アナン</t>
    </rPh>
    <rPh sb="2" eb="4">
      <t>オンセン</t>
    </rPh>
    <rPh sb="4" eb="8">
      <t>カブシキガイシャ</t>
    </rPh>
    <phoneticPr fontId="2"/>
  </si>
  <si>
    <t>-</t>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</si>
  <si>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</si>
  <si>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</si>
  <si>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</si>
  <si>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</si>
  <si>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</si>
  <si>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</si>
  <si>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</si>
  <si>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</si>
  <si>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</si>
  <si>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</si>
  <si>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</si>
  <si>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</si>
  <si>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</si>
  <si>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将来負担比率、実質公債費率ともに類似団体内平均値を下回っている。起債発行額の抑制を実施することで、公債費の経常収支比率が抑えられ公債費率を年々減少することができている。</t>
    <rPh sb="0" eb="2">
      <t>ショウライ</t>
    </rPh>
    <rPh sb="2" eb="4">
      <t>フタン</t>
    </rPh>
    <rPh sb="4" eb="6">
      <t>ヒリツ</t>
    </rPh>
    <rPh sb="7" eb="9">
      <t>ジッシツ</t>
    </rPh>
    <rPh sb="9" eb="12">
      <t>コウサイヒ</t>
    </rPh>
    <rPh sb="12" eb="13">
      <t>リツ</t>
    </rPh>
    <rPh sb="16" eb="18">
      <t>ルイジ</t>
    </rPh>
    <rPh sb="18" eb="20">
      <t>ダンタイ</t>
    </rPh>
    <rPh sb="20" eb="21">
      <t>ナイ</t>
    </rPh>
    <rPh sb="21" eb="23">
      <t>ヘイキン</t>
    </rPh>
    <rPh sb="23" eb="24">
      <t>チ</t>
    </rPh>
    <rPh sb="25" eb="27">
      <t>シタマワ</t>
    </rPh>
    <rPh sb="60" eb="61">
      <t>オサ</t>
    </rPh>
    <rPh sb="64" eb="67">
      <t>コウサイヒ</t>
    </rPh>
    <rPh sb="67" eb="68">
      <t>リツ</t>
    </rPh>
    <rPh sb="69" eb="71">
      <t>ネンネン</t>
    </rPh>
    <rPh sb="71" eb="73">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</si>
</sst>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30" fillId="0" borderId="112" xfId="30" applyFont="1" applyBorder="1" applyAlignment="1" applyProtection="1">
      <alignment horizontal="left" vertical="center" shrinkToFit="1"/>
      <protection locked="0"/>
    </xf>
    <xf numFmtId="0" fontId="30" fillId="0" borderId="113" xfId="30" applyFont="1" applyBorder="1" applyAlignment="1" applyProtection="1">
      <alignment horizontal="left" vertical="center" shrinkToFit="1"/>
      <protection locked="0"/>
    </xf>
    <xf numFmtId="0" fontId="30"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188" fontId="26" fillId="5" borderId="128"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96333</c:v>
                </c:pt>
                <c:pt idx="1">
                  <c:v>117673</c:v>
                </c:pt>
                <c:pt idx="2">
                  <c:v>118223</c:v>
                </c:pt>
                <c:pt idx="3">
                  <c:v>128485</c:v>
                </c:pt>
                <c:pt idx="4">
                  <c:v>245039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337846</c:v>
                </c:pt>
                <c:pt idx="1">
                  <c:v>200807</c:v>
                </c:pt>
                <c:pt idx="2">
                  <c:v>260638</c:v>
                </c:pt>
                <c:pt idx="3">
                  <c:v>166666</c:v>
                </c:pt>
                <c:pt idx="4">
                  <c:v>149970</c:v>
                </c:pt>
              </c:numCache>
            </c:numRef>
          </c:val>
          <c:smooth val="0"/>
        </c:ser>
        <c:dLbls>
          <c:showLegendKey val="0"/>
          <c:showVal val="0"/>
          <c:showCatName val="0"/>
          <c:showSerName val="0"/>
          <c:showPercent val="0"/>
          <c:showBubbleSize val="0"/>
        </c:dLbls>
        <c:marker val="1"/>
        <c:smooth val="0"/>
        <c:axId val="87549824"/>
        <c:axId val="87552000"/>
      </c:lineChart>
      <c:catAx>
        <c:axId val="875498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552000"/>
        <c:crosses val="autoZero"/>
        <c:auto val="1"/>
        <c:lblAlgn val="ctr"/>
        <c:lblOffset val="100"/>
        <c:tickLblSkip val="1"/>
        <c:tickMarkSkip val="1"/>
        <c:noMultiLvlLbl val="0"/>
      </c:catAx>
      <c:valAx>
        <c:axId val="8755200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8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549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3.51</c:v>
                </c:pt>
                <c:pt idx="1">
                  <c:v>3.48</c:v>
                </c:pt>
                <c:pt idx="2">
                  <c:v>4.51</c:v>
                </c:pt>
                <c:pt idx="3">
                  <c:v>5.48</c:v>
                </c:pt>
                <c:pt idx="4">
                  <c:v>4.24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24.98</c:v>
                </c:pt>
                <c:pt idx="1">
                  <c:v>26.91</c:v>
                </c:pt>
                <c:pt idx="2">
                  <c:v>34.14</c:v>
                </c:pt>
                <c:pt idx="3">
                  <c:v>47.13</c:v>
                </c:pt>
                <c:pt idx="4">
                  <c:v>55.08</c:v>
                </c:pt>
              </c:numCache>
            </c:numRef>
          </c:val>
        </c:ser>
        <c:dLbls>
          <c:showLegendKey val="0"/>
          <c:showVal val="0"/>
          <c:showCatName val="0"/>
          <c:showSerName val="0"/>
          <c:showPercent val="0"/>
          <c:showBubbleSize val="0"/>
        </c:dLbls>
        <c:gapWidth val="250"/>
        <c:overlap val="100"/>
        <c:axId val="93777280"/>
        <c:axId val="93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1.39</c:v>
                </c:pt>
                <c:pt idx="1">
                  <c:v>1.38</c:v>
                </c:pt>
                <c:pt idx="2">
                  <c:v>7.93</c:v>
                </c:pt>
                <c:pt idx="3">
                  <c:v>12.97</c:v>
                </c:pt>
                <c:pt idx="4">
                  <c:v>7.18</c:v>
                </c:pt>
              </c:numCache>
            </c:numRef>
          </c:val>
          <c:smooth val="0"/>
        </c:ser>
        <c:dLbls>
          <c:showLegendKey val="0"/>
          <c:showVal val="0"/>
          <c:showCatName val="0"/>
          <c:showSerName val="0"/>
          <c:showPercent val="0"/>
          <c:showBubbleSize val="0"/>
        </c:dLbls>
        <c:marker val="1"/>
        <c:smooth val="0"/>
        <c:axId val="93777280"/>
        <c:axId val="93779456"/>
      </c:lineChart>
      <c:catAx>
        <c:axId val="9377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779456"/>
        <c:crosses val="autoZero"/>
        <c:auto val="1"/>
        <c:lblAlgn val="ctr"/>
        <c:lblOffset val="100"/>
        <c:tickLblSkip val="1"/>
        <c:tickMarkSkip val="1"/>
        <c:noMultiLvlLbl val="0"/>
      </c:catAx>
      <c:valAx>
        <c:axId val="93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777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阿南町水道特別会計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0.03</c:v>
                </c:pt>
                <c:pt idx="8">
                  <c:v>#N/A</c:v>
                </c:pt>
                <c:pt idx="9">
                  <c:v>0</c:v>
                </c:pt>
              </c:numCache>
            </c:numRef>
          </c:val>
        </c:ser>
        <c:ser>
          <c:idx val="5"/>
          <c:order val="5"/>
          <c:tx>
            <c:strRef>
              <c:f>データシート!$A$32</c:f>
              <c:strCache>
                <c:ptCount val="1"/>
                <c:pt idx="0">
                  <c:v>阿南町後期高齢者医療特別会計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阿南町下水道特別会計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7"/>
          <c:order val="7"/>
          <c:tx>
            <c:strRef>
              <c:f>データシート!$A$34</c:f>
              <c:strCache>
                <c:ptCount val="1"/>
                <c:pt idx="0">
                  <c:v>阿南町介護保険特別会計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8"/>
          <c:order val="8"/>
          <c:tx>
            <c:strRef>
              <c:f>データシート!$A$35</c:f>
              <c:strCache>
                <c:ptCount val="1"/>
                <c:pt idx="0">
                  <c:v>阿南町国民健康保険特別会計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0.03</c:v>
                </c:pt>
                <c:pt idx="2">
                  <c:v>#N/A</c:v>
                </c:pt>
                <c:pt idx="3">
                  <c:v>0.01</c:v>
                </c:pt>
                <c:pt idx="4">
                  <c:v>#N/A</c:v>
                </c:pt>
                <c:pt idx="5">
                  <c:v>0.01</c:v>
                </c:pt>
                <c:pt idx="6">
                  <c:v>#N/A</c:v>
                </c:pt>
                <c:pt idx="7">
                  <c:v>0.01</c:v>
                </c:pt>
                <c:pt idx="8">
                  <c:v>#N/A</c:v>
                </c:pt>
                <c:pt idx="9">
                  <c:v>0.03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3.5</c:v>
                </c:pt>
                <c:pt idx="2">
                  <c:v>#N/A</c:v>
                </c:pt>
                <c:pt idx="3">
                  <c:v>3.48</c:v>
                </c:pt>
                <c:pt idx="4">
                  <c:v>#N/A</c:v>
                </c:pt>
                <c:pt idx="5">
                  <c:v>4.5</c:v>
                </c:pt>
                <c:pt idx="6">
                  <c:v>#N/A</c:v>
                </c:pt>
                <c:pt idx="7">
                  <c:v>5.48</c:v>
                </c:pt>
                <c:pt idx="8">
                  <c:v>#N/A</c:v>
                </c:pt>
                <c:pt idx="9">
                  <c:v>4.24</c:v>
                </c:pt>
              </c:numCache>
            </c:numRef>
          </c:val>
        </c:ser>
        <c:dLbls>
          <c:showLegendKey val="0"/>
          <c:showVal val="0"/>
          <c:showCatName val="0"/>
          <c:showSerName val="0"/>
          <c:showPercent val="0"/>
          <c:showBubbleSize val="0"/>
        </c:dLbls>
        <c:gapWidth val="150"/>
        <c:overlap val="100"/>
        <c:axId val="93885952"/>
        <c:axId val="93887488"/>
      </c:barChart>
      <c:catAx>
        <c:axId val="9388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887488"/>
        <c:crosses val="autoZero"/>
        <c:auto val="1"/>
        <c:lblAlgn val="ctr"/>
        <c:lblOffset val="100"/>
        <c:tickLblSkip val="1"/>
        <c:tickMarkSkip val="1"/>
        <c:noMultiLvlLbl val="0"/>
      </c:catAx>
      <c:valAx>
        <c:axId val="9388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88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686</c:v>
                </c:pt>
                <c:pt idx="5">
                  <c:v>657</c:v>
                </c:pt>
                <c:pt idx="8">
                  <c:v>592</c:v>
                </c:pt>
                <c:pt idx="11">
                  <c:v>557</c:v>
                </c:pt>
                <c:pt idx="14">
                  <c:v>521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57</c:v>
                </c:pt>
                <c:pt idx="3">
                  <c:v>56</c:v>
                </c:pt>
                <c:pt idx="6">
                  <c:v>44</c:v>
                </c:pt>
                <c:pt idx="9">
                  <c:v>5</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225</c:v>
                </c:pt>
                <c:pt idx="3">
                  <c:v>215</c:v>
                </c:pt>
                <c:pt idx="6">
                  <c:v>199</c:v>
                </c:pt>
                <c:pt idx="9">
                  <c:v>199</c:v>
                </c:pt>
                <c:pt idx="12">
                  <c:v>193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548</c:v>
                </c:pt>
                <c:pt idx="3">
                  <c:v>517</c:v>
                </c:pt>
                <c:pt idx="6">
                  <c:v>428</c:v>
                </c:pt>
                <c:pt idx="9">
                  <c:v>416</c:v>
                </c:pt>
                <c:pt idx="12">
                  <c:v>410</c:v>
                </c:pt>
              </c:numCache>
            </c:numRef>
          </c:val>
        </c:ser>
        <c:dLbls>
          <c:showLegendKey val="0"/>
          <c:showVal val="0"/>
          <c:showCatName val="0"/>
          <c:showSerName val="0"/>
          <c:showPercent val="0"/>
          <c:showBubbleSize val="0"/>
        </c:dLbls>
        <c:gapWidth val="100"/>
        <c:overlap val="100"/>
        <c:axId val="80728448"/>
        <c:axId val="80730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144</c:v>
                </c:pt>
                <c:pt idx="2">
                  <c:v>#N/A</c:v>
                </c:pt>
                <c:pt idx="3">
                  <c:v>#N/A</c:v>
                </c:pt>
                <c:pt idx="4">
                  <c:v>131</c:v>
                </c:pt>
                <c:pt idx="5">
                  <c:v>#N/A</c:v>
                </c:pt>
                <c:pt idx="6">
                  <c:v>#N/A</c:v>
                </c:pt>
                <c:pt idx="7">
                  <c:v>79</c:v>
                </c:pt>
                <c:pt idx="8">
                  <c:v>#N/A</c:v>
                </c:pt>
                <c:pt idx="9">
                  <c:v>#N/A</c:v>
                </c:pt>
                <c:pt idx="10">
                  <c:v>63</c:v>
                </c:pt>
                <c:pt idx="11">
                  <c:v>#N/A</c:v>
                </c:pt>
                <c:pt idx="12">
                  <c:v>#N/A</c:v>
                </c:pt>
                <c:pt idx="13">
                  <c:v>88</c:v>
                </c:pt>
                <c:pt idx="14">
                  <c:v>#N/A</c:v>
                </c:pt>
              </c:numCache>
            </c:numRef>
          </c:val>
          <c:smooth val="0"/>
        </c:ser>
        <c:dLbls>
          <c:showLegendKey val="0"/>
          <c:showVal val="0"/>
          <c:showCatName val="0"/>
          <c:showSerName val="0"/>
          <c:showPercent val="0"/>
          <c:showBubbleSize val="0"/>
        </c:dLbls>
        <c:marker val="1"/>
        <c:smooth val="0"/>
        <c:axId val="80728448"/>
        <c:axId val="80730368"/>
      </c:lineChart>
      <c:catAx>
        <c:axId val="8072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730368"/>
        <c:crosses val="autoZero"/>
        <c:auto val="1"/>
        <c:lblAlgn val="ctr"/>
        <c:lblOffset val="100"/>
        <c:tickLblSkip val="1"/>
        <c:tickMarkSkip val="1"/>
        <c:noMultiLvlLbl val="0"/>
      </c:catAx>
      <c:valAx>
        <c:axId val="80730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728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4785</c:v>
                </c:pt>
                <c:pt idx="5">
                  <c:v>4338</c:v>
                </c:pt>
                <c:pt idx="8">
                  <c:v>4504</c:v>
                </c:pt>
                <c:pt idx="11">
                  <c:v>4299</c:v>
                </c:pt>
                <c:pt idx="14">
                  <c:v>4124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36</c:v>
                </c:pt>
                <c:pt idx="5">
                  <c:v>55</c:v>
                </c:pt>
                <c:pt idx="8">
                  <c:v>39</c:v>
                </c:pt>
                <c:pt idx="11">
                  <c:v>22</c:v>
                </c:pt>
                <c:pt idx="14">
                  <c:v>11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1741</c:v>
                </c:pt>
                <c:pt idx="5">
                  <c:v>1840</c:v>
                </c:pt>
                <c:pt idx="8">
                  <c:v>2216</c:v>
                </c:pt>
                <c:pt idx="11">
                  <c:v>2473</c:v>
                </c:pt>
                <c:pt idx="14">
                  <c:v>2930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1036</c:v>
                </c:pt>
                <c:pt idx="3">
                  <c:v>1091</c:v>
                </c:pt>
                <c:pt idx="6">
                  <c:v>1020</c:v>
                </c:pt>
                <c:pt idx="9">
                  <c:v>998</c:v>
                </c:pt>
                <c:pt idx="12">
                  <c:v>963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151</c:v>
                </c:pt>
                <c:pt idx="3">
                  <c:v>90</c:v>
                </c:pt>
                <c:pt idx="6">
                  <c:v>32</c:v>
                </c:pt>
                <c:pt idx="9">
                  <c:v>27</c:v>
                </c:pt>
                <c:pt idx="12">
                  <c:v>28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2175</c:v>
                </c:pt>
                <c:pt idx="3">
                  <c:v>2153</c:v>
                </c:pt>
                <c:pt idx="6">
                  <c:v>2249</c:v>
                </c:pt>
                <c:pt idx="9">
                  <c:v>2180</c:v>
                </c:pt>
                <c:pt idx="12">
                  <c:v>2063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2886</c:v>
                </c:pt>
                <c:pt idx="3">
                  <c:v>2693</c:v>
                </c:pt>
                <c:pt idx="6">
                  <c:v>2705</c:v>
                </c:pt>
                <c:pt idx="9">
                  <c:v>2481</c:v>
                </c:pt>
                <c:pt idx="12">
                  <c:v>2262</c:v>
                </c:pt>
              </c:numCache>
            </c:numRef>
          </c:val>
        </c:ser>
        <c:dLbls>
          <c:showLegendKey val="0"/>
          <c:showVal val="0"/>
          <c:showCatName val="0"/>
          <c:showSerName val="0"/>
          <c:showPercent val="0"/>
          <c:showBubbleSize val="0"/>
        </c:dLbls>
        <c:gapWidth val="100"/>
        <c:overlap val="100"/>
        <c:axId val="102187008"/>
        <c:axId val="102188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2187008"/>
        <c:axId val="102188928"/>
      </c:lineChart>
      <c:catAx>
        <c:axId val="10218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188928"/>
        <c:crosses val="autoZero"/>
        <c:auto val="1"/>
        <c:lblAlgn val="ctr"/>
        <c:lblOffset val="100"/>
        <c:tickLblSkip val="1"/>
        <c:tickMarkSkip val="1"/>
        <c:noMultiLvlLbl val="0"/>
      </c:catAx>
      <c:valAx>
        <c:axId val="102188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18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4"/>
          <c:y val="4.9232005384860722E-2"/>
          <c:w val="0.84484011943744153"/>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1726080"/>
        <c:axId val="101740544"/>
      </c:scatterChart>
      <c:valAx>
        <c:axId val="1017260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23"/>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740544"/>
        <c:crosses val="autoZero"/>
        <c:crossBetween val="midCat"/>
      </c:valAx>
      <c:valAx>
        <c:axId val="1017405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17260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4"/>
          <c:y val="4.7118521949462283E-2"/>
          <c:w val="0.84704431781868639"/>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8.4</c:v>
                </c:pt>
                <c:pt idx="1">
                  <c:v>7</c:v>
                </c:pt>
                <c:pt idx="2">
                  <c:v>5.4</c:v>
                </c:pt>
                <c:pt idx="3">
                  <c:v>4.0999999999999996</c:v>
                </c:pt>
                <c:pt idx="4">
                  <c:v>3.4</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11.9</c:v>
                </c:pt>
                <c:pt idx="1">
                  <c:v>10.7</c:v>
                </c:pt>
                <c:pt idx="2">
                  <c:v>10</c:v>
                </c:pt>
                <c:pt idx="3">
                  <c:v>9.5</c:v>
                </c:pt>
                <c:pt idx="4">
                  <c:v>7.2</c:v>
                </c:pt>
              </c:numCache>
            </c:numRef>
          </c:xVal>
          <c:yVal>
            <c:numRef>
              <c:f>公会計指標分析・財政指標組合せ分析表!$K$77:$O$77</c:f>
              <c:numCache>
                <c:formatCode>#,##0.0;"▲ "#,##0.0</c:formatCode>
                <c:ptCount val="5"/>
                <c:pt idx="0">
                  <c:v>27.1</c:v>
                </c:pt>
                <c:pt idx="1">
                  <c:v>18.7</c:v>
                </c:pt>
                <c:pt idx="2">
                  <c:v>12.9</c:v>
                </c:pt>
                <c:pt idx="3">
                  <c:v>22.6</c:v>
                </c:pt>
                <c:pt idx="4">
                  <c:v>0</c:v>
                </c:pt>
              </c:numCache>
            </c:numRef>
          </c:yVal>
          <c:smooth val="0"/>
        </c:ser>
        <c:dLbls>
          <c:showLegendKey val="0"/>
          <c:showVal val="0"/>
          <c:showCatName val="0"/>
          <c:showSerName val="0"/>
          <c:showPercent val="0"/>
          <c:showBubbleSize val="0"/>
        </c:dLbls>
        <c:axId val="101852288"/>
        <c:axId val="101854208"/>
      </c:scatterChart>
      <c:valAx>
        <c:axId val="101852288"/>
        <c:scaling>
          <c:orientation val="minMax"/>
          <c:max val="12.3"/>
          <c:min val="6.9"/>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854208"/>
        <c:crosses val="autoZero"/>
        <c:crossBetween val="midCat"/>
      </c:valAx>
      <c:valAx>
        <c:axId val="101854208"/>
        <c:scaling>
          <c:orientation val="minMax"/>
          <c:max val="32"/>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8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1852288"/>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年度をピークに償還額は減少に転じており、また、交付税算入率が高い地方債の選択をしてきたため、実質公債費比率の分子額は年々減少傾向にある。今後とも起債発行額の抑制等を行い実質公債費比率の急激な上昇を抑えたい。</a:t>
          </a:r>
          <a:endParaRPr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山間僻地で集落が散在する当町では、町道建設改良事業を中心に生活基盤の整備を実施してきたが、平成</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年度の地方債償還ピークから地方債残高は年々減少傾向にある。将来負担比率においても、交付税算入率が高い地方債の選択や、地方債発行額の抑制、繰上償還の実施等将来負担の改善策を講じているため、年々減少しており、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年度もマイナスとなった。引き続き、将来負担の適正化を図りたい。</a:t>
          </a:r>
          <a:endParaRPr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0" y="12344400"/>
          <a:ext cx="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0" y="12344400"/>
          <a:ext cx="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0" y="12344400"/>
          <a:ext cx="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0" y="12344400"/>
          <a:ext cx="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0" y="12344400"/>
          <a:ext cx="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0" y="63500"/>
          <a:ext cx="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0" y="174625"/>
          <a:ext cx="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長野県阿南町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0" y="174625"/>
          <a:ext cx="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0" y="365125"/>
          <a:ext cx="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4,990
4,936
123.07
4,371,327
4,190,185
115,690
2,725,645
2,261,753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0" y="415925"/>
          <a:ext cx="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0" y="415925"/>
          <a:ext cx="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0" y="428625"/>
          <a:ext cx="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0" y="1038225"/>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0" y="1038225"/>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0" y="365125"/>
          <a:ext cx="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0" y="428625"/>
          <a:ext cx="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0" y="479425"/>
          <a:ext cx="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0" y="3568700"/>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0" y="3843592"/>
          <a:ext cx="0"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0" y="3826921"/>
          <a:ext cx="0"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0" y="4171950"/>
          <a:ext cx="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0" y="42354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0" y="4464050"/>
          <a:ext cx="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0" y="3568700"/>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0" y="3843592"/>
          <a:ext cx="0"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0" y="3826921"/>
          <a:ext cx="0"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0" y="4171950"/>
          <a:ext cx="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0" y="42354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0" y="4464050"/>
          <a:ext cx="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0" y="7172325"/>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0" y="10934700"/>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0" y="7553325"/>
          <a:ext cx="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0" y="7680325"/>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長野県阿南町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4,990
4,936
123.07
4,371,327
4,190,185
115,690
2,725,645
2,261,753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0" y="4191000"/>
          <a:ext cx="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0" y="194945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0" y="19748500"/>
          <a:ext cx="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長野県阿南町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4,990
4,936
123.07
4,371,327
4,190,185
115,690
2,725,645
2,261,753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0" y="4191000"/>
          <a:ext cx="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0" y="194945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0" y="19748500"/>
          <a:ext cx="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長野県阿南町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4,990
4,936
123.07
4,371,327
4,190,185
115,690
2,725,645
2,261,753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人口の減少や全国平均を上回る高齢化率に加え、町内の産業も中小規模であること等により、財政基盤が弱く類似団体平均を下回っている。定住を目的とした住宅建築補助や、企業支援として商店リフォーム補助等の施策を充実させることで現在の税収を維持している。</a:t>
          </a:r>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108796</xdr:rowOff>
    </xdr:from>
    <xdr:to>
      <xdr:col>7</xdr:col>
      <xdr:colOff>152400</xdr:colOff>
      <xdr:row>44</xdr:row>
      <xdr:rowOff>108796</xdr:rowOff>
    </xdr:to>
    <xdr:cxnSp macro="">
      <xdr:nvCxnSpPr>
        <xdr:cNvPr id="67" name="直線コネクタ 66"/>
        <xdr:cNvCxnSpPr/>
      </xdr:nvCxnSpPr>
      <xdr:spPr>
        <a:xfrm>
          <a:off x="4114800" y="76525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108796</xdr:rowOff>
    </xdr:from>
    <xdr:to>
      <xdr:col>6</xdr:col>
      <xdr:colOff>0</xdr:colOff>
      <xdr:row>44</xdr:row>
      <xdr:rowOff>108796</xdr:rowOff>
    </xdr:to>
    <xdr:cxnSp macro="">
      <xdr:nvCxnSpPr>
        <xdr:cNvPr id="70" name="直線コネクタ 69"/>
        <xdr:cNvCxnSpPr/>
      </xdr:nvCxnSpPr>
      <xdr:spPr>
        <a:xfrm>
          <a:off x="3225800" y="765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108796</xdr:rowOff>
    </xdr:from>
    <xdr:to>
      <xdr:col>6</xdr:col>
      <xdr:colOff>50800</xdr:colOff>
      <xdr:row>44</xdr:row>
      <xdr:rowOff>38946</xdr:rowOff>
    </xdr:to>
    <xdr:sp macro="" textlink="">
      <xdr:nvSpPr>
        <xdr:cNvPr id="71" name="フローチャート : 判断 70"/>
        <xdr:cNvSpPr/>
      </xdr:nvSpPr>
      <xdr:spPr>
        <a:xfrm>
          <a:off x="4064000" y="748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49123</xdr:rowOff>
    </xdr:from>
    <xdr:ext cx="736600" cy="259045"/>
    <xdr:sp macro="" textlink="">
      <xdr:nvSpPr>
        <xdr:cNvPr id="72" name="テキスト ボックス 71"/>
        <xdr:cNvSpPr txBox="1"/>
      </xdr:nvSpPr>
      <xdr:spPr>
        <a:xfrm>
          <a:off x="3733800" y="725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108796</xdr:rowOff>
    </xdr:from>
    <xdr:to>
      <xdr:col>4</xdr:col>
      <xdr:colOff>482600</xdr:colOff>
      <xdr:row>44</xdr:row>
      <xdr:rowOff>108796</xdr:rowOff>
    </xdr:to>
    <xdr:cxnSp macro="">
      <xdr:nvCxnSpPr>
        <xdr:cNvPr id="73" name="直線コネクタ 72"/>
        <xdr:cNvCxnSpPr/>
      </xdr:nvCxnSpPr>
      <xdr:spPr>
        <a:xfrm>
          <a:off x="2336800" y="765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92710</xdr:rowOff>
    </xdr:from>
    <xdr:to>
      <xdr:col>4</xdr:col>
      <xdr:colOff>533400</xdr:colOff>
      <xdr:row>44</xdr:row>
      <xdr:rowOff>22860</xdr:rowOff>
    </xdr:to>
    <xdr:sp macro="" textlink="">
      <xdr:nvSpPr>
        <xdr:cNvPr id="74" name="フローチャート : 判断 73"/>
        <xdr:cNvSpPr/>
      </xdr:nvSpPr>
      <xdr:spPr>
        <a:xfrm>
          <a:off x="3175000" y="746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33037</xdr:rowOff>
    </xdr:from>
    <xdr:ext cx="762000" cy="259045"/>
    <xdr:sp macro="" textlink="">
      <xdr:nvSpPr>
        <xdr:cNvPr id="75" name="テキスト ボックス 74"/>
        <xdr:cNvSpPr txBox="1"/>
      </xdr:nvSpPr>
      <xdr:spPr>
        <a:xfrm>
          <a:off x="2844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108796</xdr:rowOff>
    </xdr:from>
    <xdr:to>
      <xdr:col>3</xdr:col>
      <xdr:colOff>279400</xdr:colOff>
      <xdr:row>44</xdr:row>
      <xdr:rowOff>108796</xdr:rowOff>
    </xdr:to>
    <xdr:cxnSp macro="">
      <xdr:nvCxnSpPr>
        <xdr:cNvPr id="76" name="直線コネクタ 75"/>
        <xdr:cNvCxnSpPr/>
      </xdr:nvCxnSpPr>
      <xdr:spPr>
        <a:xfrm>
          <a:off x="1447800" y="765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92710</xdr:rowOff>
    </xdr:from>
    <xdr:to>
      <xdr:col>3</xdr:col>
      <xdr:colOff>330200</xdr:colOff>
      <xdr:row>44</xdr:row>
      <xdr:rowOff>22860</xdr:rowOff>
    </xdr:to>
    <xdr:sp macro="" textlink="">
      <xdr:nvSpPr>
        <xdr:cNvPr id="77" name="フローチャート : 判断 76"/>
        <xdr:cNvSpPr/>
      </xdr:nvSpPr>
      <xdr:spPr>
        <a:xfrm>
          <a:off x="2286000" y="746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33037</xdr:rowOff>
    </xdr:from>
    <xdr:ext cx="762000" cy="259045"/>
    <xdr:sp macro="" textlink="">
      <xdr:nvSpPr>
        <xdr:cNvPr id="78" name="テキスト ボックス 77"/>
        <xdr:cNvSpPr txBox="1"/>
      </xdr:nvSpPr>
      <xdr:spPr>
        <a:xfrm>
          <a:off x="1955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76623</xdr:rowOff>
    </xdr:from>
    <xdr:to>
      <xdr:col>2</xdr:col>
      <xdr:colOff>127000</xdr:colOff>
      <xdr:row>44</xdr:row>
      <xdr:rowOff>6773</xdr:rowOff>
    </xdr:to>
    <xdr:sp macro="" textlink="">
      <xdr:nvSpPr>
        <xdr:cNvPr id="79" name="フローチャート : 判断 78"/>
        <xdr:cNvSpPr/>
      </xdr:nvSpPr>
      <xdr:spPr>
        <a:xfrm>
          <a:off x="1397000" y="74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16950</xdr:rowOff>
    </xdr:from>
    <xdr:ext cx="762000" cy="259045"/>
    <xdr:sp macro="" textlink="">
      <xdr:nvSpPr>
        <xdr:cNvPr id="80" name="テキスト ボックス 79"/>
        <xdr:cNvSpPr txBox="1"/>
      </xdr:nvSpPr>
      <xdr:spPr>
        <a:xfrm>
          <a:off x="1066800" y="721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57996</xdr:rowOff>
    </xdr:from>
    <xdr:to>
      <xdr:col>7</xdr:col>
      <xdr:colOff>203200</xdr:colOff>
      <xdr:row>44</xdr:row>
      <xdr:rowOff>159596</xdr:rowOff>
    </xdr:to>
    <xdr:sp macro="" textlink="">
      <xdr:nvSpPr>
        <xdr:cNvPr id="86" name="円/楕円 85"/>
        <xdr:cNvSpPr/>
      </xdr:nvSpPr>
      <xdr:spPr>
        <a:xfrm>
          <a:off x="49022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148606</xdr:rowOff>
    </xdr:from>
    <xdr:ext cx="762000" cy="259045"/>
    <xdr:sp macro="" textlink="">
      <xdr:nvSpPr>
        <xdr:cNvPr id="87" name="財政力該当値テキスト"/>
        <xdr:cNvSpPr txBox="1"/>
      </xdr:nvSpPr>
      <xdr:spPr>
        <a:xfrm>
          <a:off x="5041900" y="752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57996</xdr:rowOff>
    </xdr:from>
    <xdr:to>
      <xdr:col>6</xdr:col>
      <xdr:colOff>50800</xdr:colOff>
      <xdr:row>44</xdr:row>
      <xdr:rowOff>159596</xdr:rowOff>
    </xdr:to>
    <xdr:sp macro="" textlink="">
      <xdr:nvSpPr>
        <xdr:cNvPr id="88" name="円/楕円 87"/>
        <xdr:cNvSpPr/>
      </xdr:nvSpPr>
      <xdr:spPr>
        <a:xfrm>
          <a:off x="4064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144373</xdr:rowOff>
    </xdr:from>
    <xdr:ext cx="736600" cy="259045"/>
    <xdr:sp macro="" textlink="">
      <xdr:nvSpPr>
        <xdr:cNvPr id="89" name="テキスト ボックス 88"/>
        <xdr:cNvSpPr txBox="1"/>
      </xdr:nvSpPr>
      <xdr:spPr>
        <a:xfrm>
          <a:off x="3733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57996</xdr:rowOff>
    </xdr:from>
    <xdr:to>
      <xdr:col>4</xdr:col>
      <xdr:colOff>533400</xdr:colOff>
      <xdr:row>44</xdr:row>
      <xdr:rowOff>159596</xdr:rowOff>
    </xdr:to>
    <xdr:sp macro="" textlink="">
      <xdr:nvSpPr>
        <xdr:cNvPr id="90" name="円/楕円 89"/>
        <xdr:cNvSpPr/>
      </xdr:nvSpPr>
      <xdr:spPr>
        <a:xfrm>
          <a:off x="3175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144373</xdr:rowOff>
    </xdr:from>
    <xdr:ext cx="762000" cy="259045"/>
    <xdr:sp macro="" textlink="">
      <xdr:nvSpPr>
        <xdr:cNvPr id="91" name="テキスト ボックス 90"/>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57996</xdr:rowOff>
    </xdr:from>
    <xdr:to>
      <xdr:col>3</xdr:col>
      <xdr:colOff>330200</xdr:colOff>
      <xdr:row>44</xdr:row>
      <xdr:rowOff>159596</xdr:rowOff>
    </xdr:to>
    <xdr:sp macro="" textlink="">
      <xdr:nvSpPr>
        <xdr:cNvPr id="92" name="円/楕円 91"/>
        <xdr:cNvSpPr/>
      </xdr:nvSpPr>
      <xdr:spPr>
        <a:xfrm>
          <a:off x="2286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144373</xdr:rowOff>
    </xdr:from>
    <xdr:ext cx="762000" cy="259045"/>
    <xdr:sp macro="" textlink="">
      <xdr:nvSpPr>
        <xdr:cNvPr id="93" name="テキスト ボックス 92"/>
        <xdr:cNvSpPr txBox="1"/>
      </xdr:nvSpPr>
      <xdr:spPr>
        <a:xfrm>
          <a:off x="1955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57996</xdr:rowOff>
    </xdr:from>
    <xdr:to>
      <xdr:col>2</xdr:col>
      <xdr:colOff>127000</xdr:colOff>
      <xdr:row>44</xdr:row>
      <xdr:rowOff>159596</xdr:rowOff>
    </xdr:to>
    <xdr:sp macro="" textlink="">
      <xdr:nvSpPr>
        <xdr:cNvPr id="94" name="円/楕円 93"/>
        <xdr:cNvSpPr/>
      </xdr:nvSpPr>
      <xdr:spPr>
        <a:xfrm>
          <a:off x="1397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144373</xdr:rowOff>
    </xdr:from>
    <xdr:ext cx="762000" cy="259045"/>
    <xdr:sp macro="" textlink="">
      <xdr:nvSpPr>
        <xdr:cNvPr id="95" name="テキスト ボックス 94"/>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制度改正による扶助費の増加や繰出金の増加等により比率は増加する傾向にあるといえる。職員の新陳代謝による人件費の抑制や、起債発行額の抑制、扶助費・補助費の見直しにより義務的経費を抑制し現在の水準を維持したい。</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5" name="直線コネクタ 124"/>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6"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7" name="直線コネクタ 126"/>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8"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9" name="直線コネクタ 128"/>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32385</xdr:rowOff>
    </xdr:from>
    <xdr:to>
      <xdr:col>7</xdr:col>
      <xdr:colOff>152400</xdr:colOff>
      <xdr:row>62</xdr:row>
      <xdr:rowOff>56515</xdr:rowOff>
    </xdr:to>
    <xdr:cxnSp macro="">
      <xdr:nvCxnSpPr>
        <xdr:cNvPr id="130" name="直線コネクタ 129"/>
        <xdr:cNvCxnSpPr/>
      </xdr:nvCxnSpPr>
      <xdr:spPr>
        <a:xfrm flipV="1">
          <a:off x="4114800" y="1066228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90398</xdr:rowOff>
    </xdr:from>
    <xdr:ext cx="762000" cy="259045"/>
    <xdr:sp macro="" textlink="">
      <xdr:nvSpPr>
        <xdr:cNvPr id="131"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2" name="フローチャート : 判断 131"/>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24342</xdr:rowOff>
    </xdr:from>
    <xdr:to>
      <xdr:col>6</xdr:col>
      <xdr:colOff>0</xdr:colOff>
      <xdr:row>62</xdr:row>
      <xdr:rowOff>56515</xdr:rowOff>
    </xdr:to>
    <xdr:cxnSp macro="">
      <xdr:nvCxnSpPr>
        <xdr:cNvPr id="133" name="直線コネクタ 132"/>
        <xdr:cNvCxnSpPr/>
      </xdr:nvCxnSpPr>
      <xdr:spPr>
        <a:xfrm>
          <a:off x="3225800" y="1065424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155998</xdr:rowOff>
    </xdr:from>
    <xdr:to>
      <xdr:col>6</xdr:col>
      <xdr:colOff>50800</xdr:colOff>
      <xdr:row>64</xdr:row>
      <xdr:rowOff>86148</xdr:rowOff>
    </xdr:to>
    <xdr:sp macro="" textlink="">
      <xdr:nvSpPr>
        <xdr:cNvPr id="134" name="フローチャート : 判断 133"/>
        <xdr:cNvSpPr/>
      </xdr:nvSpPr>
      <xdr:spPr>
        <a:xfrm>
          <a:off x="4064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70925</xdr:rowOff>
    </xdr:from>
    <xdr:ext cx="736600" cy="259045"/>
    <xdr:sp macro="" textlink="">
      <xdr:nvSpPr>
        <xdr:cNvPr id="135" name="テキスト ボックス 134"/>
        <xdr:cNvSpPr txBox="1"/>
      </xdr:nvSpPr>
      <xdr:spPr>
        <a:xfrm>
          <a:off x="3733800" y="1104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24342</xdr:rowOff>
    </xdr:from>
    <xdr:to>
      <xdr:col>4</xdr:col>
      <xdr:colOff>482600</xdr:colOff>
      <xdr:row>62</xdr:row>
      <xdr:rowOff>104775</xdr:rowOff>
    </xdr:to>
    <xdr:cxnSp macro="">
      <xdr:nvCxnSpPr>
        <xdr:cNvPr id="136" name="直線コネクタ 135"/>
        <xdr:cNvCxnSpPr/>
      </xdr:nvCxnSpPr>
      <xdr:spPr>
        <a:xfrm flipV="1">
          <a:off x="2336800" y="1065424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38" name="テキスト ボックス 137"/>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143510</xdr:rowOff>
    </xdr:from>
    <xdr:to>
      <xdr:col>3</xdr:col>
      <xdr:colOff>279400</xdr:colOff>
      <xdr:row>62</xdr:row>
      <xdr:rowOff>104775</xdr:rowOff>
    </xdr:to>
    <xdr:cxnSp macro="">
      <xdr:nvCxnSpPr>
        <xdr:cNvPr id="139" name="直線コネクタ 138"/>
        <xdr:cNvCxnSpPr/>
      </xdr:nvCxnSpPr>
      <xdr:spPr>
        <a:xfrm>
          <a:off x="1447800" y="1060196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0" name="フローチャート : 判断 139"/>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125747</xdr:rowOff>
    </xdr:from>
    <xdr:ext cx="762000" cy="259045"/>
    <xdr:sp macro="" textlink="">
      <xdr:nvSpPr>
        <xdr:cNvPr id="141" name="テキスト ボックス 140"/>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59479</xdr:rowOff>
    </xdr:from>
    <xdr:to>
      <xdr:col>2</xdr:col>
      <xdr:colOff>127000</xdr:colOff>
      <xdr:row>63</xdr:row>
      <xdr:rowOff>161079</xdr:rowOff>
    </xdr:to>
    <xdr:sp macro="" textlink="">
      <xdr:nvSpPr>
        <xdr:cNvPr id="142" name="フローチャート : 判断 141"/>
        <xdr:cNvSpPr/>
      </xdr:nvSpPr>
      <xdr:spPr>
        <a:xfrm>
          <a:off x="1397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145856</xdr:rowOff>
    </xdr:from>
    <xdr:ext cx="762000" cy="259045"/>
    <xdr:sp macro="" textlink="">
      <xdr:nvSpPr>
        <xdr:cNvPr id="143" name="テキスト ボックス 142"/>
        <xdr:cNvSpPr txBox="1"/>
      </xdr:nvSpPr>
      <xdr:spPr>
        <a:xfrm>
          <a:off x="1066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153035</xdr:rowOff>
    </xdr:from>
    <xdr:to>
      <xdr:col>7</xdr:col>
      <xdr:colOff>203200</xdr:colOff>
      <xdr:row>62</xdr:row>
      <xdr:rowOff>83185</xdr:rowOff>
    </xdr:to>
    <xdr:sp macro="" textlink="">
      <xdr:nvSpPr>
        <xdr:cNvPr id="149" name="円/楕円 148"/>
        <xdr:cNvSpPr/>
      </xdr:nvSpPr>
      <xdr:spPr>
        <a:xfrm>
          <a:off x="4902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169562</xdr:rowOff>
    </xdr:from>
    <xdr:ext cx="762000" cy="259045"/>
    <xdr:sp macro="" textlink="">
      <xdr:nvSpPr>
        <xdr:cNvPr id="150" name="財政構造の弾力性該当値テキスト"/>
        <xdr:cNvSpPr txBox="1"/>
      </xdr:nvSpPr>
      <xdr:spPr>
        <a:xfrm>
          <a:off x="50419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5715</xdr:rowOff>
    </xdr:from>
    <xdr:to>
      <xdr:col>6</xdr:col>
      <xdr:colOff>50800</xdr:colOff>
      <xdr:row>62</xdr:row>
      <xdr:rowOff>107315</xdr:rowOff>
    </xdr:to>
    <xdr:sp macro="" textlink="">
      <xdr:nvSpPr>
        <xdr:cNvPr id="151" name="円/楕円 150"/>
        <xdr:cNvSpPr/>
      </xdr:nvSpPr>
      <xdr:spPr>
        <a:xfrm>
          <a:off x="4064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117492</xdr:rowOff>
    </xdr:from>
    <xdr:ext cx="736600" cy="259045"/>
    <xdr:sp macro="" textlink="">
      <xdr:nvSpPr>
        <xdr:cNvPr id="152" name="テキスト ボックス 151"/>
        <xdr:cNvSpPr txBox="1"/>
      </xdr:nvSpPr>
      <xdr:spPr>
        <a:xfrm>
          <a:off x="3733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144992</xdr:rowOff>
    </xdr:from>
    <xdr:to>
      <xdr:col>4</xdr:col>
      <xdr:colOff>533400</xdr:colOff>
      <xdr:row>62</xdr:row>
      <xdr:rowOff>75142</xdr:rowOff>
    </xdr:to>
    <xdr:sp macro="" textlink="">
      <xdr:nvSpPr>
        <xdr:cNvPr id="153" name="円/楕円 152"/>
        <xdr:cNvSpPr/>
      </xdr:nvSpPr>
      <xdr:spPr>
        <a:xfrm>
          <a:off x="3175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85319</xdr:rowOff>
    </xdr:from>
    <xdr:ext cx="762000" cy="259045"/>
    <xdr:sp macro="" textlink="">
      <xdr:nvSpPr>
        <xdr:cNvPr id="154" name="テキスト ボックス 153"/>
        <xdr:cNvSpPr txBox="1"/>
      </xdr:nvSpPr>
      <xdr:spPr>
        <a:xfrm>
          <a:off x="2844800" y="103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53975</xdr:rowOff>
    </xdr:from>
    <xdr:to>
      <xdr:col>3</xdr:col>
      <xdr:colOff>330200</xdr:colOff>
      <xdr:row>62</xdr:row>
      <xdr:rowOff>155575</xdr:rowOff>
    </xdr:to>
    <xdr:sp macro="" textlink="">
      <xdr:nvSpPr>
        <xdr:cNvPr id="155" name="円/楕円 154"/>
        <xdr:cNvSpPr/>
      </xdr:nvSpPr>
      <xdr:spPr>
        <a:xfrm>
          <a:off x="2286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165752</xdr:rowOff>
    </xdr:from>
    <xdr:ext cx="762000" cy="259045"/>
    <xdr:sp macro="" textlink="">
      <xdr:nvSpPr>
        <xdr:cNvPr id="156" name="テキスト ボックス 155"/>
        <xdr:cNvSpPr txBox="1"/>
      </xdr:nvSpPr>
      <xdr:spPr>
        <a:xfrm>
          <a:off x="1955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57" name="円/楕円 156"/>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33037</xdr:rowOff>
    </xdr:from>
    <xdr:ext cx="762000" cy="259045"/>
    <xdr:sp macro="" textlink="">
      <xdr:nvSpPr>
        <xdr:cNvPr id="158" name="テキスト ボックス 157"/>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[257,319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町有施設の管理運営を指定管理者制度の導入や民間委託等により経営改善したが、</a:t>
          </a:r>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25</a:t>
          </a:r>
          <a:r>
            <a:rPr kumimoji="1" lang="ja-JP" altLang="ja-JP" sz="1100">
              <a:solidFill>
                <a:schemeClr val="dk1"/>
              </a:solidFill>
              <a:latin typeface="+mn-lt"/>
              <a:ea typeface="+mn-ea"/>
              <a:cs typeface="+mn-cs"/>
            </a:rPr>
            <a:t>年度よりふるさと納税制度を開始したため、それに係る物件費分が増となっている。</a:t>
          </a:r>
          <a:endParaRPr lang="ja-JP" altLang="ja-JP" sz="1400"/>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7" name="直線コネクタ 186"/>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8" name="人件費・物件費等の状況最小値テキスト"/>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9" name="直線コネクタ 188"/>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0" name="人件費・物件費等の状況最大値テキスト"/>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1" name="直線コネクタ 190"/>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13554</xdr:rowOff>
    </xdr:from>
    <xdr:to>
      <xdr:col>7</xdr:col>
      <xdr:colOff>152400</xdr:colOff>
      <xdr:row>81</xdr:row>
      <xdr:rowOff>16701</xdr:rowOff>
    </xdr:to>
    <xdr:cxnSp macro="">
      <xdr:nvCxnSpPr>
        <xdr:cNvPr id="192" name="直線コネクタ 191"/>
        <xdr:cNvCxnSpPr/>
      </xdr:nvCxnSpPr>
      <xdr:spPr>
        <a:xfrm>
          <a:off x="4114800" y="13901004"/>
          <a:ext cx="83820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1478</xdr:rowOff>
    </xdr:from>
    <xdr:ext cx="762000" cy="259045"/>
    <xdr:sp macro="" textlink="">
      <xdr:nvSpPr>
        <xdr:cNvPr id="193" name="人件費・物件費等の状況平均値テキスト"/>
        <xdr:cNvSpPr txBox="1"/>
      </xdr:nvSpPr>
      <xdr:spPr>
        <a:xfrm>
          <a:off x="5041900" y="13888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4" name="フローチャート : 判断 193"/>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9666</xdr:rowOff>
    </xdr:from>
    <xdr:to>
      <xdr:col>6</xdr:col>
      <xdr:colOff>0</xdr:colOff>
      <xdr:row>81</xdr:row>
      <xdr:rowOff>13554</xdr:rowOff>
    </xdr:to>
    <xdr:cxnSp macro="">
      <xdr:nvCxnSpPr>
        <xdr:cNvPr id="195" name="直線コネクタ 194"/>
        <xdr:cNvCxnSpPr/>
      </xdr:nvCxnSpPr>
      <xdr:spPr>
        <a:xfrm>
          <a:off x="3225800" y="13897116"/>
          <a:ext cx="889000" cy="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122699</xdr:rowOff>
    </xdr:from>
    <xdr:to>
      <xdr:col>6</xdr:col>
      <xdr:colOff>50800</xdr:colOff>
      <xdr:row>81</xdr:row>
      <xdr:rowOff>52849</xdr:rowOff>
    </xdr:to>
    <xdr:sp macro="" textlink="">
      <xdr:nvSpPr>
        <xdr:cNvPr id="196" name="フローチャート : 判断 195"/>
        <xdr:cNvSpPr/>
      </xdr:nvSpPr>
      <xdr:spPr>
        <a:xfrm>
          <a:off x="4064000" y="13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63026</xdr:rowOff>
    </xdr:from>
    <xdr:ext cx="736600" cy="259045"/>
    <xdr:sp macro="" textlink="">
      <xdr:nvSpPr>
        <xdr:cNvPr id="197" name="テキスト ボックス 196"/>
        <xdr:cNvSpPr txBox="1"/>
      </xdr:nvSpPr>
      <xdr:spPr>
        <a:xfrm>
          <a:off x="3733800" y="13607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161224</xdr:rowOff>
    </xdr:from>
    <xdr:to>
      <xdr:col>4</xdr:col>
      <xdr:colOff>482600</xdr:colOff>
      <xdr:row>81</xdr:row>
      <xdr:rowOff>9666</xdr:rowOff>
    </xdr:to>
    <xdr:cxnSp macro="">
      <xdr:nvCxnSpPr>
        <xdr:cNvPr id="198" name="直線コネクタ 197"/>
        <xdr:cNvCxnSpPr/>
      </xdr:nvCxnSpPr>
      <xdr:spPr>
        <a:xfrm>
          <a:off x="2336800" y="13877224"/>
          <a:ext cx="889000" cy="1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117613</xdr:rowOff>
    </xdr:from>
    <xdr:to>
      <xdr:col>4</xdr:col>
      <xdr:colOff>533400</xdr:colOff>
      <xdr:row>81</xdr:row>
      <xdr:rowOff>47763</xdr:rowOff>
    </xdr:to>
    <xdr:sp macro="" textlink="">
      <xdr:nvSpPr>
        <xdr:cNvPr id="199" name="フローチャート : 判断 198"/>
        <xdr:cNvSpPr/>
      </xdr:nvSpPr>
      <xdr:spPr>
        <a:xfrm>
          <a:off x="3175000" y="1383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57940</xdr:rowOff>
    </xdr:from>
    <xdr:ext cx="762000" cy="259045"/>
    <xdr:sp macro="" textlink="">
      <xdr:nvSpPr>
        <xdr:cNvPr id="200" name="テキスト ボックス 199"/>
        <xdr:cNvSpPr txBox="1"/>
      </xdr:nvSpPr>
      <xdr:spPr>
        <a:xfrm>
          <a:off x="2844800" y="1360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161224</xdr:rowOff>
    </xdr:from>
    <xdr:to>
      <xdr:col>3</xdr:col>
      <xdr:colOff>279400</xdr:colOff>
      <xdr:row>80</xdr:row>
      <xdr:rowOff>164954</xdr:rowOff>
    </xdr:to>
    <xdr:cxnSp macro="">
      <xdr:nvCxnSpPr>
        <xdr:cNvPr id="201" name="直線コネクタ 200"/>
        <xdr:cNvCxnSpPr/>
      </xdr:nvCxnSpPr>
      <xdr:spPr>
        <a:xfrm flipV="1">
          <a:off x="1447800" y="13877224"/>
          <a:ext cx="889000" cy="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115728</xdr:rowOff>
    </xdr:from>
    <xdr:to>
      <xdr:col>3</xdr:col>
      <xdr:colOff>330200</xdr:colOff>
      <xdr:row>81</xdr:row>
      <xdr:rowOff>45878</xdr:rowOff>
    </xdr:to>
    <xdr:sp macro="" textlink="">
      <xdr:nvSpPr>
        <xdr:cNvPr id="202" name="フローチャート : 判断 201"/>
        <xdr:cNvSpPr/>
      </xdr:nvSpPr>
      <xdr:spPr>
        <a:xfrm>
          <a:off x="2286000" y="1383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30655</xdr:rowOff>
    </xdr:from>
    <xdr:ext cx="762000" cy="259045"/>
    <xdr:sp macro="" textlink="">
      <xdr:nvSpPr>
        <xdr:cNvPr id="203" name="テキスト ボックス 202"/>
        <xdr:cNvSpPr txBox="1"/>
      </xdr:nvSpPr>
      <xdr:spPr>
        <a:xfrm>
          <a:off x="1955800" y="1391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112843</xdr:rowOff>
    </xdr:from>
    <xdr:to>
      <xdr:col>2</xdr:col>
      <xdr:colOff>127000</xdr:colOff>
      <xdr:row>81</xdr:row>
      <xdr:rowOff>42993</xdr:rowOff>
    </xdr:to>
    <xdr:sp macro="" textlink="">
      <xdr:nvSpPr>
        <xdr:cNvPr id="204" name="フローチャート : 判断 203"/>
        <xdr:cNvSpPr/>
      </xdr:nvSpPr>
      <xdr:spPr>
        <a:xfrm>
          <a:off x="1397000" y="1382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53170</xdr:rowOff>
    </xdr:from>
    <xdr:ext cx="762000" cy="259045"/>
    <xdr:sp macro="" textlink="">
      <xdr:nvSpPr>
        <xdr:cNvPr id="205" name="テキスト ボックス 204"/>
        <xdr:cNvSpPr txBox="1"/>
      </xdr:nvSpPr>
      <xdr:spPr>
        <a:xfrm>
          <a:off x="1066800" y="1359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137351</xdr:rowOff>
    </xdr:from>
    <xdr:to>
      <xdr:col>7</xdr:col>
      <xdr:colOff>203200</xdr:colOff>
      <xdr:row>81</xdr:row>
      <xdr:rowOff>67501</xdr:rowOff>
    </xdr:to>
    <xdr:sp macro="" textlink="">
      <xdr:nvSpPr>
        <xdr:cNvPr id="211" name="円/楕円 210"/>
        <xdr:cNvSpPr/>
      </xdr:nvSpPr>
      <xdr:spPr>
        <a:xfrm>
          <a:off x="4902200" y="138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58628</xdr:rowOff>
    </xdr:from>
    <xdr:ext cx="762000" cy="259045"/>
    <xdr:sp macro="" textlink="">
      <xdr:nvSpPr>
        <xdr:cNvPr id="212" name="人件費・物件費等の状況該当値テキスト"/>
        <xdr:cNvSpPr txBox="1"/>
      </xdr:nvSpPr>
      <xdr:spPr>
        <a:xfrm>
          <a:off x="5041900" y="1377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257,319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134204</xdr:rowOff>
    </xdr:from>
    <xdr:to>
      <xdr:col>6</xdr:col>
      <xdr:colOff>50800</xdr:colOff>
      <xdr:row>81</xdr:row>
      <xdr:rowOff>64354</xdr:rowOff>
    </xdr:to>
    <xdr:sp macro="" textlink="">
      <xdr:nvSpPr>
        <xdr:cNvPr id="213" name="円/楕円 212"/>
        <xdr:cNvSpPr/>
      </xdr:nvSpPr>
      <xdr:spPr>
        <a:xfrm>
          <a:off x="4064000" y="138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49131</xdr:rowOff>
    </xdr:from>
    <xdr:ext cx="736600" cy="259045"/>
    <xdr:sp macro="" textlink="">
      <xdr:nvSpPr>
        <xdr:cNvPr id="214" name="テキスト ボックス 213"/>
        <xdr:cNvSpPr txBox="1"/>
      </xdr:nvSpPr>
      <xdr:spPr>
        <a:xfrm>
          <a:off x="3733800" y="13936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249,494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130316</xdr:rowOff>
    </xdr:from>
    <xdr:to>
      <xdr:col>4</xdr:col>
      <xdr:colOff>533400</xdr:colOff>
      <xdr:row>81</xdr:row>
      <xdr:rowOff>60466</xdr:rowOff>
    </xdr:to>
    <xdr:sp macro="" textlink="">
      <xdr:nvSpPr>
        <xdr:cNvPr id="215" name="円/楕円 214"/>
        <xdr:cNvSpPr/>
      </xdr:nvSpPr>
      <xdr:spPr>
        <a:xfrm>
          <a:off x="3175000" y="1384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45243</xdr:rowOff>
    </xdr:from>
    <xdr:ext cx="762000" cy="259045"/>
    <xdr:sp macro="" textlink="">
      <xdr:nvSpPr>
        <xdr:cNvPr id="216" name="テキスト ボックス 215"/>
        <xdr:cNvSpPr txBox="1"/>
      </xdr:nvSpPr>
      <xdr:spPr>
        <a:xfrm>
          <a:off x="2844800" y="1393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239,823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110424</xdr:rowOff>
    </xdr:from>
    <xdr:to>
      <xdr:col>3</xdr:col>
      <xdr:colOff>330200</xdr:colOff>
      <xdr:row>81</xdr:row>
      <xdr:rowOff>40574</xdr:rowOff>
    </xdr:to>
    <xdr:sp macro="" textlink="">
      <xdr:nvSpPr>
        <xdr:cNvPr id="217" name="円/楕円 216"/>
        <xdr:cNvSpPr/>
      </xdr:nvSpPr>
      <xdr:spPr>
        <a:xfrm>
          <a:off x="2286000" y="1382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50751</xdr:rowOff>
    </xdr:from>
    <xdr:ext cx="762000" cy="259045"/>
    <xdr:sp macro="" textlink="">
      <xdr:nvSpPr>
        <xdr:cNvPr id="218" name="テキスト ボックス 217"/>
        <xdr:cNvSpPr txBox="1"/>
      </xdr:nvSpPr>
      <xdr:spPr>
        <a:xfrm>
          <a:off x="1955800" y="1359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190,364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114154</xdr:rowOff>
    </xdr:from>
    <xdr:to>
      <xdr:col>2</xdr:col>
      <xdr:colOff>127000</xdr:colOff>
      <xdr:row>81</xdr:row>
      <xdr:rowOff>44304</xdr:rowOff>
    </xdr:to>
    <xdr:sp macro="" textlink="">
      <xdr:nvSpPr>
        <xdr:cNvPr id="219" name="円/楕円 218"/>
        <xdr:cNvSpPr/>
      </xdr:nvSpPr>
      <xdr:spPr>
        <a:xfrm>
          <a:off x="1397000" y="1383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29081</xdr:rowOff>
    </xdr:from>
    <xdr:ext cx="762000" cy="259045"/>
    <xdr:sp macro="" textlink="">
      <xdr:nvSpPr>
        <xdr:cNvPr id="220" name="テキスト ボックス 219"/>
        <xdr:cNvSpPr txBox="1"/>
      </xdr:nvSpPr>
      <xdr:spPr>
        <a:xfrm>
          <a:off x="1066800" y="1391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199,639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23</a:t>
          </a:r>
          <a:r>
            <a:rPr lang="ja-JP" altLang="ja-JP" sz="1100" b="0" i="0" baseline="0">
              <a:solidFill>
                <a:schemeClr val="dk1"/>
              </a:solidFill>
              <a:latin typeface="+mn-lt"/>
              <a:ea typeface="+mn-ea"/>
              <a:cs typeface="+mn-cs"/>
            </a:rPr>
            <a:t>年</a:t>
          </a:r>
          <a:r>
            <a:rPr lang="en-US" altLang="ja-JP" sz="1100" b="0" i="0" baseline="0">
              <a:solidFill>
                <a:schemeClr val="dk1"/>
              </a:solidFill>
              <a:latin typeface="+mn-lt"/>
              <a:ea typeface="+mn-ea"/>
              <a:cs typeface="+mn-cs"/>
            </a:rPr>
            <a:t>4</a:t>
          </a:r>
          <a:r>
            <a:rPr lang="ja-JP" altLang="ja-JP" sz="1100" b="0" i="0" baseline="0">
              <a:solidFill>
                <a:schemeClr val="dk1"/>
              </a:solidFill>
              <a:latin typeface="+mn-lt"/>
              <a:ea typeface="+mn-ea"/>
              <a:cs typeface="+mn-cs"/>
            </a:rPr>
            <a:t>月から国の給与減額によるラスパイレス指数の削減率より当町の削減率を国以下にとどめたことによる結果、上昇幅は大きいが類似団体平均以下となってる。給与制度改革にあわせて更なる適正化を実施す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58928</xdr:rowOff>
    </xdr:from>
    <xdr:to>
      <xdr:col>24</xdr:col>
      <xdr:colOff>558800</xdr:colOff>
      <xdr:row>86</xdr:row>
      <xdr:rowOff>82296</xdr:rowOff>
    </xdr:to>
    <xdr:cxnSp macro="">
      <xdr:nvCxnSpPr>
        <xdr:cNvPr id="247" name="直線コネクタ 246"/>
        <xdr:cNvCxnSpPr/>
      </xdr:nvCxnSpPr>
      <xdr:spPr>
        <a:xfrm flipV="1">
          <a:off x="17018000" y="13774928"/>
          <a:ext cx="0" cy="10520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54373</xdr:rowOff>
    </xdr:from>
    <xdr:ext cx="762000" cy="259045"/>
    <xdr:sp macro="" textlink="">
      <xdr:nvSpPr>
        <xdr:cNvPr id="248" name="給与水準   （国との比較）最小値テキスト"/>
        <xdr:cNvSpPr txBox="1"/>
      </xdr:nvSpPr>
      <xdr:spPr>
        <a:xfrm>
          <a:off x="17106900" y="147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86</xdr:row>
      <xdr:rowOff>82296</xdr:rowOff>
    </xdr:from>
    <xdr:to>
      <xdr:col>24</xdr:col>
      <xdr:colOff>647700</xdr:colOff>
      <xdr:row>86</xdr:row>
      <xdr:rowOff>82296</xdr:rowOff>
    </xdr:to>
    <xdr:cxnSp macro="">
      <xdr:nvCxnSpPr>
        <xdr:cNvPr id="249" name="直線コネクタ 248"/>
        <xdr:cNvCxnSpPr/>
      </xdr:nvCxnSpPr>
      <xdr:spPr>
        <a:xfrm>
          <a:off x="169291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145305</xdr:rowOff>
    </xdr:from>
    <xdr:ext cx="762000" cy="259045"/>
    <xdr:sp macro="" textlink="">
      <xdr:nvSpPr>
        <xdr:cNvPr id="250" name="給与水準   （国との比較）最大値テキスト"/>
        <xdr:cNvSpPr txBox="1"/>
      </xdr:nvSpPr>
      <xdr:spPr>
        <a:xfrm>
          <a:off x="17106900" y="1351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58928</xdr:rowOff>
    </xdr:from>
    <xdr:to>
      <xdr:col>24</xdr:col>
      <xdr:colOff>647700</xdr:colOff>
      <xdr:row>80</xdr:row>
      <xdr:rowOff>58928</xdr:rowOff>
    </xdr:to>
    <xdr:cxnSp macro="">
      <xdr:nvCxnSpPr>
        <xdr:cNvPr id="251" name="直線コネクタ 250"/>
        <xdr:cNvCxnSpPr/>
      </xdr:nvCxnSpPr>
      <xdr:spPr>
        <a:xfrm>
          <a:off x="16929100" y="1377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24637</xdr:rowOff>
    </xdr:from>
    <xdr:to>
      <xdr:col>24</xdr:col>
      <xdr:colOff>558800</xdr:colOff>
      <xdr:row>84</xdr:row>
      <xdr:rowOff>29463</xdr:rowOff>
    </xdr:to>
    <xdr:cxnSp macro="">
      <xdr:nvCxnSpPr>
        <xdr:cNvPr id="252" name="直線コネクタ 251"/>
        <xdr:cNvCxnSpPr/>
      </xdr:nvCxnSpPr>
      <xdr:spPr>
        <a:xfrm>
          <a:off x="16179800" y="14426437"/>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119651</xdr:rowOff>
    </xdr:from>
    <xdr:ext cx="762000" cy="259045"/>
    <xdr:sp macro="" textlink="">
      <xdr:nvSpPr>
        <xdr:cNvPr id="253" name="給与水準   （国との比較）平均値テキスト"/>
        <xdr:cNvSpPr txBox="1"/>
      </xdr:nvSpPr>
      <xdr:spPr>
        <a:xfrm>
          <a:off x="17106900" y="14521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4" name="フローチャート : 判断 253"/>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5335</xdr:rowOff>
    </xdr:from>
    <xdr:to>
      <xdr:col>23</xdr:col>
      <xdr:colOff>406400</xdr:colOff>
      <xdr:row>84</xdr:row>
      <xdr:rowOff>24637</xdr:rowOff>
    </xdr:to>
    <xdr:cxnSp macro="">
      <xdr:nvCxnSpPr>
        <xdr:cNvPr id="255" name="直線コネクタ 254"/>
        <xdr:cNvCxnSpPr/>
      </xdr:nvCxnSpPr>
      <xdr:spPr>
        <a:xfrm>
          <a:off x="15290800" y="14407135"/>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24385</xdr:rowOff>
    </xdr:from>
    <xdr:to>
      <xdr:col>23</xdr:col>
      <xdr:colOff>457200</xdr:colOff>
      <xdr:row>85</xdr:row>
      <xdr:rowOff>125985</xdr:rowOff>
    </xdr:to>
    <xdr:sp macro="" textlink="">
      <xdr:nvSpPr>
        <xdr:cNvPr id="256" name="フローチャート : 判断 255"/>
        <xdr:cNvSpPr/>
      </xdr:nvSpPr>
      <xdr:spPr>
        <a:xfrm>
          <a:off x="16129000" y="1459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110762</xdr:rowOff>
    </xdr:from>
    <xdr:ext cx="736600" cy="259045"/>
    <xdr:sp macro="" textlink="">
      <xdr:nvSpPr>
        <xdr:cNvPr id="257" name="テキスト ボックス 256"/>
        <xdr:cNvSpPr txBox="1"/>
      </xdr:nvSpPr>
      <xdr:spPr>
        <a:xfrm>
          <a:off x="15798800" y="1468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5335</xdr:rowOff>
    </xdr:from>
    <xdr:to>
      <xdr:col>22</xdr:col>
      <xdr:colOff>203200</xdr:colOff>
      <xdr:row>85</xdr:row>
      <xdr:rowOff>137922</xdr:rowOff>
    </xdr:to>
    <xdr:cxnSp macro="">
      <xdr:nvCxnSpPr>
        <xdr:cNvPr id="258" name="直線コネクタ 257"/>
        <xdr:cNvCxnSpPr/>
      </xdr:nvCxnSpPr>
      <xdr:spPr>
        <a:xfrm flipV="1">
          <a:off x="14401800" y="14407135"/>
          <a:ext cx="889000" cy="30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5080</xdr:rowOff>
    </xdr:from>
    <xdr:to>
      <xdr:col>22</xdr:col>
      <xdr:colOff>254000</xdr:colOff>
      <xdr:row>85</xdr:row>
      <xdr:rowOff>106680</xdr:rowOff>
    </xdr:to>
    <xdr:sp macro="" textlink="">
      <xdr:nvSpPr>
        <xdr:cNvPr id="259" name="フローチャート : 判断 258"/>
        <xdr:cNvSpPr/>
      </xdr:nvSpPr>
      <xdr:spPr>
        <a:xfrm>
          <a:off x="15240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91457</xdr:rowOff>
    </xdr:from>
    <xdr:ext cx="762000" cy="259045"/>
    <xdr:sp macro="" textlink="">
      <xdr:nvSpPr>
        <xdr:cNvPr id="260" name="テキスト ボックス 259"/>
        <xdr:cNvSpPr txBox="1"/>
      </xdr:nvSpPr>
      <xdr:spPr>
        <a:xfrm>
          <a:off x="14909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137922</xdr:rowOff>
    </xdr:from>
    <xdr:to>
      <xdr:col>21</xdr:col>
      <xdr:colOff>0</xdr:colOff>
      <xdr:row>86</xdr:row>
      <xdr:rowOff>5080</xdr:rowOff>
    </xdr:to>
    <xdr:cxnSp macro="">
      <xdr:nvCxnSpPr>
        <xdr:cNvPr id="261" name="直線コネクタ 260"/>
        <xdr:cNvCxnSpPr/>
      </xdr:nvCxnSpPr>
      <xdr:spPr>
        <a:xfrm flipV="1">
          <a:off x="13512800" y="147111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28956</xdr:rowOff>
    </xdr:from>
    <xdr:to>
      <xdr:col>21</xdr:col>
      <xdr:colOff>50800</xdr:colOff>
      <xdr:row>87</xdr:row>
      <xdr:rowOff>130556</xdr:rowOff>
    </xdr:to>
    <xdr:sp macro="" textlink="">
      <xdr:nvSpPr>
        <xdr:cNvPr id="262" name="フローチャート : 判断 261"/>
        <xdr:cNvSpPr/>
      </xdr:nvSpPr>
      <xdr:spPr>
        <a:xfrm>
          <a:off x="14351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115333</xdr:rowOff>
    </xdr:from>
    <xdr:ext cx="762000" cy="259045"/>
    <xdr:sp macro="" textlink="">
      <xdr:nvSpPr>
        <xdr:cNvPr id="263" name="テキスト ボックス 262"/>
        <xdr:cNvSpPr txBox="1"/>
      </xdr:nvSpPr>
      <xdr:spPr>
        <a:xfrm>
          <a:off x="14020800" y="1503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24130</xdr:rowOff>
    </xdr:from>
    <xdr:to>
      <xdr:col>19</xdr:col>
      <xdr:colOff>533400</xdr:colOff>
      <xdr:row>87</xdr:row>
      <xdr:rowOff>125730</xdr:rowOff>
    </xdr:to>
    <xdr:sp macro="" textlink="">
      <xdr:nvSpPr>
        <xdr:cNvPr id="264" name="フローチャート : 判断 263"/>
        <xdr:cNvSpPr/>
      </xdr:nvSpPr>
      <xdr:spPr>
        <a:xfrm>
          <a:off x="13462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110507</xdr:rowOff>
    </xdr:from>
    <xdr:ext cx="762000" cy="259045"/>
    <xdr:sp macro="" textlink="">
      <xdr:nvSpPr>
        <xdr:cNvPr id="265" name="テキスト ボックス 264"/>
        <xdr:cNvSpPr txBox="1"/>
      </xdr:nvSpPr>
      <xdr:spPr>
        <a:xfrm>
          <a:off x="13131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150113</xdr:rowOff>
    </xdr:from>
    <xdr:to>
      <xdr:col>24</xdr:col>
      <xdr:colOff>609600</xdr:colOff>
      <xdr:row>84</xdr:row>
      <xdr:rowOff>80263</xdr:rowOff>
    </xdr:to>
    <xdr:sp macro="" textlink="">
      <xdr:nvSpPr>
        <xdr:cNvPr id="271" name="円/楕円 270"/>
        <xdr:cNvSpPr/>
      </xdr:nvSpPr>
      <xdr:spPr>
        <a:xfrm>
          <a:off x="16967200" y="1438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166640</xdr:rowOff>
    </xdr:from>
    <xdr:ext cx="762000" cy="259045"/>
    <xdr:sp macro="" textlink="">
      <xdr:nvSpPr>
        <xdr:cNvPr id="272" name="給与水準   （国との比較）該当値テキスト"/>
        <xdr:cNvSpPr txBox="1"/>
      </xdr:nvSpPr>
      <xdr:spPr>
        <a:xfrm>
          <a:off x="17106900" y="1422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145287</xdr:rowOff>
    </xdr:from>
    <xdr:to>
      <xdr:col>23</xdr:col>
      <xdr:colOff>457200</xdr:colOff>
      <xdr:row>84</xdr:row>
      <xdr:rowOff>75437</xdr:rowOff>
    </xdr:to>
    <xdr:sp macro="" textlink="">
      <xdr:nvSpPr>
        <xdr:cNvPr id="273" name="円/楕円 272"/>
        <xdr:cNvSpPr/>
      </xdr:nvSpPr>
      <xdr:spPr>
        <a:xfrm>
          <a:off x="16129000" y="1437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85614</xdr:rowOff>
    </xdr:from>
    <xdr:ext cx="736600" cy="259045"/>
    <xdr:sp macro="" textlink="">
      <xdr:nvSpPr>
        <xdr:cNvPr id="274" name="テキスト ボックス 273"/>
        <xdr:cNvSpPr txBox="1"/>
      </xdr:nvSpPr>
      <xdr:spPr>
        <a:xfrm>
          <a:off x="15798800" y="14144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125985</xdr:rowOff>
    </xdr:from>
    <xdr:to>
      <xdr:col>22</xdr:col>
      <xdr:colOff>254000</xdr:colOff>
      <xdr:row>84</xdr:row>
      <xdr:rowOff>56135</xdr:rowOff>
    </xdr:to>
    <xdr:sp macro="" textlink="">
      <xdr:nvSpPr>
        <xdr:cNvPr id="275" name="円/楕円 274"/>
        <xdr:cNvSpPr/>
      </xdr:nvSpPr>
      <xdr:spPr>
        <a:xfrm>
          <a:off x="15240000" y="1435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66312</xdr:rowOff>
    </xdr:from>
    <xdr:ext cx="762000" cy="259045"/>
    <xdr:sp macro="" textlink="">
      <xdr:nvSpPr>
        <xdr:cNvPr id="276" name="テキスト ボックス 275"/>
        <xdr:cNvSpPr txBox="1"/>
      </xdr:nvSpPr>
      <xdr:spPr>
        <a:xfrm>
          <a:off x="14909800" y="1412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87122</xdr:rowOff>
    </xdr:from>
    <xdr:to>
      <xdr:col>21</xdr:col>
      <xdr:colOff>50800</xdr:colOff>
      <xdr:row>86</xdr:row>
      <xdr:rowOff>17272</xdr:rowOff>
    </xdr:to>
    <xdr:sp macro="" textlink="">
      <xdr:nvSpPr>
        <xdr:cNvPr id="277" name="円/楕円 276"/>
        <xdr:cNvSpPr/>
      </xdr:nvSpPr>
      <xdr:spPr>
        <a:xfrm>
          <a:off x="143510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27449</xdr:rowOff>
    </xdr:from>
    <xdr:ext cx="762000" cy="259045"/>
    <xdr:sp macro="" textlink="">
      <xdr:nvSpPr>
        <xdr:cNvPr id="278" name="テキスト ボックス 277"/>
        <xdr:cNvSpPr txBox="1"/>
      </xdr:nvSpPr>
      <xdr:spPr>
        <a:xfrm>
          <a:off x="14020800" y="1442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125730</xdr:rowOff>
    </xdr:from>
    <xdr:to>
      <xdr:col>19</xdr:col>
      <xdr:colOff>533400</xdr:colOff>
      <xdr:row>86</xdr:row>
      <xdr:rowOff>55880</xdr:rowOff>
    </xdr:to>
    <xdr:sp macro="" textlink="">
      <xdr:nvSpPr>
        <xdr:cNvPr id="279" name="円/楕円 278"/>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66057</xdr:rowOff>
    </xdr:from>
    <xdr:ext cx="762000" cy="259045"/>
    <xdr:sp macro="" textlink="">
      <xdr:nvSpPr>
        <xdr:cNvPr id="280" name="テキスト ボックス 27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機構改革等組織再編による職員の採用抑制や施設の運営を民間委託するなどして、類似団体と比較して若干減となっている。多様化する住民ニーズに応えるため、職員の能力開発等を充実させサービス水準を維持したい。</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11" name="直線コネクタ 310"/>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2" name="定員管理の状況最小値テキスト"/>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3" name="直線コネクタ 312"/>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4" name="定員管理の状況最大値テキスト"/>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5" name="直線コネクタ 314"/>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143432</xdr:rowOff>
    </xdr:from>
    <xdr:to>
      <xdr:col>24</xdr:col>
      <xdr:colOff>558800</xdr:colOff>
      <xdr:row>58</xdr:row>
      <xdr:rowOff>146189</xdr:rowOff>
    </xdr:to>
    <xdr:cxnSp macro="">
      <xdr:nvCxnSpPr>
        <xdr:cNvPr id="316" name="直線コネクタ 315"/>
        <xdr:cNvCxnSpPr/>
      </xdr:nvCxnSpPr>
      <xdr:spPr>
        <a:xfrm flipV="1">
          <a:off x="16179800" y="10087532"/>
          <a:ext cx="838200" cy="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128208</xdr:rowOff>
    </xdr:from>
    <xdr:ext cx="762000" cy="259045"/>
    <xdr:sp macro="" textlink="">
      <xdr:nvSpPr>
        <xdr:cNvPr id="317" name="定員管理の状況平均値テキスト"/>
        <xdr:cNvSpPr txBox="1"/>
      </xdr:nvSpPr>
      <xdr:spPr>
        <a:xfrm>
          <a:off x="17106900" y="10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8" name="フローチャート : 判断 317"/>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146189</xdr:rowOff>
    </xdr:from>
    <xdr:to>
      <xdr:col>23</xdr:col>
      <xdr:colOff>406400</xdr:colOff>
      <xdr:row>58</xdr:row>
      <xdr:rowOff>147798</xdr:rowOff>
    </xdr:to>
    <xdr:cxnSp macro="">
      <xdr:nvCxnSpPr>
        <xdr:cNvPr id="319" name="直線コネクタ 318"/>
        <xdr:cNvCxnSpPr/>
      </xdr:nvCxnSpPr>
      <xdr:spPr>
        <a:xfrm flipV="1">
          <a:off x="15290800" y="10090289"/>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78498</xdr:rowOff>
    </xdr:from>
    <xdr:to>
      <xdr:col>23</xdr:col>
      <xdr:colOff>457200</xdr:colOff>
      <xdr:row>59</xdr:row>
      <xdr:rowOff>8648</xdr:rowOff>
    </xdr:to>
    <xdr:sp macro="" textlink="">
      <xdr:nvSpPr>
        <xdr:cNvPr id="320" name="フローチャート : 判断 319"/>
        <xdr:cNvSpPr/>
      </xdr:nvSpPr>
      <xdr:spPr>
        <a:xfrm>
          <a:off x="16129000" y="1002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18825</xdr:rowOff>
    </xdr:from>
    <xdr:ext cx="736600" cy="259045"/>
    <xdr:sp macro="" textlink="">
      <xdr:nvSpPr>
        <xdr:cNvPr id="321" name="テキスト ボックス 320"/>
        <xdr:cNvSpPr txBox="1"/>
      </xdr:nvSpPr>
      <xdr:spPr>
        <a:xfrm>
          <a:off x="15798800" y="979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137916</xdr:rowOff>
    </xdr:from>
    <xdr:to>
      <xdr:col>22</xdr:col>
      <xdr:colOff>203200</xdr:colOff>
      <xdr:row>58</xdr:row>
      <xdr:rowOff>147798</xdr:rowOff>
    </xdr:to>
    <xdr:cxnSp macro="">
      <xdr:nvCxnSpPr>
        <xdr:cNvPr id="322" name="直線コネクタ 321"/>
        <xdr:cNvCxnSpPr/>
      </xdr:nvCxnSpPr>
      <xdr:spPr>
        <a:xfrm>
          <a:off x="14401800" y="10082016"/>
          <a:ext cx="889000" cy="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76429</xdr:rowOff>
    </xdr:from>
    <xdr:to>
      <xdr:col>22</xdr:col>
      <xdr:colOff>254000</xdr:colOff>
      <xdr:row>59</xdr:row>
      <xdr:rowOff>6579</xdr:rowOff>
    </xdr:to>
    <xdr:sp macro="" textlink="">
      <xdr:nvSpPr>
        <xdr:cNvPr id="323" name="フローチャート : 判断 322"/>
        <xdr:cNvSpPr/>
      </xdr:nvSpPr>
      <xdr:spPr>
        <a:xfrm>
          <a:off x="15240000" y="1002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16756</xdr:rowOff>
    </xdr:from>
    <xdr:ext cx="762000" cy="259045"/>
    <xdr:sp macro="" textlink="">
      <xdr:nvSpPr>
        <xdr:cNvPr id="324" name="テキスト ボックス 323"/>
        <xdr:cNvSpPr txBox="1"/>
      </xdr:nvSpPr>
      <xdr:spPr>
        <a:xfrm>
          <a:off x="14909800" y="978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137916</xdr:rowOff>
    </xdr:from>
    <xdr:to>
      <xdr:col>21</xdr:col>
      <xdr:colOff>0</xdr:colOff>
      <xdr:row>58</xdr:row>
      <xdr:rowOff>138605</xdr:rowOff>
    </xdr:to>
    <xdr:cxnSp macro="">
      <xdr:nvCxnSpPr>
        <xdr:cNvPr id="325" name="直線コネクタ 324"/>
        <xdr:cNvCxnSpPr/>
      </xdr:nvCxnSpPr>
      <xdr:spPr>
        <a:xfrm flipV="1">
          <a:off x="13512800" y="10082016"/>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75166</xdr:rowOff>
    </xdr:from>
    <xdr:to>
      <xdr:col>21</xdr:col>
      <xdr:colOff>50800</xdr:colOff>
      <xdr:row>59</xdr:row>
      <xdr:rowOff>5316</xdr:rowOff>
    </xdr:to>
    <xdr:sp macro="" textlink="">
      <xdr:nvSpPr>
        <xdr:cNvPr id="326" name="フローチャート : 判断 325"/>
        <xdr:cNvSpPr/>
      </xdr:nvSpPr>
      <xdr:spPr>
        <a:xfrm>
          <a:off x="14351000" y="1001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15493</xdr:rowOff>
    </xdr:from>
    <xdr:ext cx="762000" cy="259045"/>
    <xdr:sp macro="" textlink="">
      <xdr:nvSpPr>
        <xdr:cNvPr id="327" name="テキスト ボックス 326"/>
        <xdr:cNvSpPr txBox="1"/>
      </xdr:nvSpPr>
      <xdr:spPr>
        <a:xfrm>
          <a:off x="14020800" y="978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75395</xdr:rowOff>
    </xdr:from>
    <xdr:to>
      <xdr:col>19</xdr:col>
      <xdr:colOff>533400</xdr:colOff>
      <xdr:row>59</xdr:row>
      <xdr:rowOff>5545</xdr:rowOff>
    </xdr:to>
    <xdr:sp macro="" textlink="">
      <xdr:nvSpPr>
        <xdr:cNvPr id="328" name="フローチャート : 判断 327"/>
        <xdr:cNvSpPr/>
      </xdr:nvSpPr>
      <xdr:spPr>
        <a:xfrm>
          <a:off x="13462000" y="100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15722</xdr:rowOff>
    </xdr:from>
    <xdr:ext cx="762000" cy="259045"/>
    <xdr:sp macro="" textlink="">
      <xdr:nvSpPr>
        <xdr:cNvPr id="329" name="テキスト ボックス 328"/>
        <xdr:cNvSpPr txBox="1"/>
      </xdr:nvSpPr>
      <xdr:spPr>
        <a:xfrm>
          <a:off x="13131800" y="978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92632</xdr:rowOff>
    </xdr:from>
    <xdr:to>
      <xdr:col>24</xdr:col>
      <xdr:colOff>609600</xdr:colOff>
      <xdr:row>59</xdr:row>
      <xdr:rowOff>22782</xdr:rowOff>
    </xdr:to>
    <xdr:sp macro="" textlink="">
      <xdr:nvSpPr>
        <xdr:cNvPr id="335" name="円/楕円 334"/>
        <xdr:cNvSpPr/>
      </xdr:nvSpPr>
      <xdr:spPr>
        <a:xfrm>
          <a:off x="16967200" y="1003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13909</xdr:rowOff>
    </xdr:from>
    <xdr:ext cx="762000" cy="259045"/>
    <xdr:sp macro="" textlink="">
      <xdr:nvSpPr>
        <xdr:cNvPr id="336" name="定員管理の状況該当値テキスト"/>
        <xdr:cNvSpPr txBox="1"/>
      </xdr:nvSpPr>
      <xdr:spPr>
        <a:xfrm>
          <a:off x="17106900" y="995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95389</xdr:rowOff>
    </xdr:from>
    <xdr:to>
      <xdr:col>23</xdr:col>
      <xdr:colOff>457200</xdr:colOff>
      <xdr:row>59</xdr:row>
      <xdr:rowOff>25539</xdr:rowOff>
    </xdr:to>
    <xdr:sp macro="" textlink="">
      <xdr:nvSpPr>
        <xdr:cNvPr id="337" name="円/楕円 336"/>
        <xdr:cNvSpPr/>
      </xdr:nvSpPr>
      <xdr:spPr>
        <a:xfrm>
          <a:off x="16129000" y="1003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10316</xdr:rowOff>
    </xdr:from>
    <xdr:ext cx="736600" cy="259045"/>
    <xdr:sp macro="" textlink="">
      <xdr:nvSpPr>
        <xdr:cNvPr id="338" name="テキスト ボックス 337"/>
        <xdr:cNvSpPr txBox="1"/>
      </xdr:nvSpPr>
      <xdr:spPr>
        <a:xfrm>
          <a:off x="15798800" y="10125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13.67</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96998</xdr:rowOff>
    </xdr:from>
    <xdr:to>
      <xdr:col>22</xdr:col>
      <xdr:colOff>254000</xdr:colOff>
      <xdr:row>59</xdr:row>
      <xdr:rowOff>27148</xdr:rowOff>
    </xdr:to>
    <xdr:sp macro="" textlink="">
      <xdr:nvSpPr>
        <xdr:cNvPr id="339" name="円/楕円 338"/>
        <xdr:cNvSpPr/>
      </xdr:nvSpPr>
      <xdr:spPr>
        <a:xfrm>
          <a:off x="15240000" y="1004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11925</xdr:rowOff>
    </xdr:from>
    <xdr:ext cx="762000" cy="259045"/>
    <xdr:sp macro="" textlink="">
      <xdr:nvSpPr>
        <xdr:cNvPr id="340" name="テキスト ボックス 339"/>
        <xdr:cNvSpPr txBox="1"/>
      </xdr:nvSpPr>
      <xdr:spPr>
        <a:xfrm>
          <a:off x="14909800" y="1012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13.81</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87116</xdr:rowOff>
    </xdr:from>
    <xdr:to>
      <xdr:col>21</xdr:col>
      <xdr:colOff>50800</xdr:colOff>
      <xdr:row>59</xdr:row>
      <xdr:rowOff>17266</xdr:rowOff>
    </xdr:to>
    <xdr:sp macro="" textlink="">
      <xdr:nvSpPr>
        <xdr:cNvPr id="341" name="円/楕円 340"/>
        <xdr:cNvSpPr/>
      </xdr:nvSpPr>
      <xdr:spPr>
        <a:xfrm>
          <a:off x="14351000" y="100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2043</xdr:rowOff>
    </xdr:from>
    <xdr:ext cx="762000" cy="259045"/>
    <xdr:sp macro="" textlink="">
      <xdr:nvSpPr>
        <xdr:cNvPr id="342" name="テキスト ボックス 341"/>
        <xdr:cNvSpPr txBox="1"/>
      </xdr:nvSpPr>
      <xdr:spPr>
        <a:xfrm>
          <a:off x="14020800" y="1011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12.95</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87805</xdr:rowOff>
    </xdr:from>
    <xdr:to>
      <xdr:col>19</xdr:col>
      <xdr:colOff>533400</xdr:colOff>
      <xdr:row>59</xdr:row>
      <xdr:rowOff>17955</xdr:rowOff>
    </xdr:to>
    <xdr:sp macro="" textlink="">
      <xdr:nvSpPr>
        <xdr:cNvPr id="343" name="円/楕円 342"/>
        <xdr:cNvSpPr/>
      </xdr:nvSpPr>
      <xdr:spPr>
        <a:xfrm>
          <a:off x="13462000" y="1003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2732</xdr:rowOff>
    </xdr:from>
    <xdr:ext cx="762000" cy="259045"/>
    <xdr:sp macro="" textlink="">
      <xdr:nvSpPr>
        <xdr:cNvPr id="344" name="テキスト ボックス 343"/>
        <xdr:cNvSpPr txBox="1"/>
      </xdr:nvSpPr>
      <xdr:spPr>
        <a:xfrm>
          <a:off x="13131800" y="1011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起債繰上償還及び発行額の上限枠設定などにより類似団体平均を下回っている。平成</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年度をピークに償還額は減少に転じているが、今後とも起債発行額の抑制を行い実質公債費比率の急激な上昇を抑えたい。</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9" name="直線コネクタ 368"/>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70" name="公債費負担の状況最小値テキスト"/>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71" name="直線コネクタ 370"/>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2"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3" name="直線コネクタ 372"/>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71755</xdr:rowOff>
    </xdr:from>
    <xdr:to>
      <xdr:col>24</xdr:col>
      <xdr:colOff>558800</xdr:colOff>
      <xdr:row>38</xdr:row>
      <xdr:rowOff>113982</xdr:rowOff>
    </xdr:to>
    <xdr:cxnSp macro="">
      <xdr:nvCxnSpPr>
        <xdr:cNvPr id="374" name="直線コネクタ 373"/>
        <xdr:cNvCxnSpPr/>
      </xdr:nvCxnSpPr>
      <xdr:spPr>
        <a:xfrm flipV="1">
          <a:off x="16179800" y="6586855"/>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50817</xdr:rowOff>
    </xdr:from>
    <xdr:ext cx="762000" cy="259045"/>
    <xdr:sp macro="" textlink="">
      <xdr:nvSpPr>
        <xdr:cNvPr id="375" name="公債費負担の状況平均値テキスト"/>
        <xdr:cNvSpPr txBox="1"/>
      </xdr:nvSpPr>
      <xdr:spPr>
        <a:xfrm>
          <a:off x="17106900" y="673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6" name="フローチャート : 判断 375"/>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113982</xdr:rowOff>
    </xdr:from>
    <xdr:to>
      <xdr:col>23</xdr:col>
      <xdr:colOff>406400</xdr:colOff>
      <xdr:row>39</xdr:row>
      <xdr:rowOff>20955</xdr:rowOff>
    </xdr:to>
    <xdr:cxnSp macro="">
      <xdr:nvCxnSpPr>
        <xdr:cNvPr id="377" name="直線コネクタ 376"/>
        <xdr:cNvCxnSpPr/>
      </xdr:nvCxnSpPr>
      <xdr:spPr>
        <a:xfrm flipV="1">
          <a:off x="15290800" y="6629082"/>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78" name="フローチャート : 判断 377"/>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132415</xdr:rowOff>
    </xdr:from>
    <xdr:ext cx="736600" cy="259045"/>
    <xdr:sp macro="" textlink="">
      <xdr:nvSpPr>
        <xdr:cNvPr id="379" name="テキスト ボックス 378"/>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20955</xdr:rowOff>
    </xdr:from>
    <xdr:to>
      <xdr:col>22</xdr:col>
      <xdr:colOff>203200</xdr:colOff>
      <xdr:row>39</xdr:row>
      <xdr:rowOff>117475</xdr:rowOff>
    </xdr:to>
    <xdr:cxnSp macro="">
      <xdr:nvCxnSpPr>
        <xdr:cNvPr id="380" name="直線コネクタ 379"/>
        <xdr:cNvCxnSpPr/>
      </xdr:nvCxnSpPr>
      <xdr:spPr>
        <a:xfrm flipV="1">
          <a:off x="14401800" y="670750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76200</xdr:rowOff>
    </xdr:from>
    <xdr:to>
      <xdr:col>22</xdr:col>
      <xdr:colOff>254000</xdr:colOff>
      <xdr:row>41</xdr:row>
      <xdr:rowOff>6350</xdr:rowOff>
    </xdr:to>
    <xdr:sp macro="" textlink="">
      <xdr:nvSpPr>
        <xdr:cNvPr id="381" name="フローチャート : 判断 38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162577</xdr:rowOff>
    </xdr:from>
    <xdr:ext cx="762000" cy="259045"/>
    <xdr:sp macro="" textlink="">
      <xdr:nvSpPr>
        <xdr:cNvPr id="382" name="テキスト ボックス 381"/>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117475</xdr:rowOff>
    </xdr:from>
    <xdr:to>
      <xdr:col>21</xdr:col>
      <xdr:colOff>0</xdr:colOff>
      <xdr:row>40</xdr:row>
      <xdr:rowOff>30480</xdr:rowOff>
    </xdr:to>
    <xdr:cxnSp macro="">
      <xdr:nvCxnSpPr>
        <xdr:cNvPr id="383" name="直線コネクタ 382"/>
        <xdr:cNvCxnSpPr/>
      </xdr:nvCxnSpPr>
      <xdr:spPr>
        <a:xfrm flipV="1">
          <a:off x="13512800" y="680402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118428</xdr:rowOff>
    </xdr:from>
    <xdr:to>
      <xdr:col>21</xdr:col>
      <xdr:colOff>50800</xdr:colOff>
      <xdr:row>41</xdr:row>
      <xdr:rowOff>48578</xdr:rowOff>
    </xdr:to>
    <xdr:sp macro="" textlink="">
      <xdr:nvSpPr>
        <xdr:cNvPr id="384" name="フローチャート : 判断 383"/>
        <xdr:cNvSpPr/>
      </xdr:nvSpPr>
      <xdr:spPr>
        <a:xfrm>
          <a:off x="14351000" y="697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33355</xdr:rowOff>
    </xdr:from>
    <xdr:ext cx="762000" cy="259045"/>
    <xdr:sp macro="" textlink="">
      <xdr:nvSpPr>
        <xdr:cNvPr id="385" name="テキスト ボックス 384"/>
        <xdr:cNvSpPr txBox="1"/>
      </xdr:nvSpPr>
      <xdr:spPr>
        <a:xfrm>
          <a:off x="140208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19368</xdr:rowOff>
    </xdr:from>
    <xdr:to>
      <xdr:col>19</xdr:col>
      <xdr:colOff>533400</xdr:colOff>
      <xdr:row>41</xdr:row>
      <xdr:rowOff>120968</xdr:rowOff>
    </xdr:to>
    <xdr:sp macro="" textlink="">
      <xdr:nvSpPr>
        <xdr:cNvPr id="386" name="フローチャート : 判断 385"/>
        <xdr:cNvSpPr/>
      </xdr:nvSpPr>
      <xdr:spPr>
        <a:xfrm>
          <a:off x="13462000" y="70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105745</xdr:rowOff>
    </xdr:from>
    <xdr:ext cx="762000" cy="259045"/>
    <xdr:sp macro="" textlink="">
      <xdr:nvSpPr>
        <xdr:cNvPr id="387" name="テキスト ボックス 386"/>
        <xdr:cNvSpPr txBox="1"/>
      </xdr:nvSpPr>
      <xdr:spPr>
        <a:xfrm>
          <a:off x="13131800" y="713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20955</xdr:rowOff>
    </xdr:from>
    <xdr:to>
      <xdr:col>24</xdr:col>
      <xdr:colOff>609600</xdr:colOff>
      <xdr:row>38</xdr:row>
      <xdr:rowOff>122555</xdr:rowOff>
    </xdr:to>
    <xdr:sp macro="" textlink="">
      <xdr:nvSpPr>
        <xdr:cNvPr id="393" name="円/楕円 392"/>
        <xdr:cNvSpPr/>
      </xdr:nvSpPr>
      <xdr:spPr>
        <a:xfrm>
          <a:off x="169672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37482</xdr:rowOff>
    </xdr:from>
    <xdr:ext cx="762000" cy="259045"/>
    <xdr:sp macro="" textlink="">
      <xdr:nvSpPr>
        <xdr:cNvPr id="394" name="公債費負担の状況該当値テキスト"/>
        <xdr:cNvSpPr txBox="1"/>
      </xdr:nvSpPr>
      <xdr:spPr>
        <a:xfrm>
          <a:off x="17106900" y="638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63182</xdr:rowOff>
    </xdr:from>
    <xdr:to>
      <xdr:col>23</xdr:col>
      <xdr:colOff>457200</xdr:colOff>
      <xdr:row>38</xdr:row>
      <xdr:rowOff>164782</xdr:rowOff>
    </xdr:to>
    <xdr:sp macro="" textlink="">
      <xdr:nvSpPr>
        <xdr:cNvPr id="395" name="円/楕円 394"/>
        <xdr:cNvSpPr/>
      </xdr:nvSpPr>
      <xdr:spPr>
        <a:xfrm>
          <a:off x="16129000" y="657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3510</xdr:rowOff>
    </xdr:from>
    <xdr:ext cx="736600" cy="259045"/>
    <xdr:sp macro="" textlink="">
      <xdr:nvSpPr>
        <xdr:cNvPr id="396" name="テキスト ボックス 395"/>
        <xdr:cNvSpPr txBox="1"/>
      </xdr:nvSpPr>
      <xdr:spPr>
        <a:xfrm>
          <a:off x="15798800" y="6347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141605</xdr:rowOff>
    </xdr:from>
    <xdr:to>
      <xdr:col>22</xdr:col>
      <xdr:colOff>254000</xdr:colOff>
      <xdr:row>39</xdr:row>
      <xdr:rowOff>71755</xdr:rowOff>
    </xdr:to>
    <xdr:sp macro="" textlink="">
      <xdr:nvSpPr>
        <xdr:cNvPr id="397" name="円/楕円 396"/>
        <xdr:cNvSpPr/>
      </xdr:nvSpPr>
      <xdr:spPr>
        <a:xfrm>
          <a:off x="152400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81932</xdr:rowOff>
    </xdr:from>
    <xdr:ext cx="762000" cy="259045"/>
    <xdr:sp macro="" textlink="">
      <xdr:nvSpPr>
        <xdr:cNvPr id="398" name="テキスト ボックス 397"/>
        <xdr:cNvSpPr txBox="1"/>
      </xdr:nvSpPr>
      <xdr:spPr>
        <a:xfrm>
          <a:off x="14909800" y="642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66675</xdr:rowOff>
    </xdr:from>
    <xdr:to>
      <xdr:col>21</xdr:col>
      <xdr:colOff>50800</xdr:colOff>
      <xdr:row>39</xdr:row>
      <xdr:rowOff>168275</xdr:rowOff>
    </xdr:to>
    <xdr:sp macro="" textlink="">
      <xdr:nvSpPr>
        <xdr:cNvPr id="399" name="円/楕円 398"/>
        <xdr:cNvSpPr/>
      </xdr:nvSpPr>
      <xdr:spPr>
        <a:xfrm>
          <a:off x="14351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7002</xdr:rowOff>
    </xdr:from>
    <xdr:ext cx="762000" cy="259045"/>
    <xdr:sp macro="" textlink="">
      <xdr:nvSpPr>
        <xdr:cNvPr id="400" name="テキスト ボックス 399"/>
        <xdr:cNvSpPr txBox="1"/>
      </xdr:nvSpPr>
      <xdr:spPr>
        <a:xfrm>
          <a:off x="14020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151130</xdr:rowOff>
    </xdr:from>
    <xdr:to>
      <xdr:col>19</xdr:col>
      <xdr:colOff>533400</xdr:colOff>
      <xdr:row>40</xdr:row>
      <xdr:rowOff>81280</xdr:rowOff>
    </xdr:to>
    <xdr:sp macro="" textlink="">
      <xdr:nvSpPr>
        <xdr:cNvPr id="401" name="円/楕円 400"/>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91457</xdr:rowOff>
    </xdr:from>
    <xdr:ext cx="762000" cy="259045"/>
    <xdr:sp macro="" textlink="">
      <xdr:nvSpPr>
        <xdr:cNvPr id="402" name="テキスト ボックス 401"/>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山間僻地で集落が散在する当町では、町道建設改良事業を中心に生活基盤の整備を実施してきた。また、将来負担比率においても、交付税算入率が高い地方債の選択や、地方債発行額の抑制、繰上償還の実施等将来負担の改善策を講じているため、類似団体平均を大きく下回っている。これらの改善策を引続き実施し、将来負担の適正化を図りたい。</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46567</xdr:rowOff>
    </xdr:to>
    <xdr:cxnSp macro="">
      <xdr:nvCxnSpPr>
        <xdr:cNvPr id="431" name="直線コネクタ 430"/>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18644</xdr:rowOff>
    </xdr:from>
    <xdr:ext cx="762000" cy="259045"/>
    <xdr:sp macro="" textlink="">
      <xdr:nvSpPr>
        <xdr:cNvPr id="432"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22</xdr:row>
      <xdr:rowOff>46567</xdr:rowOff>
    </xdr:from>
    <xdr:to>
      <xdr:col>24</xdr:col>
      <xdr:colOff>647700</xdr:colOff>
      <xdr:row>22</xdr:row>
      <xdr:rowOff>46567</xdr:rowOff>
    </xdr:to>
    <xdr:cxnSp macro="">
      <xdr:nvCxnSpPr>
        <xdr:cNvPr id="433" name="直線コネクタ 432"/>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31115</xdr:rowOff>
    </xdr:from>
    <xdr:to>
      <xdr:col>23</xdr:col>
      <xdr:colOff>457200</xdr:colOff>
      <xdr:row>16</xdr:row>
      <xdr:rowOff>132715</xdr:rowOff>
    </xdr:to>
    <xdr:sp macro="" textlink="">
      <xdr:nvSpPr>
        <xdr:cNvPr id="438" name="フローチャート : 判断 437"/>
        <xdr:cNvSpPr/>
      </xdr:nvSpPr>
      <xdr:spPr>
        <a:xfrm>
          <a:off x="16129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142892</xdr:rowOff>
    </xdr:from>
    <xdr:ext cx="736600" cy="259045"/>
    <xdr:sp macro="" textlink="">
      <xdr:nvSpPr>
        <xdr:cNvPr id="439" name="テキスト ボックス 438"/>
        <xdr:cNvSpPr txBox="1"/>
      </xdr:nvSpPr>
      <xdr:spPr>
        <a:xfrm>
          <a:off x="15798800" y="254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7514</xdr:rowOff>
    </xdr:from>
    <xdr:to>
      <xdr:col>22</xdr:col>
      <xdr:colOff>254000</xdr:colOff>
      <xdr:row>15</xdr:row>
      <xdr:rowOff>109114</xdr:rowOff>
    </xdr:to>
    <xdr:sp macro="" textlink="">
      <xdr:nvSpPr>
        <xdr:cNvPr id="440" name="フローチャート : 判断 439"/>
        <xdr:cNvSpPr/>
      </xdr:nvSpPr>
      <xdr:spPr>
        <a:xfrm>
          <a:off x="15240000" y="257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119291</xdr:rowOff>
    </xdr:from>
    <xdr:ext cx="762000" cy="259045"/>
    <xdr:sp macro="" textlink="">
      <xdr:nvSpPr>
        <xdr:cNvPr id="441" name="テキスト ボックス 440"/>
        <xdr:cNvSpPr txBox="1"/>
      </xdr:nvSpPr>
      <xdr:spPr>
        <a:xfrm>
          <a:off x="14909800" y="234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124142</xdr:rowOff>
    </xdr:from>
    <xdr:to>
      <xdr:col>21</xdr:col>
      <xdr:colOff>50800</xdr:colOff>
      <xdr:row>16</xdr:row>
      <xdr:rowOff>54292</xdr:rowOff>
    </xdr:to>
    <xdr:sp macro="" textlink="">
      <xdr:nvSpPr>
        <xdr:cNvPr id="442" name="フローチャート : 判断 441"/>
        <xdr:cNvSpPr/>
      </xdr:nvSpPr>
      <xdr:spPr>
        <a:xfrm>
          <a:off x="14351000" y="2695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64469</xdr:rowOff>
    </xdr:from>
    <xdr:ext cx="762000" cy="259045"/>
    <xdr:sp macro="" textlink="">
      <xdr:nvSpPr>
        <xdr:cNvPr id="443" name="テキスト ボックス 442"/>
        <xdr:cNvSpPr txBox="1"/>
      </xdr:nvSpPr>
      <xdr:spPr>
        <a:xfrm>
          <a:off x="14020800" y="246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121602</xdr:rowOff>
    </xdr:from>
    <xdr:to>
      <xdr:col>19</xdr:col>
      <xdr:colOff>533400</xdr:colOff>
      <xdr:row>17</xdr:row>
      <xdr:rowOff>51752</xdr:rowOff>
    </xdr:to>
    <xdr:sp macro="" textlink="">
      <xdr:nvSpPr>
        <xdr:cNvPr id="444" name="フローチャート : 判断 443"/>
        <xdr:cNvSpPr/>
      </xdr:nvSpPr>
      <xdr:spPr>
        <a:xfrm>
          <a:off x="13462000" y="286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61929</xdr:rowOff>
    </xdr:from>
    <xdr:ext cx="762000" cy="259045"/>
    <xdr:sp macro="" textlink="">
      <xdr:nvSpPr>
        <xdr:cNvPr id="445" name="テキスト ボックス 444"/>
        <xdr:cNvSpPr txBox="1"/>
      </xdr:nvSpPr>
      <xdr:spPr>
        <a:xfrm>
          <a:off x="13131800" y="2633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長野県阿南町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4,990
4,936
123.07
4,371,327
4,190,185
115,690
2,725,645
2,261,753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職員の新陳代謝等により、昨年より若干減となっている。給与制度改革にあわせて更なる適正化を実施する。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46990</xdr:rowOff>
    </xdr:from>
    <xdr:to>
      <xdr:col>7</xdr:col>
      <xdr:colOff>15875</xdr:colOff>
      <xdr:row>35</xdr:row>
      <xdr:rowOff>65278</xdr:rowOff>
    </xdr:to>
    <xdr:cxnSp macro="">
      <xdr:nvCxnSpPr>
        <xdr:cNvPr id="64" name="直線コネクタ 63"/>
        <xdr:cNvCxnSpPr/>
      </xdr:nvCxnSpPr>
      <xdr:spPr>
        <a:xfrm flipV="1">
          <a:off x="3987800" y="60477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34561</xdr:rowOff>
    </xdr:from>
    <xdr:ext cx="762000" cy="259045"/>
    <xdr:sp macro="" textlink="">
      <xdr:nvSpPr>
        <xdr:cNvPr id="65" name="人件費平均値テキスト"/>
        <xdr:cNvSpPr txBox="1"/>
      </xdr:nvSpPr>
      <xdr:spPr>
        <a:xfrm>
          <a:off x="4914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37846</xdr:rowOff>
    </xdr:from>
    <xdr:to>
      <xdr:col>5</xdr:col>
      <xdr:colOff>549275</xdr:colOff>
      <xdr:row>35</xdr:row>
      <xdr:rowOff>65278</xdr:rowOff>
    </xdr:to>
    <xdr:cxnSp macro="">
      <xdr:nvCxnSpPr>
        <xdr:cNvPr id="67" name="直線コネクタ 66"/>
        <xdr:cNvCxnSpPr/>
      </xdr:nvCxnSpPr>
      <xdr:spPr>
        <a:xfrm>
          <a:off x="3098800" y="60385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163068</xdr:rowOff>
    </xdr:from>
    <xdr:to>
      <xdr:col>5</xdr:col>
      <xdr:colOff>600075</xdr:colOff>
      <xdr:row>37</xdr:row>
      <xdr:rowOff>93218</xdr:rowOff>
    </xdr:to>
    <xdr:sp macro="" textlink="">
      <xdr:nvSpPr>
        <xdr:cNvPr id="68" name="フローチャート : 判断 67"/>
        <xdr:cNvSpPr/>
      </xdr:nvSpPr>
      <xdr:spPr>
        <a:xfrm>
          <a:off x="3937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77995</xdr:rowOff>
    </xdr:from>
    <xdr:ext cx="736600" cy="259045"/>
    <xdr:sp macro="" textlink="">
      <xdr:nvSpPr>
        <xdr:cNvPr id="69" name="テキスト ボックス 68"/>
        <xdr:cNvSpPr txBox="1"/>
      </xdr:nvSpPr>
      <xdr:spPr>
        <a:xfrm>
          <a:off x="3606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37846</xdr:rowOff>
    </xdr:from>
    <xdr:to>
      <xdr:col>4</xdr:col>
      <xdr:colOff>346075</xdr:colOff>
      <xdr:row>35</xdr:row>
      <xdr:rowOff>51562</xdr:rowOff>
    </xdr:to>
    <xdr:cxnSp macro="">
      <xdr:nvCxnSpPr>
        <xdr:cNvPr id="70" name="直線コネクタ 69"/>
        <xdr:cNvCxnSpPr/>
      </xdr:nvCxnSpPr>
      <xdr:spPr>
        <a:xfrm flipV="1">
          <a:off x="2209800" y="60385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51562</xdr:rowOff>
    </xdr:from>
    <xdr:to>
      <xdr:col>3</xdr:col>
      <xdr:colOff>142875</xdr:colOff>
      <xdr:row>35</xdr:row>
      <xdr:rowOff>56134</xdr:rowOff>
    </xdr:to>
    <xdr:cxnSp macro="">
      <xdr:nvCxnSpPr>
        <xdr:cNvPr id="73" name="直線コネクタ 72"/>
        <xdr:cNvCxnSpPr/>
      </xdr:nvCxnSpPr>
      <xdr:spPr>
        <a:xfrm flipV="1">
          <a:off x="1320800" y="6052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149352</xdr:rowOff>
    </xdr:from>
    <xdr:to>
      <xdr:col>3</xdr:col>
      <xdr:colOff>193675</xdr:colOff>
      <xdr:row>37</xdr:row>
      <xdr:rowOff>79502</xdr:rowOff>
    </xdr:to>
    <xdr:sp macro="" textlink="">
      <xdr:nvSpPr>
        <xdr:cNvPr id="74" name="フローチャート : 判断 73"/>
        <xdr:cNvSpPr/>
      </xdr:nvSpPr>
      <xdr:spPr>
        <a:xfrm>
          <a:off x="2159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64279</xdr:rowOff>
    </xdr:from>
    <xdr:ext cx="762000" cy="259045"/>
    <xdr:sp macro="" textlink="">
      <xdr:nvSpPr>
        <xdr:cNvPr id="75" name="テキスト ボックス 74"/>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9906</xdr:rowOff>
    </xdr:from>
    <xdr:to>
      <xdr:col>1</xdr:col>
      <xdr:colOff>676275</xdr:colOff>
      <xdr:row>37</xdr:row>
      <xdr:rowOff>111506</xdr:rowOff>
    </xdr:to>
    <xdr:sp macro="" textlink="">
      <xdr:nvSpPr>
        <xdr:cNvPr id="76" name="フローチャート : 判断 75"/>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96283</xdr:rowOff>
    </xdr:from>
    <xdr:ext cx="762000" cy="259045"/>
    <xdr:sp macro="" textlink="">
      <xdr:nvSpPr>
        <xdr:cNvPr id="77" name="テキスト ボックス 76"/>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167640</xdr:rowOff>
    </xdr:from>
    <xdr:to>
      <xdr:col>7</xdr:col>
      <xdr:colOff>66675</xdr:colOff>
      <xdr:row>35</xdr:row>
      <xdr:rowOff>97790</xdr:rowOff>
    </xdr:to>
    <xdr:sp macro="" textlink="">
      <xdr:nvSpPr>
        <xdr:cNvPr id="83" name="円/楕円 82"/>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12717</xdr:rowOff>
    </xdr:from>
    <xdr:ext cx="762000" cy="259045"/>
    <xdr:sp macro="" textlink="">
      <xdr:nvSpPr>
        <xdr:cNvPr id="84" name="人件費該当値テキスト"/>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14478</xdr:rowOff>
    </xdr:from>
    <xdr:to>
      <xdr:col>5</xdr:col>
      <xdr:colOff>600075</xdr:colOff>
      <xdr:row>35</xdr:row>
      <xdr:rowOff>116078</xdr:rowOff>
    </xdr:to>
    <xdr:sp macro="" textlink="">
      <xdr:nvSpPr>
        <xdr:cNvPr id="85" name="円/楕円 84"/>
        <xdr:cNvSpPr/>
      </xdr:nvSpPr>
      <xdr:spPr>
        <a:xfrm>
          <a:off x="3937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126255</xdr:rowOff>
    </xdr:from>
    <xdr:ext cx="736600" cy="259045"/>
    <xdr:sp macro="" textlink="">
      <xdr:nvSpPr>
        <xdr:cNvPr id="86" name="テキスト ボックス 85"/>
        <xdr:cNvSpPr txBox="1"/>
      </xdr:nvSpPr>
      <xdr:spPr>
        <a:xfrm>
          <a:off x="3606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158496</xdr:rowOff>
    </xdr:from>
    <xdr:to>
      <xdr:col>4</xdr:col>
      <xdr:colOff>396875</xdr:colOff>
      <xdr:row>35</xdr:row>
      <xdr:rowOff>88646</xdr:rowOff>
    </xdr:to>
    <xdr:sp macro="" textlink="">
      <xdr:nvSpPr>
        <xdr:cNvPr id="87" name="円/楕円 86"/>
        <xdr:cNvSpPr/>
      </xdr:nvSpPr>
      <xdr:spPr>
        <a:xfrm>
          <a:off x="3048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98823</xdr:rowOff>
    </xdr:from>
    <xdr:ext cx="762000" cy="259045"/>
    <xdr:sp macro="" textlink="">
      <xdr:nvSpPr>
        <xdr:cNvPr id="88" name="テキスト ボックス 87"/>
        <xdr:cNvSpPr txBox="1"/>
      </xdr:nvSpPr>
      <xdr:spPr>
        <a:xfrm>
          <a:off x="2717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762</xdr:rowOff>
    </xdr:from>
    <xdr:to>
      <xdr:col>3</xdr:col>
      <xdr:colOff>193675</xdr:colOff>
      <xdr:row>35</xdr:row>
      <xdr:rowOff>102362</xdr:rowOff>
    </xdr:to>
    <xdr:sp macro="" textlink="">
      <xdr:nvSpPr>
        <xdr:cNvPr id="89" name="円/楕円 88"/>
        <xdr:cNvSpPr/>
      </xdr:nvSpPr>
      <xdr:spPr>
        <a:xfrm>
          <a:off x="2159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112539</xdr:rowOff>
    </xdr:from>
    <xdr:ext cx="762000" cy="259045"/>
    <xdr:sp macro="" textlink="">
      <xdr:nvSpPr>
        <xdr:cNvPr id="90" name="テキスト ボックス 89"/>
        <xdr:cNvSpPr txBox="1"/>
      </xdr:nvSpPr>
      <xdr:spPr>
        <a:xfrm>
          <a:off x="1828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5334</xdr:rowOff>
    </xdr:from>
    <xdr:to>
      <xdr:col>1</xdr:col>
      <xdr:colOff>676275</xdr:colOff>
      <xdr:row>35</xdr:row>
      <xdr:rowOff>106934</xdr:rowOff>
    </xdr:to>
    <xdr:sp macro="" textlink="">
      <xdr:nvSpPr>
        <xdr:cNvPr id="91" name="円/楕円 90"/>
        <xdr:cNvSpPr/>
      </xdr:nvSpPr>
      <xdr:spPr>
        <a:xfrm>
          <a:off x="1270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117111</xdr:rowOff>
    </xdr:from>
    <xdr:ext cx="762000" cy="259045"/>
    <xdr:sp macro="" textlink="">
      <xdr:nvSpPr>
        <xdr:cNvPr id="92" name="テキスト ボックス 91"/>
        <xdr:cNvSpPr txBox="1"/>
      </xdr:nvSpPr>
      <xdr:spPr>
        <a:xfrm>
          <a:off x="939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町有施設の民営化等経営改善により類似団体平均を下回っているが、今後も職員人件費から委託料等へのシフトによる物件費の上昇が予想されるため、経費削減に努める。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81280</xdr:rowOff>
    </xdr:from>
    <xdr:to>
      <xdr:col>24</xdr:col>
      <xdr:colOff>31750</xdr:colOff>
      <xdr:row>16</xdr:row>
      <xdr:rowOff>94996</xdr:rowOff>
    </xdr:to>
    <xdr:cxnSp macro="">
      <xdr:nvCxnSpPr>
        <xdr:cNvPr id="122" name="直線コネクタ 121"/>
        <xdr:cNvCxnSpPr/>
      </xdr:nvCxnSpPr>
      <xdr:spPr>
        <a:xfrm flipV="1">
          <a:off x="15671800" y="28244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66565</xdr:rowOff>
    </xdr:from>
    <xdr:ext cx="762000" cy="259045"/>
    <xdr:sp macro="" textlink="">
      <xdr:nvSpPr>
        <xdr:cNvPr id="123" name="物件費平均値テキスト"/>
        <xdr:cNvSpPr txBox="1"/>
      </xdr:nvSpPr>
      <xdr:spPr>
        <a:xfrm>
          <a:off x="16598900" y="280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90424</xdr:rowOff>
    </xdr:from>
    <xdr:to>
      <xdr:col>22</xdr:col>
      <xdr:colOff>565150</xdr:colOff>
      <xdr:row>16</xdr:row>
      <xdr:rowOff>94996</xdr:rowOff>
    </xdr:to>
    <xdr:cxnSp macro="">
      <xdr:nvCxnSpPr>
        <xdr:cNvPr id="125" name="直線コネクタ 124"/>
        <xdr:cNvCxnSpPr/>
      </xdr:nvCxnSpPr>
      <xdr:spPr>
        <a:xfrm>
          <a:off x="14782800" y="2833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99060</xdr:rowOff>
    </xdr:from>
    <xdr:to>
      <xdr:col>22</xdr:col>
      <xdr:colOff>615950</xdr:colOff>
      <xdr:row>17</xdr:row>
      <xdr:rowOff>29210</xdr:rowOff>
    </xdr:to>
    <xdr:sp macro="" textlink="">
      <xdr:nvSpPr>
        <xdr:cNvPr id="126" name="フローチャート : 判断 125"/>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13987</xdr:rowOff>
    </xdr:from>
    <xdr:ext cx="736600" cy="259045"/>
    <xdr:sp macro="" textlink="">
      <xdr:nvSpPr>
        <xdr:cNvPr id="127" name="テキスト ボックス 126"/>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40132</xdr:rowOff>
    </xdr:from>
    <xdr:to>
      <xdr:col>21</xdr:col>
      <xdr:colOff>361950</xdr:colOff>
      <xdr:row>16</xdr:row>
      <xdr:rowOff>90424</xdr:rowOff>
    </xdr:to>
    <xdr:cxnSp macro="">
      <xdr:nvCxnSpPr>
        <xdr:cNvPr id="128" name="直線コネクタ 127"/>
        <xdr:cNvCxnSpPr/>
      </xdr:nvCxnSpPr>
      <xdr:spPr>
        <a:xfrm>
          <a:off x="13893800" y="27833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158005</xdr:rowOff>
    </xdr:from>
    <xdr:ext cx="762000" cy="259045"/>
    <xdr:sp macro="" textlink="">
      <xdr:nvSpPr>
        <xdr:cNvPr id="130" name="テキスト ボックス 129"/>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152146</xdr:rowOff>
    </xdr:from>
    <xdr:to>
      <xdr:col>20</xdr:col>
      <xdr:colOff>158750</xdr:colOff>
      <xdr:row>16</xdr:row>
      <xdr:rowOff>40132</xdr:rowOff>
    </xdr:to>
    <xdr:cxnSp macro="">
      <xdr:nvCxnSpPr>
        <xdr:cNvPr id="131" name="直線コネクタ 130"/>
        <xdr:cNvCxnSpPr/>
      </xdr:nvCxnSpPr>
      <xdr:spPr>
        <a:xfrm>
          <a:off x="13004800" y="27238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144289</xdr:rowOff>
    </xdr:from>
    <xdr:ext cx="762000" cy="259045"/>
    <xdr:sp macro="" textlink="">
      <xdr:nvSpPr>
        <xdr:cNvPr id="133" name="テキスト ボックス 132"/>
        <xdr:cNvSpPr txBox="1"/>
      </xdr:nvSpPr>
      <xdr:spPr>
        <a:xfrm>
          <a:off x="13512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34" name="フローチャート : 判断 133"/>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35" name="テキスト ボックス 134"/>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41" name="円/楕円 140"/>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47007</xdr:rowOff>
    </xdr:from>
    <xdr:ext cx="762000" cy="259045"/>
    <xdr:sp macro="" textlink="">
      <xdr:nvSpPr>
        <xdr:cNvPr id="142" name="物件費該当値テキスト"/>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44196</xdr:rowOff>
    </xdr:from>
    <xdr:to>
      <xdr:col>22</xdr:col>
      <xdr:colOff>615950</xdr:colOff>
      <xdr:row>16</xdr:row>
      <xdr:rowOff>145796</xdr:rowOff>
    </xdr:to>
    <xdr:sp macro="" textlink="">
      <xdr:nvSpPr>
        <xdr:cNvPr id="143" name="円/楕円 142"/>
        <xdr:cNvSpPr/>
      </xdr:nvSpPr>
      <xdr:spPr>
        <a:xfrm>
          <a:off x="15621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155973</xdr:rowOff>
    </xdr:from>
    <xdr:ext cx="736600" cy="259045"/>
    <xdr:sp macro="" textlink="">
      <xdr:nvSpPr>
        <xdr:cNvPr id="144" name="テキスト ボックス 143"/>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39624</xdr:rowOff>
    </xdr:from>
    <xdr:to>
      <xdr:col>21</xdr:col>
      <xdr:colOff>412750</xdr:colOff>
      <xdr:row>16</xdr:row>
      <xdr:rowOff>141224</xdr:rowOff>
    </xdr:to>
    <xdr:sp macro="" textlink="">
      <xdr:nvSpPr>
        <xdr:cNvPr id="145" name="円/楕円 144"/>
        <xdr:cNvSpPr/>
      </xdr:nvSpPr>
      <xdr:spPr>
        <a:xfrm>
          <a:off x="14732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151401</xdr:rowOff>
    </xdr:from>
    <xdr:ext cx="762000" cy="259045"/>
    <xdr:sp macro="" textlink="">
      <xdr:nvSpPr>
        <xdr:cNvPr id="146" name="テキスト ボックス 145"/>
        <xdr:cNvSpPr txBox="1"/>
      </xdr:nvSpPr>
      <xdr:spPr>
        <a:xfrm>
          <a:off x="14401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160782</xdr:rowOff>
    </xdr:from>
    <xdr:to>
      <xdr:col>20</xdr:col>
      <xdr:colOff>209550</xdr:colOff>
      <xdr:row>16</xdr:row>
      <xdr:rowOff>90932</xdr:rowOff>
    </xdr:to>
    <xdr:sp macro="" textlink="">
      <xdr:nvSpPr>
        <xdr:cNvPr id="147" name="円/楕円 146"/>
        <xdr:cNvSpPr/>
      </xdr:nvSpPr>
      <xdr:spPr>
        <a:xfrm>
          <a:off x="13843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101109</xdr:rowOff>
    </xdr:from>
    <xdr:ext cx="762000" cy="259045"/>
    <xdr:sp macro="" textlink="">
      <xdr:nvSpPr>
        <xdr:cNvPr id="148" name="テキスト ボックス 147"/>
        <xdr:cNvSpPr txBox="1"/>
      </xdr:nvSpPr>
      <xdr:spPr>
        <a:xfrm>
          <a:off x="13512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101346</xdr:rowOff>
    </xdr:from>
    <xdr:to>
      <xdr:col>19</xdr:col>
      <xdr:colOff>6350</xdr:colOff>
      <xdr:row>16</xdr:row>
      <xdr:rowOff>31496</xdr:rowOff>
    </xdr:to>
    <xdr:sp macro="" textlink="">
      <xdr:nvSpPr>
        <xdr:cNvPr id="149" name="円/楕円 148"/>
        <xdr:cNvSpPr/>
      </xdr:nvSpPr>
      <xdr:spPr>
        <a:xfrm>
          <a:off x="129540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41673</xdr:rowOff>
    </xdr:from>
    <xdr:ext cx="762000" cy="259045"/>
    <xdr:sp macro="" textlink="">
      <xdr:nvSpPr>
        <xdr:cNvPr id="150" name="テキスト ボックス 149"/>
        <xdr:cNvSpPr txBox="1"/>
      </xdr:nvSpPr>
      <xdr:spPr>
        <a:xfrm>
          <a:off x="12623800" y="244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類似団体平均を上回っているのは、少子高齢化が進む中で独自の支援策を講じているためである。健康推進、疾病予防施策により医療費扶助の上昇抑制に努める。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46990</xdr:rowOff>
    </xdr:from>
    <xdr:to>
      <xdr:col>7</xdr:col>
      <xdr:colOff>15875</xdr:colOff>
      <xdr:row>59</xdr:row>
      <xdr:rowOff>115570</xdr:rowOff>
    </xdr:to>
    <xdr:cxnSp macro="">
      <xdr:nvCxnSpPr>
        <xdr:cNvPr id="180" name="直線コネクタ 179"/>
        <xdr:cNvCxnSpPr/>
      </xdr:nvCxnSpPr>
      <xdr:spPr>
        <a:xfrm flipV="1">
          <a:off x="3987800" y="101625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58437</xdr:rowOff>
    </xdr:from>
    <xdr:ext cx="762000" cy="259045"/>
    <xdr:sp macro="" textlink="">
      <xdr:nvSpPr>
        <xdr:cNvPr id="181" name="扶助費平均値テキスト"/>
        <xdr:cNvSpPr txBox="1"/>
      </xdr:nvSpPr>
      <xdr:spPr>
        <a:xfrm>
          <a:off x="4914900" y="965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46990</xdr:rowOff>
    </xdr:from>
    <xdr:to>
      <xdr:col>5</xdr:col>
      <xdr:colOff>549275</xdr:colOff>
      <xdr:row>59</xdr:row>
      <xdr:rowOff>115570</xdr:rowOff>
    </xdr:to>
    <xdr:cxnSp macro="">
      <xdr:nvCxnSpPr>
        <xdr:cNvPr id="183" name="直線コネクタ 182"/>
        <xdr:cNvCxnSpPr/>
      </xdr:nvCxnSpPr>
      <xdr:spPr>
        <a:xfrm>
          <a:off x="3098800" y="10162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121920</xdr:rowOff>
    </xdr:from>
    <xdr:to>
      <xdr:col>5</xdr:col>
      <xdr:colOff>600075</xdr:colOff>
      <xdr:row>59</xdr:row>
      <xdr:rowOff>52070</xdr:rowOff>
    </xdr:to>
    <xdr:sp macro="" textlink="">
      <xdr:nvSpPr>
        <xdr:cNvPr id="184" name="フローチャート : 判断 183"/>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62247</xdr:rowOff>
    </xdr:from>
    <xdr:ext cx="736600" cy="259045"/>
    <xdr:sp macro="" textlink="">
      <xdr:nvSpPr>
        <xdr:cNvPr id="185" name="テキスト ボックス 184"/>
        <xdr:cNvSpPr txBox="1"/>
      </xdr:nvSpPr>
      <xdr:spPr>
        <a:xfrm>
          <a:off x="3606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46990</xdr:rowOff>
    </xdr:from>
    <xdr:to>
      <xdr:col>4</xdr:col>
      <xdr:colOff>346075</xdr:colOff>
      <xdr:row>59</xdr:row>
      <xdr:rowOff>46990</xdr:rowOff>
    </xdr:to>
    <xdr:cxnSp macro="">
      <xdr:nvCxnSpPr>
        <xdr:cNvPr id="186" name="直線コネクタ 185"/>
        <xdr:cNvCxnSpPr/>
      </xdr:nvCxnSpPr>
      <xdr:spPr>
        <a:xfrm>
          <a:off x="2209800" y="10162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76200</xdr:rowOff>
    </xdr:from>
    <xdr:to>
      <xdr:col>4</xdr:col>
      <xdr:colOff>396875</xdr:colOff>
      <xdr:row>59</xdr:row>
      <xdr:rowOff>6350</xdr:rowOff>
    </xdr:to>
    <xdr:sp macro="" textlink="">
      <xdr:nvSpPr>
        <xdr:cNvPr id="187" name="フローチャート : 判断 186"/>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16527</xdr:rowOff>
    </xdr:from>
    <xdr:ext cx="762000" cy="259045"/>
    <xdr:sp macro="" textlink="">
      <xdr:nvSpPr>
        <xdr:cNvPr id="188" name="テキスト ボックス 187"/>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104140</xdr:rowOff>
    </xdr:from>
    <xdr:to>
      <xdr:col>3</xdr:col>
      <xdr:colOff>142875</xdr:colOff>
      <xdr:row>59</xdr:row>
      <xdr:rowOff>46990</xdr:rowOff>
    </xdr:to>
    <xdr:cxnSp macro="">
      <xdr:nvCxnSpPr>
        <xdr:cNvPr id="189" name="直線コネクタ 188"/>
        <xdr:cNvCxnSpPr/>
      </xdr:nvCxnSpPr>
      <xdr:spPr>
        <a:xfrm>
          <a:off x="1320800" y="10048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7620</xdr:rowOff>
    </xdr:from>
    <xdr:to>
      <xdr:col>3</xdr:col>
      <xdr:colOff>193675</xdr:colOff>
      <xdr:row>58</xdr:row>
      <xdr:rowOff>109220</xdr:rowOff>
    </xdr:to>
    <xdr:sp macro="" textlink="">
      <xdr:nvSpPr>
        <xdr:cNvPr id="190" name="フローチャート : 判断 189"/>
        <xdr:cNvSpPr/>
      </xdr:nvSpPr>
      <xdr:spPr>
        <a:xfrm>
          <a:off x="2159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119397</xdr:rowOff>
    </xdr:from>
    <xdr:ext cx="762000" cy="259045"/>
    <xdr:sp macro="" textlink="">
      <xdr:nvSpPr>
        <xdr:cNvPr id="191" name="テキスト ボックス 190"/>
        <xdr:cNvSpPr txBox="1"/>
      </xdr:nvSpPr>
      <xdr:spPr>
        <a:xfrm>
          <a:off x="1828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133350</xdr:rowOff>
    </xdr:from>
    <xdr:to>
      <xdr:col>1</xdr:col>
      <xdr:colOff>676275</xdr:colOff>
      <xdr:row>58</xdr:row>
      <xdr:rowOff>63500</xdr:rowOff>
    </xdr:to>
    <xdr:sp macro="" textlink="">
      <xdr:nvSpPr>
        <xdr:cNvPr id="192" name="フローチャート : 判断 191"/>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73677</xdr:rowOff>
    </xdr:from>
    <xdr:ext cx="762000" cy="259045"/>
    <xdr:sp macro="" textlink="">
      <xdr:nvSpPr>
        <xdr:cNvPr id="193" name="テキスト ボックス 192"/>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167640</xdr:rowOff>
    </xdr:from>
    <xdr:to>
      <xdr:col>7</xdr:col>
      <xdr:colOff>66675</xdr:colOff>
      <xdr:row>59</xdr:row>
      <xdr:rowOff>97790</xdr:rowOff>
    </xdr:to>
    <xdr:sp macro="" textlink="">
      <xdr:nvSpPr>
        <xdr:cNvPr id="199" name="円/楕円 198"/>
        <xdr:cNvSpPr/>
      </xdr:nvSpPr>
      <xdr:spPr>
        <a:xfrm>
          <a:off x="4775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139717</xdr:rowOff>
    </xdr:from>
    <xdr:ext cx="762000" cy="259045"/>
    <xdr:sp macro="" textlink="">
      <xdr:nvSpPr>
        <xdr:cNvPr id="200" name="扶助費該当値テキスト"/>
        <xdr:cNvSpPr txBox="1"/>
      </xdr:nvSpPr>
      <xdr:spPr>
        <a:xfrm>
          <a:off x="49149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64770</xdr:rowOff>
    </xdr:from>
    <xdr:to>
      <xdr:col>5</xdr:col>
      <xdr:colOff>600075</xdr:colOff>
      <xdr:row>59</xdr:row>
      <xdr:rowOff>166370</xdr:rowOff>
    </xdr:to>
    <xdr:sp macro="" textlink="">
      <xdr:nvSpPr>
        <xdr:cNvPr id="201" name="円/楕円 200"/>
        <xdr:cNvSpPr/>
      </xdr:nvSpPr>
      <xdr:spPr>
        <a:xfrm>
          <a:off x="3937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151147</xdr:rowOff>
    </xdr:from>
    <xdr:ext cx="736600" cy="259045"/>
    <xdr:sp macro="" textlink="">
      <xdr:nvSpPr>
        <xdr:cNvPr id="202" name="テキスト ボックス 201"/>
        <xdr:cNvSpPr txBox="1"/>
      </xdr:nvSpPr>
      <xdr:spPr>
        <a:xfrm>
          <a:off x="3606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167640</xdr:rowOff>
    </xdr:from>
    <xdr:to>
      <xdr:col>4</xdr:col>
      <xdr:colOff>396875</xdr:colOff>
      <xdr:row>59</xdr:row>
      <xdr:rowOff>97790</xdr:rowOff>
    </xdr:to>
    <xdr:sp macro="" textlink="">
      <xdr:nvSpPr>
        <xdr:cNvPr id="203" name="円/楕円 202"/>
        <xdr:cNvSpPr/>
      </xdr:nvSpPr>
      <xdr:spPr>
        <a:xfrm>
          <a:off x="3048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82567</xdr:rowOff>
    </xdr:from>
    <xdr:ext cx="762000" cy="259045"/>
    <xdr:sp macro="" textlink="">
      <xdr:nvSpPr>
        <xdr:cNvPr id="204" name="テキスト ボックス 203"/>
        <xdr:cNvSpPr txBox="1"/>
      </xdr:nvSpPr>
      <xdr:spPr>
        <a:xfrm>
          <a:off x="2717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167640</xdr:rowOff>
    </xdr:from>
    <xdr:to>
      <xdr:col>3</xdr:col>
      <xdr:colOff>193675</xdr:colOff>
      <xdr:row>59</xdr:row>
      <xdr:rowOff>97790</xdr:rowOff>
    </xdr:to>
    <xdr:sp macro="" textlink="">
      <xdr:nvSpPr>
        <xdr:cNvPr id="205" name="円/楕円 204"/>
        <xdr:cNvSpPr/>
      </xdr:nvSpPr>
      <xdr:spPr>
        <a:xfrm>
          <a:off x="2159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82567</xdr:rowOff>
    </xdr:from>
    <xdr:ext cx="762000" cy="259045"/>
    <xdr:sp macro="" textlink="">
      <xdr:nvSpPr>
        <xdr:cNvPr id="206" name="テキスト ボックス 205"/>
        <xdr:cNvSpPr txBox="1"/>
      </xdr:nvSpPr>
      <xdr:spPr>
        <a:xfrm>
          <a:off x="1828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53340</xdr:rowOff>
    </xdr:from>
    <xdr:to>
      <xdr:col>1</xdr:col>
      <xdr:colOff>676275</xdr:colOff>
      <xdr:row>58</xdr:row>
      <xdr:rowOff>154940</xdr:rowOff>
    </xdr:to>
    <xdr:sp macro="" textlink="">
      <xdr:nvSpPr>
        <xdr:cNvPr id="207" name="円/楕円 206"/>
        <xdr:cNvSpPr/>
      </xdr:nvSpPr>
      <xdr:spPr>
        <a:xfrm>
          <a:off x="1270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139717</xdr:rowOff>
    </xdr:from>
    <xdr:ext cx="762000" cy="259045"/>
    <xdr:sp macro="" textlink="">
      <xdr:nvSpPr>
        <xdr:cNvPr id="208" name="テキスト ボックス 207"/>
        <xdr:cNvSpPr txBox="1"/>
      </xdr:nvSpPr>
      <xdr:spPr>
        <a:xfrm>
          <a:off x="939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類似団体平均を大きく上回っている要因は、簡易水道及び下水道事業への繰出金が多額のためである。平成</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年度より財政融資資金繰上償還の実施及び公営企業の財政健全化計画に基づく経営改善を実施することで、繰出金の抑制に努めている。今後、各施設の改修事業による繰出金の増額が予想される。</a:t>
          </a:r>
          <a:endParaRPr lang="en-US" altLang="ja-JP" sz="11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35560</xdr:rowOff>
    </xdr:from>
    <xdr:to>
      <xdr:col>24</xdr:col>
      <xdr:colOff>31750</xdr:colOff>
      <xdr:row>58</xdr:row>
      <xdr:rowOff>49276</xdr:rowOff>
    </xdr:to>
    <xdr:cxnSp macro="">
      <xdr:nvCxnSpPr>
        <xdr:cNvPr id="238" name="直線コネクタ 237"/>
        <xdr:cNvCxnSpPr/>
      </xdr:nvCxnSpPr>
      <xdr:spPr>
        <a:xfrm>
          <a:off x="15671800" y="99796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124731</xdr:rowOff>
    </xdr:from>
    <xdr:ext cx="762000" cy="259045"/>
    <xdr:sp macro="" textlink="">
      <xdr:nvSpPr>
        <xdr:cNvPr id="239" name="その他平均値テキスト"/>
        <xdr:cNvSpPr txBox="1"/>
      </xdr:nvSpPr>
      <xdr:spPr>
        <a:xfrm>
          <a:off x="16598900" y="9554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8128</xdr:rowOff>
    </xdr:from>
    <xdr:to>
      <xdr:col>22</xdr:col>
      <xdr:colOff>565150</xdr:colOff>
      <xdr:row>58</xdr:row>
      <xdr:rowOff>35560</xdr:rowOff>
    </xdr:to>
    <xdr:cxnSp macro="">
      <xdr:nvCxnSpPr>
        <xdr:cNvPr id="241" name="直線コネクタ 240"/>
        <xdr:cNvCxnSpPr/>
      </xdr:nvCxnSpPr>
      <xdr:spPr>
        <a:xfrm>
          <a:off x="14782800" y="99522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42" name="フローチャート : 判断 241"/>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94251</xdr:rowOff>
    </xdr:from>
    <xdr:ext cx="736600" cy="259045"/>
    <xdr:sp macro="" textlink="">
      <xdr:nvSpPr>
        <xdr:cNvPr id="243" name="テキスト ボックス 242"/>
        <xdr:cNvSpPr txBox="1"/>
      </xdr:nvSpPr>
      <xdr:spPr>
        <a:xfrm>
          <a:off x="15290800" y="952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147574</xdr:rowOff>
    </xdr:from>
    <xdr:to>
      <xdr:col>21</xdr:col>
      <xdr:colOff>361950</xdr:colOff>
      <xdr:row>58</xdr:row>
      <xdr:rowOff>8128</xdr:rowOff>
    </xdr:to>
    <xdr:cxnSp macro="">
      <xdr:nvCxnSpPr>
        <xdr:cNvPr id="244" name="直線コネクタ 243"/>
        <xdr:cNvCxnSpPr/>
      </xdr:nvCxnSpPr>
      <xdr:spPr>
        <a:xfrm>
          <a:off x="13893800" y="99202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45" name="フローチャート : 判断 244"/>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46" name="テキスト ボックス 245"/>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124714</xdr:rowOff>
    </xdr:from>
    <xdr:to>
      <xdr:col>20</xdr:col>
      <xdr:colOff>158750</xdr:colOff>
      <xdr:row>57</xdr:row>
      <xdr:rowOff>147574</xdr:rowOff>
    </xdr:to>
    <xdr:cxnSp macro="">
      <xdr:nvCxnSpPr>
        <xdr:cNvPr id="247" name="直線コネクタ 246"/>
        <xdr:cNvCxnSpPr/>
      </xdr:nvCxnSpPr>
      <xdr:spPr>
        <a:xfrm>
          <a:off x="13004800" y="98973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48" name="フローチャート : 判断 247"/>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49" name="テキスト ボックス 248"/>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71628</xdr:rowOff>
    </xdr:from>
    <xdr:to>
      <xdr:col>19</xdr:col>
      <xdr:colOff>6350</xdr:colOff>
      <xdr:row>57</xdr:row>
      <xdr:rowOff>1778</xdr:rowOff>
    </xdr:to>
    <xdr:sp macro="" textlink="">
      <xdr:nvSpPr>
        <xdr:cNvPr id="250" name="フローチャート : 判断 249"/>
        <xdr:cNvSpPr/>
      </xdr:nvSpPr>
      <xdr:spPr>
        <a:xfrm>
          <a:off x="12954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11955</xdr:rowOff>
    </xdr:from>
    <xdr:ext cx="762000" cy="259045"/>
    <xdr:sp macro="" textlink="">
      <xdr:nvSpPr>
        <xdr:cNvPr id="251" name="テキスト ボックス 250"/>
        <xdr:cNvSpPr txBox="1"/>
      </xdr:nvSpPr>
      <xdr:spPr>
        <a:xfrm>
          <a:off x="12623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169926</xdr:rowOff>
    </xdr:from>
    <xdr:to>
      <xdr:col>24</xdr:col>
      <xdr:colOff>82550</xdr:colOff>
      <xdr:row>58</xdr:row>
      <xdr:rowOff>100076</xdr:rowOff>
    </xdr:to>
    <xdr:sp macro="" textlink="">
      <xdr:nvSpPr>
        <xdr:cNvPr id="257" name="円/楕円 256"/>
        <xdr:cNvSpPr/>
      </xdr:nvSpPr>
      <xdr:spPr>
        <a:xfrm>
          <a:off x="164592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142003</xdr:rowOff>
    </xdr:from>
    <xdr:ext cx="762000" cy="259045"/>
    <xdr:sp macro="" textlink="">
      <xdr:nvSpPr>
        <xdr:cNvPr id="258" name="その他該当値テキスト"/>
        <xdr:cNvSpPr txBox="1"/>
      </xdr:nvSpPr>
      <xdr:spPr>
        <a:xfrm>
          <a:off x="165989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156210</xdr:rowOff>
    </xdr:from>
    <xdr:to>
      <xdr:col>22</xdr:col>
      <xdr:colOff>615950</xdr:colOff>
      <xdr:row>58</xdr:row>
      <xdr:rowOff>86360</xdr:rowOff>
    </xdr:to>
    <xdr:sp macro="" textlink="">
      <xdr:nvSpPr>
        <xdr:cNvPr id="259" name="円/楕円 258"/>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71137</xdr:rowOff>
    </xdr:from>
    <xdr:ext cx="736600" cy="259045"/>
    <xdr:sp macro="" textlink="">
      <xdr:nvSpPr>
        <xdr:cNvPr id="260" name="テキスト ボックス 259"/>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128778</xdr:rowOff>
    </xdr:from>
    <xdr:to>
      <xdr:col>21</xdr:col>
      <xdr:colOff>412750</xdr:colOff>
      <xdr:row>58</xdr:row>
      <xdr:rowOff>58928</xdr:rowOff>
    </xdr:to>
    <xdr:sp macro="" textlink="">
      <xdr:nvSpPr>
        <xdr:cNvPr id="261" name="円/楕円 260"/>
        <xdr:cNvSpPr/>
      </xdr:nvSpPr>
      <xdr:spPr>
        <a:xfrm>
          <a:off x="14732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43705</xdr:rowOff>
    </xdr:from>
    <xdr:ext cx="762000" cy="259045"/>
    <xdr:sp macro="" textlink="">
      <xdr:nvSpPr>
        <xdr:cNvPr id="262" name="テキスト ボックス 261"/>
        <xdr:cNvSpPr txBox="1"/>
      </xdr:nvSpPr>
      <xdr:spPr>
        <a:xfrm>
          <a:off x="14401800" y="99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96774</xdr:rowOff>
    </xdr:from>
    <xdr:to>
      <xdr:col>20</xdr:col>
      <xdr:colOff>209550</xdr:colOff>
      <xdr:row>58</xdr:row>
      <xdr:rowOff>26924</xdr:rowOff>
    </xdr:to>
    <xdr:sp macro="" textlink="">
      <xdr:nvSpPr>
        <xdr:cNvPr id="263" name="円/楕円 262"/>
        <xdr:cNvSpPr/>
      </xdr:nvSpPr>
      <xdr:spPr>
        <a:xfrm>
          <a:off x="13843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11701</xdr:rowOff>
    </xdr:from>
    <xdr:ext cx="762000" cy="259045"/>
    <xdr:sp macro="" textlink="">
      <xdr:nvSpPr>
        <xdr:cNvPr id="264" name="テキスト ボックス 263"/>
        <xdr:cNvSpPr txBox="1"/>
      </xdr:nvSpPr>
      <xdr:spPr>
        <a:xfrm>
          <a:off x="13512800" y="99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73914</xdr:rowOff>
    </xdr:from>
    <xdr:to>
      <xdr:col>19</xdr:col>
      <xdr:colOff>6350</xdr:colOff>
      <xdr:row>58</xdr:row>
      <xdr:rowOff>4064</xdr:rowOff>
    </xdr:to>
    <xdr:sp macro="" textlink="">
      <xdr:nvSpPr>
        <xdr:cNvPr id="265" name="円/楕円 264"/>
        <xdr:cNvSpPr/>
      </xdr:nvSpPr>
      <xdr:spPr>
        <a:xfrm>
          <a:off x="12954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160291</xdr:rowOff>
    </xdr:from>
    <xdr:ext cx="762000" cy="259045"/>
    <xdr:sp macro="" textlink="">
      <xdr:nvSpPr>
        <xdr:cNvPr id="266" name="テキスト ボックス 265"/>
        <xdr:cNvSpPr txBox="1"/>
      </xdr:nvSpPr>
      <xdr:spPr>
        <a:xfrm>
          <a:off x="12623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補助金の見直し実施により類似団体平均を下回っている。今後は、広域連合や一部事務組合等への負担金増加により上昇が予想される。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78014</xdr:rowOff>
    </xdr:from>
    <xdr:to>
      <xdr:col>24</xdr:col>
      <xdr:colOff>31750</xdr:colOff>
      <xdr:row>36</xdr:row>
      <xdr:rowOff>110672</xdr:rowOff>
    </xdr:to>
    <xdr:cxnSp macro="">
      <xdr:nvCxnSpPr>
        <xdr:cNvPr id="300" name="直線コネクタ 299"/>
        <xdr:cNvCxnSpPr/>
      </xdr:nvCxnSpPr>
      <xdr:spPr>
        <a:xfrm>
          <a:off x="15671800" y="62502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142983</xdr:rowOff>
    </xdr:from>
    <xdr:ext cx="762000" cy="259045"/>
    <xdr:sp macro="" textlink="">
      <xdr:nvSpPr>
        <xdr:cNvPr id="301"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78014</xdr:rowOff>
    </xdr:from>
    <xdr:to>
      <xdr:col>22</xdr:col>
      <xdr:colOff>565150</xdr:colOff>
      <xdr:row>36</xdr:row>
      <xdr:rowOff>117203</xdr:rowOff>
    </xdr:to>
    <xdr:cxnSp macro="">
      <xdr:nvCxnSpPr>
        <xdr:cNvPr id="303" name="直線コネクタ 302"/>
        <xdr:cNvCxnSpPr/>
      </xdr:nvCxnSpPr>
      <xdr:spPr>
        <a:xfrm flipV="1">
          <a:off x="14782800" y="625021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51707</xdr:rowOff>
    </xdr:from>
    <xdr:to>
      <xdr:col>22</xdr:col>
      <xdr:colOff>615950</xdr:colOff>
      <xdr:row>37</xdr:row>
      <xdr:rowOff>153307</xdr:rowOff>
    </xdr:to>
    <xdr:sp macro="" textlink="">
      <xdr:nvSpPr>
        <xdr:cNvPr id="304" name="フローチャート : 判断 303"/>
        <xdr:cNvSpPr/>
      </xdr:nvSpPr>
      <xdr:spPr>
        <a:xfrm>
          <a:off x="15621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138084</xdr:rowOff>
    </xdr:from>
    <xdr:ext cx="736600" cy="259045"/>
    <xdr:sp macro="" textlink="">
      <xdr:nvSpPr>
        <xdr:cNvPr id="305" name="テキスト ボックス 304"/>
        <xdr:cNvSpPr txBox="1"/>
      </xdr:nvSpPr>
      <xdr:spPr>
        <a:xfrm>
          <a:off x="15290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117203</xdr:rowOff>
    </xdr:from>
    <xdr:to>
      <xdr:col>21</xdr:col>
      <xdr:colOff>361950</xdr:colOff>
      <xdr:row>36</xdr:row>
      <xdr:rowOff>156392</xdr:rowOff>
    </xdr:to>
    <xdr:cxnSp macro="">
      <xdr:nvCxnSpPr>
        <xdr:cNvPr id="306" name="直線コネクタ 305"/>
        <xdr:cNvCxnSpPr/>
      </xdr:nvCxnSpPr>
      <xdr:spPr>
        <a:xfrm flipV="1">
          <a:off x="13893800" y="628940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64770</xdr:rowOff>
    </xdr:from>
    <xdr:to>
      <xdr:col>21</xdr:col>
      <xdr:colOff>412750</xdr:colOff>
      <xdr:row>37</xdr:row>
      <xdr:rowOff>166370</xdr:rowOff>
    </xdr:to>
    <xdr:sp macro="" textlink="">
      <xdr:nvSpPr>
        <xdr:cNvPr id="307" name="フローチャート : 判断 306"/>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151147</xdr:rowOff>
    </xdr:from>
    <xdr:ext cx="762000" cy="259045"/>
    <xdr:sp macro="" textlink="">
      <xdr:nvSpPr>
        <xdr:cNvPr id="308" name="テキスト ボックス 307"/>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78014</xdr:rowOff>
    </xdr:from>
    <xdr:to>
      <xdr:col>20</xdr:col>
      <xdr:colOff>158750</xdr:colOff>
      <xdr:row>36</xdr:row>
      <xdr:rowOff>156392</xdr:rowOff>
    </xdr:to>
    <xdr:cxnSp macro="">
      <xdr:nvCxnSpPr>
        <xdr:cNvPr id="309" name="直線コネクタ 308"/>
        <xdr:cNvCxnSpPr/>
      </xdr:nvCxnSpPr>
      <xdr:spPr>
        <a:xfrm>
          <a:off x="13004800" y="6250214"/>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51707</xdr:rowOff>
    </xdr:from>
    <xdr:to>
      <xdr:col>20</xdr:col>
      <xdr:colOff>209550</xdr:colOff>
      <xdr:row>37</xdr:row>
      <xdr:rowOff>153307</xdr:rowOff>
    </xdr:to>
    <xdr:sp macro="" textlink="">
      <xdr:nvSpPr>
        <xdr:cNvPr id="310" name="フローチャート : 判断 309"/>
        <xdr:cNvSpPr/>
      </xdr:nvSpPr>
      <xdr:spPr>
        <a:xfrm>
          <a:off x="13843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138084</xdr:rowOff>
    </xdr:from>
    <xdr:ext cx="762000" cy="259045"/>
    <xdr:sp macro="" textlink="">
      <xdr:nvSpPr>
        <xdr:cNvPr id="311" name="テキスト ボックス 310"/>
        <xdr:cNvSpPr txBox="1"/>
      </xdr:nvSpPr>
      <xdr:spPr>
        <a:xfrm>
          <a:off x="13512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77833</xdr:rowOff>
    </xdr:from>
    <xdr:to>
      <xdr:col>19</xdr:col>
      <xdr:colOff>6350</xdr:colOff>
      <xdr:row>38</xdr:row>
      <xdr:rowOff>7982</xdr:rowOff>
    </xdr:to>
    <xdr:sp macro="" textlink="">
      <xdr:nvSpPr>
        <xdr:cNvPr id="312" name="フローチャート : 判断 311"/>
        <xdr:cNvSpPr/>
      </xdr:nvSpPr>
      <xdr:spPr>
        <a:xfrm>
          <a:off x="12954000" y="64214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164210</xdr:rowOff>
    </xdr:from>
    <xdr:ext cx="762000" cy="259045"/>
    <xdr:sp macro="" textlink="">
      <xdr:nvSpPr>
        <xdr:cNvPr id="313" name="テキスト ボックス 312"/>
        <xdr:cNvSpPr txBox="1"/>
      </xdr:nvSpPr>
      <xdr:spPr>
        <a:xfrm>
          <a:off x="12623800" y="650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59872</xdr:rowOff>
    </xdr:from>
    <xdr:to>
      <xdr:col>24</xdr:col>
      <xdr:colOff>82550</xdr:colOff>
      <xdr:row>36</xdr:row>
      <xdr:rowOff>161472</xdr:rowOff>
    </xdr:to>
    <xdr:sp macro="" textlink="">
      <xdr:nvSpPr>
        <xdr:cNvPr id="319" name="円/楕円 318"/>
        <xdr:cNvSpPr/>
      </xdr:nvSpPr>
      <xdr:spPr>
        <a:xfrm>
          <a:off x="164592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76399</xdr:rowOff>
    </xdr:from>
    <xdr:ext cx="762000" cy="259045"/>
    <xdr:sp macro="" textlink="">
      <xdr:nvSpPr>
        <xdr:cNvPr id="320" name="補助費等該当値テキスト"/>
        <xdr:cNvSpPr txBox="1"/>
      </xdr:nvSpPr>
      <xdr:spPr>
        <a:xfrm>
          <a:off x="165989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27214</xdr:rowOff>
    </xdr:from>
    <xdr:to>
      <xdr:col>22</xdr:col>
      <xdr:colOff>615950</xdr:colOff>
      <xdr:row>36</xdr:row>
      <xdr:rowOff>128814</xdr:rowOff>
    </xdr:to>
    <xdr:sp macro="" textlink="">
      <xdr:nvSpPr>
        <xdr:cNvPr id="321" name="円/楕円 320"/>
        <xdr:cNvSpPr/>
      </xdr:nvSpPr>
      <xdr:spPr>
        <a:xfrm>
          <a:off x="15621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138991</xdr:rowOff>
    </xdr:from>
    <xdr:ext cx="736600" cy="259045"/>
    <xdr:sp macro="" textlink="">
      <xdr:nvSpPr>
        <xdr:cNvPr id="322" name="テキスト ボックス 321"/>
        <xdr:cNvSpPr txBox="1"/>
      </xdr:nvSpPr>
      <xdr:spPr>
        <a:xfrm>
          <a:off x="15290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66403</xdr:rowOff>
    </xdr:from>
    <xdr:to>
      <xdr:col>21</xdr:col>
      <xdr:colOff>412750</xdr:colOff>
      <xdr:row>36</xdr:row>
      <xdr:rowOff>168003</xdr:rowOff>
    </xdr:to>
    <xdr:sp macro="" textlink="">
      <xdr:nvSpPr>
        <xdr:cNvPr id="323" name="円/楕円 322"/>
        <xdr:cNvSpPr/>
      </xdr:nvSpPr>
      <xdr:spPr>
        <a:xfrm>
          <a:off x="14732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6730</xdr:rowOff>
    </xdr:from>
    <xdr:ext cx="762000" cy="259045"/>
    <xdr:sp macro="" textlink="">
      <xdr:nvSpPr>
        <xdr:cNvPr id="324" name="テキスト ボックス 323"/>
        <xdr:cNvSpPr txBox="1"/>
      </xdr:nvSpPr>
      <xdr:spPr>
        <a:xfrm>
          <a:off x="14401800" y="60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105592</xdr:rowOff>
    </xdr:from>
    <xdr:to>
      <xdr:col>20</xdr:col>
      <xdr:colOff>209550</xdr:colOff>
      <xdr:row>37</xdr:row>
      <xdr:rowOff>35742</xdr:rowOff>
    </xdr:to>
    <xdr:sp macro="" textlink="">
      <xdr:nvSpPr>
        <xdr:cNvPr id="325" name="円/楕円 324"/>
        <xdr:cNvSpPr/>
      </xdr:nvSpPr>
      <xdr:spPr>
        <a:xfrm>
          <a:off x="138430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45919</xdr:rowOff>
    </xdr:from>
    <xdr:ext cx="762000" cy="259045"/>
    <xdr:sp macro="" textlink="">
      <xdr:nvSpPr>
        <xdr:cNvPr id="326" name="テキスト ボックス 325"/>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27214</xdr:rowOff>
    </xdr:from>
    <xdr:to>
      <xdr:col>19</xdr:col>
      <xdr:colOff>6350</xdr:colOff>
      <xdr:row>36</xdr:row>
      <xdr:rowOff>128814</xdr:rowOff>
    </xdr:to>
    <xdr:sp macro="" textlink="">
      <xdr:nvSpPr>
        <xdr:cNvPr id="327" name="円/楕円 326"/>
        <xdr:cNvSpPr/>
      </xdr:nvSpPr>
      <xdr:spPr>
        <a:xfrm>
          <a:off x="12954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138991</xdr:rowOff>
    </xdr:from>
    <xdr:ext cx="762000" cy="259045"/>
    <xdr:sp macro="" textlink="">
      <xdr:nvSpPr>
        <xdr:cNvPr id="328" name="テキスト ボックス 327"/>
        <xdr:cNvSpPr txBox="1"/>
      </xdr:nvSpPr>
      <xdr:spPr>
        <a:xfrm>
          <a:off x="12623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年度が償還のピークだったが、普通建設事業の見直し等により起債発行額の抑制を実施することで、公債費の経常収支比率を改善している。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3" name="直線コネクタ 352"/>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4"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5" name="直線コネクタ 354"/>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69850</xdr:rowOff>
    </xdr:from>
    <xdr:to>
      <xdr:col>7</xdr:col>
      <xdr:colOff>15875</xdr:colOff>
      <xdr:row>77</xdr:row>
      <xdr:rowOff>88137</xdr:rowOff>
    </xdr:to>
    <xdr:cxnSp macro="">
      <xdr:nvCxnSpPr>
        <xdr:cNvPr id="358" name="直線コネクタ 357"/>
        <xdr:cNvCxnSpPr/>
      </xdr:nvCxnSpPr>
      <xdr:spPr>
        <a:xfrm flipV="1">
          <a:off x="3987800" y="13271500"/>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59707</xdr:rowOff>
    </xdr:from>
    <xdr:ext cx="762000" cy="259045"/>
    <xdr:sp macro="" textlink="">
      <xdr:nvSpPr>
        <xdr:cNvPr id="359"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0" name="フローチャート :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88137</xdr:rowOff>
    </xdr:from>
    <xdr:to>
      <xdr:col>5</xdr:col>
      <xdr:colOff>549275</xdr:colOff>
      <xdr:row>77</xdr:row>
      <xdr:rowOff>97282</xdr:rowOff>
    </xdr:to>
    <xdr:cxnSp macro="">
      <xdr:nvCxnSpPr>
        <xdr:cNvPr id="361" name="直線コネクタ 360"/>
        <xdr:cNvCxnSpPr/>
      </xdr:nvCxnSpPr>
      <xdr:spPr>
        <a:xfrm flipV="1">
          <a:off x="3098800" y="132897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2" name="フローチャート : 判断 361"/>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63" name="テキスト ボックス 362"/>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97282</xdr:rowOff>
    </xdr:from>
    <xdr:to>
      <xdr:col>4</xdr:col>
      <xdr:colOff>346075</xdr:colOff>
      <xdr:row>78</xdr:row>
      <xdr:rowOff>58420</xdr:rowOff>
    </xdr:to>
    <xdr:cxnSp macro="">
      <xdr:nvCxnSpPr>
        <xdr:cNvPr id="364" name="直線コネクタ 363"/>
        <xdr:cNvCxnSpPr/>
      </xdr:nvCxnSpPr>
      <xdr:spPr>
        <a:xfrm flipV="1">
          <a:off x="2209800" y="1329893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65" name="フローチャート : 判断 364"/>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16273</xdr:rowOff>
    </xdr:from>
    <xdr:ext cx="762000" cy="259045"/>
    <xdr:sp macro="" textlink="">
      <xdr:nvSpPr>
        <xdr:cNvPr id="366" name="テキスト ボックス 365"/>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58420</xdr:rowOff>
    </xdr:from>
    <xdr:to>
      <xdr:col>3</xdr:col>
      <xdr:colOff>142875</xdr:colOff>
      <xdr:row>78</xdr:row>
      <xdr:rowOff>62992</xdr:rowOff>
    </xdr:to>
    <xdr:cxnSp macro="">
      <xdr:nvCxnSpPr>
        <xdr:cNvPr id="367" name="直線コネクタ 366"/>
        <xdr:cNvCxnSpPr/>
      </xdr:nvCxnSpPr>
      <xdr:spPr>
        <a:xfrm flipV="1">
          <a:off x="1320800" y="134315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68" name="フローチャート : 判断 367"/>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69" name="テキスト ボックス 368"/>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0" name="フローチャート : 判断 369"/>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64533</xdr:rowOff>
    </xdr:from>
    <xdr:ext cx="762000" cy="259045"/>
    <xdr:sp macro="" textlink="">
      <xdr:nvSpPr>
        <xdr:cNvPr id="371" name="テキスト ボックス 370"/>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77" name="円/楕円 376"/>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35577</xdr:rowOff>
    </xdr:from>
    <xdr:ext cx="762000" cy="259045"/>
    <xdr:sp macro="" textlink="">
      <xdr:nvSpPr>
        <xdr:cNvPr id="378"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37337</xdr:rowOff>
    </xdr:from>
    <xdr:to>
      <xdr:col>5</xdr:col>
      <xdr:colOff>600075</xdr:colOff>
      <xdr:row>77</xdr:row>
      <xdr:rowOff>138937</xdr:rowOff>
    </xdr:to>
    <xdr:sp macro="" textlink="">
      <xdr:nvSpPr>
        <xdr:cNvPr id="379" name="円/楕円 378"/>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149114</xdr:rowOff>
    </xdr:from>
    <xdr:ext cx="736600" cy="259045"/>
    <xdr:sp macro="" textlink="">
      <xdr:nvSpPr>
        <xdr:cNvPr id="380" name="テキスト ボックス 379"/>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46482</xdr:rowOff>
    </xdr:from>
    <xdr:to>
      <xdr:col>4</xdr:col>
      <xdr:colOff>396875</xdr:colOff>
      <xdr:row>77</xdr:row>
      <xdr:rowOff>148082</xdr:rowOff>
    </xdr:to>
    <xdr:sp macro="" textlink="">
      <xdr:nvSpPr>
        <xdr:cNvPr id="381" name="円/楕円 380"/>
        <xdr:cNvSpPr/>
      </xdr:nvSpPr>
      <xdr:spPr>
        <a:xfrm>
          <a:off x="3048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158259</xdr:rowOff>
    </xdr:from>
    <xdr:ext cx="762000" cy="259045"/>
    <xdr:sp macro="" textlink="">
      <xdr:nvSpPr>
        <xdr:cNvPr id="382" name="テキスト ボックス 381"/>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xdr:rowOff>
    </xdr:from>
    <xdr:to>
      <xdr:col>3</xdr:col>
      <xdr:colOff>193675</xdr:colOff>
      <xdr:row>78</xdr:row>
      <xdr:rowOff>109220</xdr:rowOff>
    </xdr:to>
    <xdr:sp macro="" textlink="">
      <xdr:nvSpPr>
        <xdr:cNvPr id="383" name="円/楕円 382"/>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93997</xdr:rowOff>
    </xdr:from>
    <xdr:ext cx="762000" cy="259045"/>
    <xdr:sp macro="" textlink="">
      <xdr:nvSpPr>
        <xdr:cNvPr id="384" name="テキスト ボックス 383"/>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85" name="円/楕円 384"/>
        <xdr:cNvSpPr/>
      </xdr:nvSpPr>
      <xdr:spPr>
        <a:xfrm>
          <a:off x="1270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86" name="テキスト ボックス 385"/>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繰出金が類似団体平均を大きく上回っている一方で、人件費が平均を大きく下回っている。そのため、公債費以外では、類似団体平均を下回っている。引き続き、公営企業の財政健全化計画に基づく経営改善を実施することで、繰出金の抑制に努めていく。</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xdr:rowOff>
    </xdr:from>
    <xdr:to>
      <xdr:col>24</xdr:col>
      <xdr:colOff>31750</xdr:colOff>
      <xdr:row>82</xdr:row>
      <xdr:rowOff>20320</xdr:rowOff>
    </xdr:to>
    <xdr:cxnSp macro="">
      <xdr:nvCxnSpPr>
        <xdr:cNvPr id="414" name="直線コネクタ 413"/>
        <xdr:cNvCxnSpPr/>
      </xdr:nvCxnSpPr>
      <xdr:spPr>
        <a:xfrm flipV="1">
          <a:off x="16510000" y="126961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5"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16" name="直線コネクタ 415"/>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95267</xdr:rowOff>
    </xdr:from>
    <xdr:ext cx="762000" cy="259045"/>
    <xdr:sp macro="" textlink="">
      <xdr:nvSpPr>
        <xdr:cNvPr id="417" name="公債費以外最大値テキスト"/>
        <xdr:cNvSpPr txBox="1"/>
      </xdr:nvSpPr>
      <xdr:spPr>
        <a:xfrm>
          <a:off x="16598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74</xdr:row>
      <xdr:rowOff>8890</xdr:rowOff>
    </xdr:from>
    <xdr:to>
      <xdr:col>24</xdr:col>
      <xdr:colOff>120650</xdr:colOff>
      <xdr:row>74</xdr:row>
      <xdr:rowOff>8890</xdr:rowOff>
    </xdr:to>
    <xdr:cxnSp macro="">
      <xdr:nvCxnSpPr>
        <xdr:cNvPr id="418" name="直線コネクタ 417"/>
        <xdr:cNvCxnSpPr/>
      </xdr:nvCxnSpPr>
      <xdr:spPr>
        <a:xfrm>
          <a:off x="16421100" y="1269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134620</xdr:rowOff>
    </xdr:from>
    <xdr:to>
      <xdr:col>24</xdr:col>
      <xdr:colOff>31750</xdr:colOff>
      <xdr:row>77</xdr:row>
      <xdr:rowOff>142239</xdr:rowOff>
    </xdr:to>
    <xdr:cxnSp macro="">
      <xdr:nvCxnSpPr>
        <xdr:cNvPr id="419" name="直線コネクタ 418"/>
        <xdr:cNvCxnSpPr/>
      </xdr:nvCxnSpPr>
      <xdr:spPr>
        <a:xfrm flipV="1">
          <a:off x="15671800" y="133362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0"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1" name="フローチャート : 判断 420"/>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104139</xdr:rowOff>
    </xdr:from>
    <xdr:to>
      <xdr:col>22</xdr:col>
      <xdr:colOff>565150</xdr:colOff>
      <xdr:row>77</xdr:row>
      <xdr:rowOff>142239</xdr:rowOff>
    </xdr:to>
    <xdr:cxnSp macro="">
      <xdr:nvCxnSpPr>
        <xdr:cNvPr id="422" name="直線コネクタ 421"/>
        <xdr:cNvCxnSpPr/>
      </xdr:nvCxnSpPr>
      <xdr:spPr>
        <a:xfrm>
          <a:off x="14782800" y="133057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11430</xdr:rowOff>
    </xdr:from>
    <xdr:to>
      <xdr:col>22</xdr:col>
      <xdr:colOff>615950</xdr:colOff>
      <xdr:row>79</xdr:row>
      <xdr:rowOff>113030</xdr:rowOff>
    </xdr:to>
    <xdr:sp macro="" textlink="">
      <xdr:nvSpPr>
        <xdr:cNvPr id="423" name="フローチャート : 判断 422"/>
        <xdr:cNvSpPr/>
      </xdr:nvSpPr>
      <xdr:spPr>
        <a:xfrm>
          <a:off x="15621000" y="1355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97807</xdr:rowOff>
    </xdr:from>
    <xdr:ext cx="736600" cy="259045"/>
    <xdr:sp macro="" textlink="">
      <xdr:nvSpPr>
        <xdr:cNvPr id="424" name="テキスト ボックス 423"/>
        <xdr:cNvSpPr txBox="1"/>
      </xdr:nvSpPr>
      <xdr:spPr>
        <a:xfrm>
          <a:off x="15290800" y="1364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69850</xdr:rowOff>
    </xdr:from>
    <xdr:to>
      <xdr:col>21</xdr:col>
      <xdr:colOff>361950</xdr:colOff>
      <xdr:row>77</xdr:row>
      <xdr:rowOff>104139</xdr:rowOff>
    </xdr:to>
    <xdr:cxnSp macro="">
      <xdr:nvCxnSpPr>
        <xdr:cNvPr id="425" name="直線コネクタ 424"/>
        <xdr:cNvCxnSpPr/>
      </xdr:nvCxnSpPr>
      <xdr:spPr>
        <a:xfrm>
          <a:off x="13893800" y="132715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91439</xdr:rowOff>
    </xdr:from>
    <xdr:to>
      <xdr:col>21</xdr:col>
      <xdr:colOff>412750</xdr:colOff>
      <xdr:row>79</xdr:row>
      <xdr:rowOff>21589</xdr:rowOff>
    </xdr:to>
    <xdr:sp macro="" textlink="">
      <xdr:nvSpPr>
        <xdr:cNvPr id="426" name="フローチャート : 判断 425"/>
        <xdr:cNvSpPr/>
      </xdr:nvSpPr>
      <xdr:spPr>
        <a:xfrm>
          <a:off x="14732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6366</xdr:rowOff>
    </xdr:from>
    <xdr:ext cx="762000" cy="259045"/>
    <xdr:sp macro="" textlink="">
      <xdr:nvSpPr>
        <xdr:cNvPr id="427" name="テキスト ボックス 426"/>
        <xdr:cNvSpPr txBox="1"/>
      </xdr:nvSpPr>
      <xdr:spPr>
        <a:xfrm>
          <a:off x="14401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111761</xdr:rowOff>
    </xdr:from>
    <xdr:to>
      <xdr:col>20</xdr:col>
      <xdr:colOff>158750</xdr:colOff>
      <xdr:row>77</xdr:row>
      <xdr:rowOff>69850</xdr:rowOff>
    </xdr:to>
    <xdr:cxnSp macro="">
      <xdr:nvCxnSpPr>
        <xdr:cNvPr id="428" name="直線コネクタ 427"/>
        <xdr:cNvCxnSpPr/>
      </xdr:nvCxnSpPr>
      <xdr:spPr>
        <a:xfrm>
          <a:off x="13004800" y="131419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53339</xdr:rowOff>
    </xdr:from>
    <xdr:to>
      <xdr:col>20</xdr:col>
      <xdr:colOff>209550</xdr:colOff>
      <xdr:row>78</xdr:row>
      <xdr:rowOff>154939</xdr:rowOff>
    </xdr:to>
    <xdr:sp macro="" textlink="">
      <xdr:nvSpPr>
        <xdr:cNvPr id="429" name="フローチャート : 判断 428"/>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139716</xdr:rowOff>
    </xdr:from>
    <xdr:ext cx="762000" cy="259045"/>
    <xdr:sp macro="" textlink="">
      <xdr:nvSpPr>
        <xdr:cNvPr id="430" name="テキスト ボックス 429"/>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60961</xdr:rowOff>
    </xdr:from>
    <xdr:to>
      <xdr:col>19</xdr:col>
      <xdr:colOff>6350</xdr:colOff>
      <xdr:row>78</xdr:row>
      <xdr:rowOff>162561</xdr:rowOff>
    </xdr:to>
    <xdr:sp macro="" textlink="">
      <xdr:nvSpPr>
        <xdr:cNvPr id="431" name="フローチャート : 判断 430"/>
        <xdr:cNvSpPr/>
      </xdr:nvSpPr>
      <xdr:spPr>
        <a:xfrm>
          <a:off x="12954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147338</xdr:rowOff>
    </xdr:from>
    <xdr:ext cx="762000" cy="259045"/>
    <xdr:sp macro="" textlink="">
      <xdr:nvSpPr>
        <xdr:cNvPr id="432" name="テキスト ボックス 431"/>
        <xdr:cNvSpPr txBox="1"/>
      </xdr:nvSpPr>
      <xdr:spPr>
        <a:xfrm>
          <a:off x="12623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83820</xdr:rowOff>
    </xdr:from>
    <xdr:to>
      <xdr:col>24</xdr:col>
      <xdr:colOff>82550</xdr:colOff>
      <xdr:row>78</xdr:row>
      <xdr:rowOff>13970</xdr:rowOff>
    </xdr:to>
    <xdr:sp macro="" textlink="">
      <xdr:nvSpPr>
        <xdr:cNvPr id="438" name="円/楕円 437"/>
        <xdr:cNvSpPr/>
      </xdr:nvSpPr>
      <xdr:spPr>
        <a:xfrm>
          <a:off x="164592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100347</xdr:rowOff>
    </xdr:from>
    <xdr:ext cx="762000" cy="259045"/>
    <xdr:sp macro="" textlink="">
      <xdr:nvSpPr>
        <xdr:cNvPr id="439" name="公債費以外該当値テキスト"/>
        <xdr:cNvSpPr txBox="1"/>
      </xdr:nvSpPr>
      <xdr:spPr>
        <a:xfrm>
          <a:off x="16598900" y="1313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91439</xdr:rowOff>
    </xdr:from>
    <xdr:to>
      <xdr:col>22</xdr:col>
      <xdr:colOff>615950</xdr:colOff>
      <xdr:row>78</xdr:row>
      <xdr:rowOff>21589</xdr:rowOff>
    </xdr:to>
    <xdr:sp macro="" textlink="">
      <xdr:nvSpPr>
        <xdr:cNvPr id="440" name="円/楕円 439"/>
        <xdr:cNvSpPr/>
      </xdr:nvSpPr>
      <xdr:spPr>
        <a:xfrm>
          <a:off x="15621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31766</xdr:rowOff>
    </xdr:from>
    <xdr:ext cx="736600" cy="259045"/>
    <xdr:sp macro="" textlink="">
      <xdr:nvSpPr>
        <xdr:cNvPr id="441" name="テキスト ボックス 440"/>
        <xdr:cNvSpPr txBox="1"/>
      </xdr:nvSpPr>
      <xdr:spPr>
        <a:xfrm>
          <a:off x="15290800" y="13061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53339</xdr:rowOff>
    </xdr:from>
    <xdr:to>
      <xdr:col>21</xdr:col>
      <xdr:colOff>412750</xdr:colOff>
      <xdr:row>77</xdr:row>
      <xdr:rowOff>154939</xdr:rowOff>
    </xdr:to>
    <xdr:sp macro="" textlink="">
      <xdr:nvSpPr>
        <xdr:cNvPr id="442" name="円/楕円 441"/>
        <xdr:cNvSpPr/>
      </xdr:nvSpPr>
      <xdr:spPr>
        <a:xfrm>
          <a:off x="14732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165116</xdr:rowOff>
    </xdr:from>
    <xdr:ext cx="762000" cy="259045"/>
    <xdr:sp macro="" textlink="">
      <xdr:nvSpPr>
        <xdr:cNvPr id="443" name="テキスト ボックス 442"/>
        <xdr:cNvSpPr txBox="1"/>
      </xdr:nvSpPr>
      <xdr:spPr>
        <a:xfrm>
          <a:off x="14401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19050</xdr:rowOff>
    </xdr:from>
    <xdr:to>
      <xdr:col>20</xdr:col>
      <xdr:colOff>209550</xdr:colOff>
      <xdr:row>77</xdr:row>
      <xdr:rowOff>120650</xdr:rowOff>
    </xdr:to>
    <xdr:sp macro="" textlink="">
      <xdr:nvSpPr>
        <xdr:cNvPr id="444" name="円/楕円 443"/>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130827</xdr:rowOff>
    </xdr:from>
    <xdr:ext cx="762000" cy="259045"/>
    <xdr:sp macro="" textlink="">
      <xdr:nvSpPr>
        <xdr:cNvPr id="445" name="テキスト ボックス 444"/>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60961</xdr:rowOff>
    </xdr:from>
    <xdr:to>
      <xdr:col>19</xdr:col>
      <xdr:colOff>6350</xdr:colOff>
      <xdr:row>76</xdr:row>
      <xdr:rowOff>162561</xdr:rowOff>
    </xdr:to>
    <xdr:sp macro="" textlink="">
      <xdr:nvSpPr>
        <xdr:cNvPr id="446" name="円/楕円 445"/>
        <xdr:cNvSpPr/>
      </xdr:nvSpPr>
      <xdr:spPr>
        <a:xfrm>
          <a:off x="12954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1287</xdr:rowOff>
    </xdr:from>
    <xdr:ext cx="762000" cy="259045"/>
    <xdr:sp macro="" textlink="">
      <xdr:nvSpPr>
        <xdr:cNvPr id="447" name="テキスト ボックス 446"/>
        <xdr:cNvSpPr txBox="1"/>
      </xdr:nvSpPr>
      <xdr:spPr>
        <a:xfrm>
          <a:off x="12623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長野県阿南町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6216</xdr:rowOff>
    </xdr:from>
    <xdr:to>
      <xdr:col>4</xdr:col>
      <xdr:colOff>1117600</xdr:colOff>
      <xdr:row>19</xdr:row>
      <xdr:rowOff>12243</xdr:rowOff>
    </xdr:to>
    <xdr:cxnSp macro="">
      <xdr:nvCxnSpPr>
        <xdr:cNvPr id="49" name="直線コネクタ 48"/>
        <xdr:cNvCxnSpPr/>
      </xdr:nvCxnSpPr>
      <xdr:spPr bwMode="auto">
        <a:xfrm flipV="1">
          <a:off x="5003800" y="3311391"/>
          <a:ext cx="647700" cy="6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27024</xdr:rowOff>
    </xdr:from>
    <xdr:ext cx="762000" cy="259045"/>
    <xdr:sp macro="" textlink="">
      <xdr:nvSpPr>
        <xdr:cNvPr id="50" name="人口1人当たり決算額の推移平均値テキスト130"/>
        <xdr:cNvSpPr txBox="1"/>
      </xdr:nvSpPr>
      <xdr:spPr>
        <a:xfrm>
          <a:off x="5740400" y="2989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12243</xdr:rowOff>
    </xdr:from>
    <xdr:to>
      <xdr:col>4</xdr:col>
      <xdr:colOff>469900</xdr:colOff>
      <xdr:row>19</xdr:row>
      <xdr:rowOff>17626</xdr:rowOff>
    </xdr:to>
    <xdr:cxnSp macro="">
      <xdr:nvCxnSpPr>
        <xdr:cNvPr id="52" name="直線コネクタ 51"/>
        <xdr:cNvCxnSpPr/>
      </xdr:nvCxnSpPr>
      <xdr:spPr bwMode="auto">
        <a:xfrm flipV="1">
          <a:off x="4305300" y="3317418"/>
          <a:ext cx="698500" cy="5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121141</xdr:rowOff>
    </xdr:from>
    <xdr:to>
      <xdr:col>4</xdr:col>
      <xdr:colOff>520700</xdr:colOff>
      <xdr:row>19</xdr:row>
      <xdr:rowOff>51291</xdr:rowOff>
    </xdr:to>
    <xdr:sp macro="" textlink="">
      <xdr:nvSpPr>
        <xdr:cNvPr id="53" name="フローチャート : 判断 52"/>
        <xdr:cNvSpPr/>
      </xdr:nvSpPr>
      <xdr:spPr bwMode="auto">
        <a:xfrm>
          <a:off x="4953000" y="325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61468</xdr:rowOff>
    </xdr:from>
    <xdr:ext cx="736600" cy="259045"/>
    <xdr:sp macro="" textlink="">
      <xdr:nvSpPr>
        <xdr:cNvPr id="54" name="テキスト ボックス 53"/>
        <xdr:cNvSpPr txBox="1"/>
      </xdr:nvSpPr>
      <xdr:spPr>
        <a:xfrm>
          <a:off x="4622800" y="3023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16291</xdr:rowOff>
    </xdr:from>
    <xdr:to>
      <xdr:col>3</xdr:col>
      <xdr:colOff>904875</xdr:colOff>
      <xdr:row>19</xdr:row>
      <xdr:rowOff>17626</xdr:rowOff>
    </xdr:to>
    <xdr:cxnSp macro="">
      <xdr:nvCxnSpPr>
        <xdr:cNvPr id="55" name="直線コネクタ 54"/>
        <xdr:cNvCxnSpPr/>
      </xdr:nvCxnSpPr>
      <xdr:spPr bwMode="auto">
        <a:xfrm>
          <a:off x="3606800" y="3321466"/>
          <a:ext cx="698500" cy="1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126176</xdr:rowOff>
    </xdr:from>
    <xdr:to>
      <xdr:col>3</xdr:col>
      <xdr:colOff>955675</xdr:colOff>
      <xdr:row>19</xdr:row>
      <xdr:rowOff>56326</xdr:rowOff>
    </xdr:to>
    <xdr:sp macro="" textlink="">
      <xdr:nvSpPr>
        <xdr:cNvPr id="56" name="フローチャート : 判断 55"/>
        <xdr:cNvSpPr/>
      </xdr:nvSpPr>
      <xdr:spPr bwMode="auto">
        <a:xfrm>
          <a:off x="4254500" y="3259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66503</xdr:rowOff>
    </xdr:from>
    <xdr:ext cx="762000" cy="259045"/>
    <xdr:sp macro="" textlink="">
      <xdr:nvSpPr>
        <xdr:cNvPr id="57" name="テキスト ボックス 56"/>
        <xdr:cNvSpPr txBox="1"/>
      </xdr:nvSpPr>
      <xdr:spPr>
        <a:xfrm>
          <a:off x="3924300" y="302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12207</xdr:rowOff>
    </xdr:from>
    <xdr:to>
      <xdr:col>3</xdr:col>
      <xdr:colOff>206375</xdr:colOff>
      <xdr:row>19</xdr:row>
      <xdr:rowOff>16291</xdr:rowOff>
    </xdr:to>
    <xdr:cxnSp macro="">
      <xdr:nvCxnSpPr>
        <xdr:cNvPr id="58" name="直線コネクタ 57"/>
        <xdr:cNvCxnSpPr/>
      </xdr:nvCxnSpPr>
      <xdr:spPr bwMode="auto">
        <a:xfrm>
          <a:off x="2908300" y="3317382"/>
          <a:ext cx="698500" cy="4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124033</xdr:rowOff>
    </xdr:from>
    <xdr:to>
      <xdr:col>3</xdr:col>
      <xdr:colOff>257175</xdr:colOff>
      <xdr:row>19</xdr:row>
      <xdr:rowOff>54183</xdr:rowOff>
    </xdr:to>
    <xdr:sp macro="" textlink="">
      <xdr:nvSpPr>
        <xdr:cNvPr id="59" name="フローチャート : 判断 58"/>
        <xdr:cNvSpPr/>
      </xdr:nvSpPr>
      <xdr:spPr bwMode="auto">
        <a:xfrm>
          <a:off x="3556000" y="32577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64360</xdr:rowOff>
    </xdr:from>
    <xdr:ext cx="762000" cy="259045"/>
    <xdr:sp macro="" textlink="">
      <xdr:nvSpPr>
        <xdr:cNvPr id="60" name="テキスト ボックス 59"/>
        <xdr:cNvSpPr txBox="1"/>
      </xdr:nvSpPr>
      <xdr:spPr>
        <a:xfrm>
          <a:off x="3225800" y="302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119847</xdr:rowOff>
    </xdr:from>
    <xdr:to>
      <xdr:col>2</xdr:col>
      <xdr:colOff>692150</xdr:colOff>
      <xdr:row>19</xdr:row>
      <xdr:rowOff>49997</xdr:rowOff>
    </xdr:to>
    <xdr:sp macro="" textlink="">
      <xdr:nvSpPr>
        <xdr:cNvPr id="61" name="フローチャート : 判断 60"/>
        <xdr:cNvSpPr/>
      </xdr:nvSpPr>
      <xdr:spPr bwMode="auto">
        <a:xfrm>
          <a:off x="2857500" y="3253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60174</xdr:rowOff>
    </xdr:from>
    <xdr:ext cx="762000" cy="259045"/>
    <xdr:sp macro="" textlink="">
      <xdr:nvSpPr>
        <xdr:cNvPr id="62" name="テキスト ボックス 61"/>
        <xdr:cNvSpPr txBox="1"/>
      </xdr:nvSpPr>
      <xdr:spPr>
        <a:xfrm>
          <a:off x="2527300" y="302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126866</xdr:rowOff>
    </xdr:from>
    <xdr:to>
      <xdr:col>5</xdr:col>
      <xdr:colOff>34925</xdr:colOff>
      <xdr:row>19</xdr:row>
      <xdr:rowOff>57016</xdr:rowOff>
    </xdr:to>
    <xdr:sp macro="" textlink="">
      <xdr:nvSpPr>
        <xdr:cNvPr id="68" name="円/楕円 67"/>
        <xdr:cNvSpPr/>
      </xdr:nvSpPr>
      <xdr:spPr bwMode="auto">
        <a:xfrm>
          <a:off x="5600700" y="3260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35442</xdr:rowOff>
    </xdr:from>
    <xdr:ext cx="762000" cy="259045"/>
    <xdr:sp macro="" textlink="">
      <xdr:nvSpPr>
        <xdr:cNvPr id="69" name="人口1人当たり決算額の推移該当値テキスト130"/>
        <xdr:cNvSpPr txBox="1"/>
      </xdr:nvSpPr>
      <xdr:spPr>
        <a:xfrm>
          <a:off x="5740400" y="316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128,404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132893</xdr:rowOff>
    </xdr:from>
    <xdr:to>
      <xdr:col>4</xdr:col>
      <xdr:colOff>520700</xdr:colOff>
      <xdr:row>19</xdr:row>
      <xdr:rowOff>63043</xdr:rowOff>
    </xdr:to>
    <xdr:sp macro="" textlink="">
      <xdr:nvSpPr>
        <xdr:cNvPr id="70" name="円/楕円 69"/>
        <xdr:cNvSpPr/>
      </xdr:nvSpPr>
      <xdr:spPr bwMode="auto">
        <a:xfrm>
          <a:off x="4953000" y="3266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47820</xdr:rowOff>
    </xdr:from>
    <xdr:ext cx="736600" cy="259045"/>
    <xdr:sp macro="" textlink="">
      <xdr:nvSpPr>
        <xdr:cNvPr id="71" name="テキスト ボックス 70"/>
        <xdr:cNvSpPr txBox="1"/>
      </xdr:nvSpPr>
      <xdr:spPr>
        <a:xfrm>
          <a:off x="4622800" y="3352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125,240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138276</xdr:rowOff>
    </xdr:from>
    <xdr:to>
      <xdr:col>3</xdr:col>
      <xdr:colOff>955675</xdr:colOff>
      <xdr:row>19</xdr:row>
      <xdr:rowOff>68426</xdr:rowOff>
    </xdr:to>
    <xdr:sp macro="" textlink="">
      <xdr:nvSpPr>
        <xdr:cNvPr id="72" name="円/楕円 71"/>
        <xdr:cNvSpPr/>
      </xdr:nvSpPr>
      <xdr:spPr bwMode="auto">
        <a:xfrm>
          <a:off x="4254500" y="3272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53203</xdr:rowOff>
    </xdr:from>
    <xdr:ext cx="762000" cy="259045"/>
    <xdr:sp macro="" textlink="">
      <xdr:nvSpPr>
        <xdr:cNvPr id="73" name="テキスト ボックス 72"/>
        <xdr:cNvSpPr txBox="1"/>
      </xdr:nvSpPr>
      <xdr:spPr>
        <a:xfrm>
          <a:off x="3924300" y="335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122,414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136941</xdr:rowOff>
    </xdr:from>
    <xdr:to>
      <xdr:col>3</xdr:col>
      <xdr:colOff>257175</xdr:colOff>
      <xdr:row>19</xdr:row>
      <xdr:rowOff>67091</xdr:rowOff>
    </xdr:to>
    <xdr:sp macro="" textlink="">
      <xdr:nvSpPr>
        <xdr:cNvPr id="74" name="円/楕円 73"/>
        <xdr:cNvSpPr/>
      </xdr:nvSpPr>
      <xdr:spPr bwMode="auto">
        <a:xfrm>
          <a:off x="3556000" y="3270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51868</xdr:rowOff>
    </xdr:from>
    <xdr:ext cx="762000" cy="259045"/>
    <xdr:sp macro="" textlink="">
      <xdr:nvSpPr>
        <xdr:cNvPr id="75" name="テキスト ボックス 74"/>
        <xdr:cNvSpPr txBox="1"/>
      </xdr:nvSpPr>
      <xdr:spPr>
        <a:xfrm>
          <a:off x="3225800" y="335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123,115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132857</xdr:rowOff>
    </xdr:from>
    <xdr:to>
      <xdr:col>2</xdr:col>
      <xdr:colOff>692150</xdr:colOff>
      <xdr:row>19</xdr:row>
      <xdr:rowOff>63007</xdr:rowOff>
    </xdr:to>
    <xdr:sp macro="" textlink="">
      <xdr:nvSpPr>
        <xdr:cNvPr id="76" name="円/楕円 75"/>
        <xdr:cNvSpPr/>
      </xdr:nvSpPr>
      <xdr:spPr bwMode="auto">
        <a:xfrm>
          <a:off x="2857500" y="3266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47784</xdr:rowOff>
    </xdr:from>
    <xdr:ext cx="762000" cy="259045"/>
    <xdr:sp macro="" textlink="">
      <xdr:nvSpPr>
        <xdr:cNvPr id="77" name="テキスト ボックス 76"/>
        <xdr:cNvSpPr txBox="1"/>
      </xdr:nvSpPr>
      <xdr:spPr>
        <a:xfrm>
          <a:off x="2527300" y="335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50579</xdr:rowOff>
    </xdr:from>
    <xdr:to>
      <xdr:col>4</xdr:col>
      <xdr:colOff>1117600</xdr:colOff>
      <xdr:row>35</xdr:row>
      <xdr:rowOff>88717</xdr:rowOff>
    </xdr:to>
    <xdr:cxnSp macro="">
      <xdr:nvCxnSpPr>
        <xdr:cNvPr id="109" name="直線コネクタ 108"/>
        <xdr:cNvCxnSpPr/>
      </xdr:nvCxnSpPr>
      <xdr:spPr bwMode="auto">
        <a:xfrm flipV="1">
          <a:off x="5003800" y="6660929"/>
          <a:ext cx="647700" cy="38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72237</xdr:rowOff>
    </xdr:from>
    <xdr:ext cx="762000" cy="259045"/>
    <xdr:sp macro="" textlink="">
      <xdr:nvSpPr>
        <xdr:cNvPr id="110" name="人口1人当たり決算額の推移平均値テキスト445"/>
        <xdr:cNvSpPr txBox="1"/>
      </xdr:nvSpPr>
      <xdr:spPr>
        <a:xfrm>
          <a:off x="5740400" y="6339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67266</xdr:rowOff>
    </xdr:from>
    <xdr:to>
      <xdr:col>4</xdr:col>
      <xdr:colOff>469900</xdr:colOff>
      <xdr:row>35</xdr:row>
      <xdr:rowOff>88717</xdr:rowOff>
    </xdr:to>
    <xdr:cxnSp macro="">
      <xdr:nvCxnSpPr>
        <xdr:cNvPr id="112" name="直線コネクタ 111"/>
        <xdr:cNvCxnSpPr/>
      </xdr:nvCxnSpPr>
      <xdr:spPr bwMode="auto">
        <a:xfrm>
          <a:off x="4305300" y="6677616"/>
          <a:ext cx="698500" cy="21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259835</xdr:rowOff>
    </xdr:from>
    <xdr:to>
      <xdr:col>4</xdr:col>
      <xdr:colOff>520700</xdr:colOff>
      <xdr:row>35</xdr:row>
      <xdr:rowOff>18535</xdr:rowOff>
    </xdr:to>
    <xdr:sp macro="" textlink="">
      <xdr:nvSpPr>
        <xdr:cNvPr id="113" name="フローチャート : 判断 112"/>
        <xdr:cNvSpPr/>
      </xdr:nvSpPr>
      <xdr:spPr bwMode="auto">
        <a:xfrm>
          <a:off x="4953000" y="6527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28712</xdr:rowOff>
    </xdr:from>
    <xdr:ext cx="736600" cy="259045"/>
    <xdr:sp macro="" textlink="">
      <xdr:nvSpPr>
        <xdr:cNvPr id="114" name="テキスト ボックス 113"/>
        <xdr:cNvSpPr txBox="1"/>
      </xdr:nvSpPr>
      <xdr:spPr>
        <a:xfrm>
          <a:off x="4622800" y="629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334180</xdr:rowOff>
    </xdr:from>
    <xdr:to>
      <xdr:col>3</xdr:col>
      <xdr:colOff>904875</xdr:colOff>
      <xdr:row>35</xdr:row>
      <xdr:rowOff>67266</xdr:rowOff>
    </xdr:to>
    <xdr:cxnSp macro="">
      <xdr:nvCxnSpPr>
        <xdr:cNvPr id="115" name="直線コネクタ 114"/>
        <xdr:cNvCxnSpPr/>
      </xdr:nvCxnSpPr>
      <xdr:spPr bwMode="auto">
        <a:xfrm>
          <a:off x="3606800" y="6601630"/>
          <a:ext cx="698500" cy="75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233309</xdr:rowOff>
    </xdr:from>
    <xdr:to>
      <xdr:col>3</xdr:col>
      <xdr:colOff>955675</xdr:colOff>
      <xdr:row>34</xdr:row>
      <xdr:rowOff>334909</xdr:rowOff>
    </xdr:to>
    <xdr:sp macro="" textlink="">
      <xdr:nvSpPr>
        <xdr:cNvPr id="116" name="フローチャート : 判断 115"/>
        <xdr:cNvSpPr/>
      </xdr:nvSpPr>
      <xdr:spPr bwMode="auto">
        <a:xfrm>
          <a:off x="4254500" y="6500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2186</xdr:rowOff>
    </xdr:from>
    <xdr:ext cx="762000" cy="259045"/>
    <xdr:sp macro="" textlink="">
      <xdr:nvSpPr>
        <xdr:cNvPr id="117" name="テキスト ボックス 116"/>
        <xdr:cNvSpPr txBox="1"/>
      </xdr:nvSpPr>
      <xdr:spPr>
        <a:xfrm>
          <a:off x="3924300" y="626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316585</xdr:rowOff>
    </xdr:from>
    <xdr:to>
      <xdr:col>3</xdr:col>
      <xdr:colOff>206375</xdr:colOff>
      <xdr:row>34</xdr:row>
      <xdr:rowOff>334180</xdr:rowOff>
    </xdr:to>
    <xdr:cxnSp macro="">
      <xdr:nvCxnSpPr>
        <xdr:cNvPr id="118" name="直線コネクタ 117"/>
        <xdr:cNvCxnSpPr/>
      </xdr:nvCxnSpPr>
      <xdr:spPr bwMode="auto">
        <a:xfrm>
          <a:off x="2908300" y="6584035"/>
          <a:ext cx="698500" cy="17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227282</xdr:rowOff>
    </xdr:from>
    <xdr:to>
      <xdr:col>3</xdr:col>
      <xdr:colOff>257175</xdr:colOff>
      <xdr:row>34</xdr:row>
      <xdr:rowOff>328882</xdr:rowOff>
    </xdr:to>
    <xdr:sp macro="" textlink="">
      <xdr:nvSpPr>
        <xdr:cNvPr id="119" name="フローチャート : 判断 118"/>
        <xdr:cNvSpPr/>
      </xdr:nvSpPr>
      <xdr:spPr bwMode="auto">
        <a:xfrm>
          <a:off x="3556000" y="649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339059</xdr:rowOff>
    </xdr:from>
    <xdr:ext cx="762000" cy="259045"/>
    <xdr:sp macro="" textlink="">
      <xdr:nvSpPr>
        <xdr:cNvPr id="120" name="テキスト ボックス 119"/>
        <xdr:cNvSpPr txBox="1"/>
      </xdr:nvSpPr>
      <xdr:spPr>
        <a:xfrm>
          <a:off x="3225800" y="626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201252</xdr:rowOff>
    </xdr:from>
    <xdr:to>
      <xdr:col>2</xdr:col>
      <xdr:colOff>692150</xdr:colOff>
      <xdr:row>34</xdr:row>
      <xdr:rowOff>302851</xdr:rowOff>
    </xdr:to>
    <xdr:sp macro="" textlink="">
      <xdr:nvSpPr>
        <xdr:cNvPr id="121" name="フローチャート : 判断 120"/>
        <xdr:cNvSpPr/>
      </xdr:nvSpPr>
      <xdr:spPr bwMode="auto">
        <a:xfrm>
          <a:off x="2857500" y="646870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313029</xdr:rowOff>
    </xdr:from>
    <xdr:ext cx="762000" cy="259045"/>
    <xdr:sp macro="" textlink="">
      <xdr:nvSpPr>
        <xdr:cNvPr id="122" name="テキスト ボックス 121"/>
        <xdr:cNvSpPr txBox="1"/>
      </xdr:nvSpPr>
      <xdr:spPr>
        <a:xfrm>
          <a:off x="2527300" y="6237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342679</xdr:rowOff>
    </xdr:from>
    <xdr:to>
      <xdr:col>5</xdr:col>
      <xdr:colOff>34925</xdr:colOff>
      <xdr:row>35</xdr:row>
      <xdr:rowOff>101379</xdr:rowOff>
    </xdr:to>
    <xdr:sp macro="" textlink="">
      <xdr:nvSpPr>
        <xdr:cNvPr id="128" name="円/楕円 127"/>
        <xdr:cNvSpPr/>
      </xdr:nvSpPr>
      <xdr:spPr bwMode="auto">
        <a:xfrm>
          <a:off x="5600700" y="6610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314756</xdr:rowOff>
    </xdr:from>
    <xdr:ext cx="762000" cy="259045"/>
    <xdr:sp macro="" textlink="">
      <xdr:nvSpPr>
        <xdr:cNvPr id="129" name="人口1人当たり決算額の推移該当値テキスト445"/>
        <xdr:cNvSpPr txBox="1"/>
      </xdr:nvSpPr>
      <xdr:spPr>
        <a:xfrm>
          <a:off x="5740400" y="65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17,529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37917</xdr:rowOff>
    </xdr:from>
    <xdr:to>
      <xdr:col>4</xdr:col>
      <xdr:colOff>520700</xdr:colOff>
      <xdr:row>35</xdr:row>
      <xdr:rowOff>139517</xdr:rowOff>
    </xdr:to>
    <xdr:sp macro="" textlink="">
      <xdr:nvSpPr>
        <xdr:cNvPr id="130" name="円/楕円 129"/>
        <xdr:cNvSpPr/>
      </xdr:nvSpPr>
      <xdr:spPr bwMode="auto">
        <a:xfrm>
          <a:off x="4953000" y="6648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124294</xdr:rowOff>
    </xdr:from>
    <xdr:ext cx="736600" cy="259045"/>
    <xdr:sp macro="" textlink="">
      <xdr:nvSpPr>
        <xdr:cNvPr id="131" name="テキスト ボックス 130"/>
        <xdr:cNvSpPr txBox="1"/>
      </xdr:nvSpPr>
      <xdr:spPr>
        <a:xfrm>
          <a:off x="4622800" y="6734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16466</xdr:rowOff>
    </xdr:from>
    <xdr:to>
      <xdr:col>3</xdr:col>
      <xdr:colOff>955675</xdr:colOff>
      <xdr:row>35</xdr:row>
      <xdr:rowOff>118066</xdr:rowOff>
    </xdr:to>
    <xdr:sp macro="" textlink="">
      <xdr:nvSpPr>
        <xdr:cNvPr id="132" name="円/楕円 131"/>
        <xdr:cNvSpPr/>
      </xdr:nvSpPr>
      <xdr:spPr bwMode="auto">
        <a:xfrm>
          <a:off x="4254500" y="6626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102843</xdr:rowOff>
    </xdr:from>
    <xdr:ext cx="762000" cy="259045"/>
    <xdr:sp macro="" textlink="">
      <xdr:nvSpPr>
        <xdr:cNvPr id="133" name="テキスト ボックス 132"/>
        <xdr:cNvSpPr txBox="1"/>
      </xdr:nvSpPr>
      <xdr:spPr>
        <a:xfrm>
          <a:off x="3924300" y="671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15,339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283380</xdr:rowOff>
    </xdr:from>
    <xdr:to>
      <xdr:col>3</xdr:col>
      <xdr:colOff>257175</xdr:colOff>
      <xdr:row>35</xdr:row>
      <xdr:rowOff>42080</xdr:rowOff>
    </xdr:to>
    <xdr:sp macro="" textlink="">
      <xdr:nvSpPr>
        <xdr:cNvPr id="134" name="円/楕円 133"/>
        <xdr:cNvSpPr/>
      </xdr:nvSpPr>
      <xdr:spPr bwMode="auto">
        <a:xfrm>
          <a:off x="3556000" y="6550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26857</xdr:rowOff>
    </xdr:from>
    <xdr:ext cx="762000" cy="259045"/>
    <xdr:sp macro="" textlink="">
      <xdr:nvSpPr>
        <xdr:cNvPr id="135" name="テキスト ボックス 134"/>
        <xdr:cNvSpPr txBox="1"/>
      </xdr:nvSpPr>
      <xdr:spPr>
        <a:xfrm>
          <a:off x="3225800" y="66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25,311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265785</xdr:rowOff>
    </xdr:from>
    <xdr:to>
      <xdr:col>2</xdr:col>
      <xdr:colOff>692150</xdr:colOff>
      <xdr:row>35</xdr:row>
      <xdr:rowOff>24485</xdr:rowOff>
    </xdr:to>
    <xdr:sp macro="" textlink="">
      <xdr:nvSpPr>
        <xdr:cNvPr id="136" name="円/楕円 135"/>
        <xdr:cNvSpPr/>
      </xdr:nvSpPr>
      <xdr:spPr bwMode="auto">
        <a:xfrm>
          <a:off x="2857500" y="6533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9262</xdr:rowOff>
    </xdr:from>
    <xdr:ext cx="762000" cy="259045"/>
    <xdr:sp macro="" textlink="">
      <xdr:nvSpPr>
        <xdr:cNvPr id="137" name="テキスト ボックス 136"/>
        <xdr:cNvSpPr txBox="1"/>
      </xdr:nvSpPr>
      <xdr:spPr>
        <a:xfrm>
          <a:off x="2527300" y="661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長野県阿南町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4,990
4,936
123.07
4,371,327
4,190,185
115,690
2,725,645
2,261,753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9739</xdr:rowOff>
    </xdr:from>
    <xdr:to>
      <xdr:col>6</xdr:col>
      <xdr:colOff>511175</xdr:colOff>
      <xdr:row>38</xdr:row>
      <xdr:rowOff>13000</xdr:rowOff>
    </xdr:to>
    <xdr:cxnSp macro="">
      <xdr:nvCxnSpPr>
        <xdr:cNvPr id="60" name="直線コネクタ 59"/>
        <xdr:cNvCxnSpPr/>
      </xdr:nvCxnSpPr>
      <xdr:spPr>
        <a:xfrm flipV="1">
          <a:off x="3797300" y="6524839"/>
          <a:ext cx="838200" cy="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75369</xdr:rowOff>
    </xdr:from>
    <xdr:ext cx="599010" cy="259045"/>
    <xdr:sp macro="" textlink="">
      <xdr:nvSpPr>
        <xdr:cNvPr id="61" name="人件費平均値テキスト"/>
        <xdr:cNvSpPr txBox="1"/>
      </xdr:nvSpPr>
      <xdr:spPr>
        <a:xfrm>
          <a:off x="4686300" y="6247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13000</xdr:rowOff>
    </xdr:from>
    <xdr:to>
      <xdr:col>5</xdr:col>
      <xdr:colOff>358775</xdr:colOff>
      <xdr:row>38</xdr:row>
      <xdr:rowOff>20597</xdr:rowOff>
    </xdr:to>
    <xdr:cxnSp macro="">
      <xdr:nvCxnSpPr>
        <xdr:cNvPr id="63" name="直線コネクタ 62"/>
        <xdr:cNvCxnSpPr/>
      </xdr:nvCxnSpPr>
      <xdr:spPr>
        <a:xfrm flipV="1">
          <a:off x="2908300" y="6528100"/>
          <a:ext cx="889000" cy="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131342</xdr:rowOff>
    </xdr:from>
    <xdr:to>
      <xdr:col>5</xdr:col>
      <xdr:colOff>409575</xdr:colOff>
      <xdr:row>38</xdr:row>
      <xdr:rowOff>61492</xdr:rowOff>
    </xdr:to>
    <xdr:sp macro="" textlink="">
      <xdr:nvSpPr>
        <xdr:cNvPr id="64" name="フローチャート : 判断 63"/>
        <xdr:cNvSpPr/>
      </xdr:nvSpPr>
      <xdr:spPr>
        <a:xfrm>
          <a:off x="3746500" y="647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78019</xdr:rowOff>
    </xdr:from>
    <xdr:ext cx="599010" cy="259045"/>
    <xdr:sp macro="" textlink="">
      <xdr:nvSpPr>
        <xdr:cNvPr id="65" name="テキスト ボックス 64"/>
        <xdr:cNvSpPr txBox="1"/>
      </xdr:nvSpPr>
      <xdr:spPr>
        <a:xfrm>
          <a:off x="3497794" y="625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19325</xdr:rowOff>
    </xdr:from>
    <xdr:to>
      <xdr:col>4</xdr:col>
      <xdr:colOff>155575</xdr:colOff>
      <xdr:row>38</xdr:row>
      <xdr:rowOff>20597</xdr:rowOff>
    </xdr:to>
    <xdr:cxnSp macro="">
      <xdr:nvCxnSpPr>
        <xdr:cNvPr id="66" name="直線コネクタ 65"/>
        <xdr:cNvCxnSpPr/>
      </xdr:nvCxnSpPr>
      <xdr:spPr>
        <a:xfrm>
          <a:off x="2019300" y="6534425"/>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135740</xdr:rowOff>
    </xdr:from>
    <xdr:to>
      <xdr:col>4</xdr:col>
      <xdr:colOff>206375</xdr:colOff>
      <xdr:row>38</xdr:row>
      <xdr:rowOff>65891</xdr:rowOff>
    </xdr:to>
    <xdr:sp macro="" textlink="">
      <xdr:nvSpPr>
        <xdr:cNvPr id="67" name="フローチャート : 判断 66"/>
        <xdr:cNvSpPr/>
      </xdr:nvSpPr>
      <xdr:spPr>
        <a:xfrm>
          <a:off x="2857500" y="647939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82417</xdr:rowOff>
    </xdr:from>
    <xdr:ext cx="599010" cy="259045"/>
    <xdr:sp macro="" textlink="">
      <xdr:nvSpPr>
        <xdr:cNvPr id="68" name="テキスト ボックス 67"/>
        <xdr:cNvSpPr txBox="1"/>
      </xdr:nvSpPr>
      <xdr:spPr>
        <a:xfrm>
          <a:off x="2608794" y="6254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14644</xdr:rowOff>
    </xdr:from>
    <xdr:to>
      <xdr:col>2</xdr:col>
      <xdr:colOff>638175</xdr:colOff>
      <xdr:row>38</xdr:row>
      <xdr:rowOff>19325</xdr:rowOff>
    </xdr:to>
    <xdr:cxnSp macro="">
      <xdr:nvCxnSpPr>
        <xdr:cNvPr id="69" name="直線コネクタ 68"/>
        <xdr:cNvCxnSpPr/>
      </xdr:nvCxnSpPr>
      <xdr:spPr>
        <a:xfrm>
          <a:off x="1130300" y="6529744"/>
          <a:ext cx="8890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133763</xdr:rowOff>
    </xdr:from>
    <xdr:to>
      <xdr:col>3</xdr:col>
      <xdr:colOff>3175</xdr:colOff>
      <xdr:row>38</xdr:row>
      <xdr:rowOff>63912</xdr:rowOff>
    </xdr:to>
    <xdr:sp macro="" textlink="">
      <xdr:nvSpPr>
        <xdr:cNvPr id="70" name="フローチャート : 判断 69"/>
        <xdr:cNvSpPr/>
      </xdr:nvSpPr>
      <xdr:spPr>
        <a:xfrm>
          <a:off x="1968500" y="64774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80440</xdr:rowOff>
    </xdr:from>
    <xdr:ext cx="599010" cy="259045"/>
    <xdr:sp macro="" textlink="">
      <xdr:nvSpPr>
        <xdr:cNvPr id="71" name="テキスト ボックス 70"/>
        <xdr:cNvSpPr txBox="1"/>
      </xdr:nvSpPr>
      <xdr:spPr>
        <a:xfrm>
          <a:off x="1719794" y="625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129254</xdr:rowOff>
    </xdr:from>
    <xdr:to>
      <xdr:col>1</xdr:col>
      <xdr:colOff>485775</xdr:colOff>
      <xdr:row>38</xdr:row>
      <xdr:rowOff>59404</xdr:rowOff>
    </xdr:to>
    <xdr:sp macro="" textlink="">
      <xdr:nvSpPr>
        <xdr:cNvPr id="72" name="フローチャート : 判断 71"/>
        <xdr:cNvSpPr/>
      </xdr:nvSpPr>
      <xdr:spPr>
        <a:xfrm>
          <a:off x="1079500" y="647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75931</xdr:rowOff>
    </xdr:from>
    <xdr:ext cx="599010" cy="259045"/>
    <xdr:sp macro="" textlink="">
      <xdr:nvSpPr>
        <xdr:cNvPr id="73" name="テキスト ボックス 72"/>
        <xdr:cNvSpPr txBox="1"/>
      </xdr:nvSpPr>
      <xdr:spPr>
        <a:xfrm>
          <a:off x="830794" y="624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130389</xdr:rowOff>
    </xdr:from>
    <xdr:to>
      <xdr:col>6</xdr:col>
      <xdr:colOff>561975</xdr:colOff>
      <xdr:row>38</xdr:row>
      <xdr:rowOff>60539</xdr:rowOff>
    </xdr:to>
    <xdr:sp macro="" textlink="">
      <xdr:nvSpPr>
        <xdr:cNvPr id="79" name="円/楕円 78"/>
        <xdr:cNvSpPr/>
      </xdr:nvSpPr>
      <xdr:spPr>
        <a:xfrm>
          <a:off x="4584700" y="64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45316</xdr:rowOff>
    </xdr:from>
    <xdr:ext cx="599010" cy="259045"/>
    <xdr:sp macro="" textlink="">
      <xdr:nvSpPr>
        <xdr:cNvPr id="80" name="人件費該当値テキスト"/>
        <xdr:cNvSpPr txBox="1"/>
      </xdr:nvSpPr>
      <xdr:spPr>
        <a:xfrm>
          <a:off x="4686300" y="638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108,221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133650</xdr:rowOff>
    </xdr:from>
    <xdr:to>
      <xdr:col>5</xdr:col>
      <xdr:colOff>409575</xdr:colOff>
      <xdr:row>38</xdr:row>
      <xdr:rowOff>63801</xdr:rowOff>
    </xdr:to>
    <xdr:sp macro="" textlink="">
      <xdr:nvSpPr>
        <xdr:cNvPr id="81" name="円/楕円 80"/>
        <xdr:cNvSpPr/>
      </xdr:nvSpPr>
      <xdr:spPr>
        <a:xfrm>
          <a:off x="3746500" y="64773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54927</xdr:rowOff>
    </xdr:from>
    <xdr:ext cx="599010" cy="259045"/>
    <xdr:sp macro="" textlink="">
      <xdr:nvSpPr>
        <xdr:cNvPr id="82" name="テキスト ボックス 81"/>
        <xdr:cNvSpPr txBox="1"/>
      </xdr:nvSpPr>
      <xdr:spPr>
        <a:xfrm>
          <a:off x="3497794" y="65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106,509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141248</xdr:rowOff>
    </xdr:from>
    <xdr:to>
      <xdr:col>4</xdr:col>
      <xdr:colOff>206375</xdr:colOff>
      <xdr:row>38</xdr:row>
      <xdr:rowOff>71397</xdr:rowOff>
    </xdr:to>
    <xdr:sp macro="" textlink="">
      <xdr:nvSpPr>
        <xdr:cNvPr id="83" name="円/楕円 82"/>
        <xdr:cNvSpPr/>
      </xdr:nvSpPr>
      <xdr:spPr>
        <a:xfrm>
          <a:off x="2857500" y="64848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62524</xdr:rowOff>
    </xdr:from>
    <xdr:ext cx="599010" cy="259045"/>
    <xdr:sp macro="" textlink="">
      <xdr:nvSpPr>
        <xdr:cNvPr id="84" name="テキスト ボックス 83"/>
        <xdr:cNvSpPr txBox="1"/>
      </xdr:nvSpPr>
      <xdr:spPr>
        <a:xfrm>
          <a:off x="2608794" y="657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102,521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139975</xdr:rowOff>
    </xdr:from>
    <xdr:to>
      <xdr:col>3</xdr:col>
      <xdr:colOff>3175</xdr:colOff>
      <xdr:row>38</xdr:row>
      <xdr:rowOff>70124</xdr:rowOff>
    </xdr:to>
    <xdr:sp macro="" textlink="">
      <xdr:nvSpPr>
        <xdr:cNvPr id="85" name="円/楕円 84"/>
        <xdr:cNvSpPr/>
      </xdr:nvSpPr>
      <xdr:spPr>
        <a:xfrm>
          <a:off x="1968500" y="64836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61252</xdr:rowOff>
    </xdr:from>
    <xdr:ext cx="599010" cy="259045"/>
    <xdr:sp macro="" textlink="">
      <xdr:nvSpPr>
        <xdr:cNvPr id="86" name="テキスト ボックス 85"/>
        <xdr:cNvSpPr txBox="1"/>
      </xdr:nvSpPr>
      <xdr:spPr>
        <a:xfrm>
          <a:off x="1719794" y="6576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103,189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135294</xdr:rowOff>
    </xdr:from>
    <xdr:to>
      <xdr:col>1</xdr:col>
      <xdr:colOff>485775</xdr:colOff>
      <xdr:row>38</xdr:row>
      <xdr:rowOff>65444</xdr:rowOff>
    </xdr:to>
    <xdr:sp macro="" textlink="">
      <xdr:nvSpPr>
        <xdr:cNvPr id="87" name="円/楕円 86"/>
        <xdr:cNvSpPr/>
      </xdr:nvSpPr>
      <xdr:spPr>
        <a:xfrm>
          <a:off x="1079500" y="647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56571</xdr:rowOff>
    </xdr:from>
    <xdr:ext cx="599010" cy="259045"/>
    <xdr:sp macro="" textlink="">
      <xdr:nvSpPr>
        <xdr:cNvPr id="88" name="テキスト ボックス 87"/>
        <xdr:cNvSpPr txBox="1"/>
      </xdr:nvSpPr>
      <xdr:spPr>
        <a:xfrm>
          <a:off x="830794" y="657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118059</xdr:rowOff>
    </xdr:from>
    <xdr:to>
      <xdr:col>6</xdr:col>
      <xdr:colOff>511175</xdr:colOff>
      <xdr:row>57</xdr:row>
      <xdr:rowOff>119630</xdr:rowOff>
    </xdr:to>
    <xdr:cxnSp macro="">
      <xdr:nvCxnSpPr>
        <xdr:cNvPr id="113" name="直線コネクタ 112"/>
        <xdr:cNvCxnSpPr/>
      </xdr:nvCxnSpPr>
      <xdr:spPr>
        <a:xfrm flipV="1">
          <a:off x="3797300" y="9890709"/>
          <a:ext cx="838200" cy="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75130</xdr:rowOff>
    </xdr:from>
    <xdr:ext cx="599010" cy="259045"/>
    <xdr:sp macro="" textlink="">
      <xdr:nvSpPr>
        <xdr:cNvPr id="114" name="物件費平均値テキスト"/>
        <xdr:cNvSpPr txBox="1"/>
      </xdr:nvSpPr>
      <xdr:spPr>
        <a:xfrm>
          <a:off x="4686300" y="9676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119630</xdr:rowOff>
    </xdr:from>
    <xdr:to>
      <xdr:col>5</xdr:col>
      <xdr:colOff>358775</xdr:colOff>
      <xdr:row>57</xdr:row>
      <xdr:rowOff>124022</xdr:rowOff>
    </xdr:to>
    <xdr:cxnSp macro="">
      <xdr:nvCxnSpPr>
        <xdr:cNvPr id="116" name="直線コネクタ 115"/>
        <xdr:cNvCxnSpPr/>
      </xdr:nvCxnSpPr>
      <xdr:spPr>
        <a:xfrm flipV="1">
          <a:off x="2908300" y="9892280"/>
          <a:ext cx="889000" cy="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83800</xdr:rowOff>
    </xdr:from>
    <xdr:to>
      <xdr:col>5</xdr:col>
      <xdr:colOff>409575</xdr:colOff>
      <xdr:row>58</xdr:row>
      <xdr:rowOff>13950</xdr:rowOff>
    </xdr:to>
    <xdr:sp macro="" textlink="">
      <xdr:nvSpPr>
        <xdr:cNvPr id="117" name="フローチャート : 判断 116"/>
        <xdr:cNvSpPr/>
      </xdr:nvSpPr>
      <xdr:spPr>
        <a:xfrm>
          <a:off x="3746500" y="985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5077</xdr:rowOff>
    </xdr:from>
    <xdr:ext cx="599010" cy="259045"/>
    <xdr:sp macro="" textlink="">
      <xdr:nvSpPr>
        <xdr:cNvPr id="118" name="テキスト ボックス 117"/>
        <xdr:cNvSpPr txBox="1"/>
      </xdr:nvSpPr>
      <xdr:spPr>
        <a:xfrm>
          <a:off x="3497794" y="994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124022</xdr:rowOff>
    </xdr:from>
    <xdr:to>
      <xdr:col>4</xdr:col>
      <xdr:colOff>155575</xdr:colOff>
      <xdr:row>57</xdr:row>
      <xdr:rowOff>148337</xdr:rowOff>
    </xdr:to>
    <xdr:cxnSp macro="">
      <xdr:nvCxnSpPr>
        <xdr:cNvPr id="119" name="直線コネクタ 118"/>
        <xdr:cNvCxnSpPr/>
      </xdr:nvCxnSpPr>
      <xdr:spPr>
        <a:xfrm flipV="1">
          <a:off x="2019300" y="9896672"/>
          <a:ext cx="889000" cy="2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88688</xdr:rowOff>
    </xdr:from>
    <xdr:to>
      <xdr:col>4</xdr:col>
      <xdr:colOff>206375</xdr:colOff>
      <xdr:row>58</xdr:row>
      <xdr:rowOff>18838</xdr:rowOff>
    </xdr:to>
    <xdr:sp macro="" textlink="">
      <xdr:nvSpPr>
        <xdr:cNvPr id="120" name="フローチャート : 判断 119"/>
        <xdr:cNvSpPr/>
      </xdr:nvSpPr>
      <xdr:spPr>
        <a:xfrm>
          <a:off x="2857500" y="986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9965</xdr:rowOff>
    </xdr:from>
    <xdr:ext cx="599010" cy="259045"/>
    <xdr:sp macro="" textlink="">
      <xdr:nvSpPr>
        <xdr:cNvPr id="121" name="テキスト ボックス 120"/>
        <xdr:cNvSpPr txBox="1"/>
      </xdr:nvSpPr>
      <xdr:spPr>
        <a:xfrm>
          <a:off x="2608794" y="995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144914</xdr:rowOff>
    </xdr:from>
    <xdr:to>
      <xdr:col>2</xdr:col>
      <xdr:colOff>638175</xdr:colOff>
      <xdr:row>57</xdr:row>
      <xdr:rowOff>148337</xdr:rowOff>
    </xdr:to>
    <xdr:cxnSp macro="">
      <xdr:nvCxnSpPr>
        <xdr:cNvPr id="122" name="直線コネクタ 121"/>
        <xdr:cNvCxnSpPr/>
      </xdr:nvCxnSpPr>
      <xdr:spPr>
        <a:xfrm>
          <a:off x="1130300" y="9917564"/>
          <a:ext cx="889000" cy="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91877</xdr:rowOff>
    </xdr:from>
    <xdr:to>
      <xdr:col>3</xdr:col>
      <xdr:colOff>3175</xdr:colOff>
      <xdr:row>58</xdr:row>
      <xdr:rowOff>22027</xdr:rowOff>
    </xdr:to>
    <xdr:sp macro="" textlink="">
      <xdr:nvSpPr>
        <xdr:cNvPr id="123" name="フローチャート : 判断 122"/>
        <xdr:cNvSpPr/>
      </xdr:nvSpPr>
      <xdr:spPr>
        <a:xfrm>
          <a:off x="1968500" y="986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38554</xdr:rowOff>
    </xdr:from>
    <xdr:ext cx="534377" cy="259045"/>
    <xdr:sp macro="" textlink="">
      <xdr:nvSpPr>
        <xdr:cNvPr id="124" name="テキスト ボックス 123"/>
        <xdr:cNvSpPr txBox="1"/>
      </xdr:nvSpPr>
      <xdr:spPr>
        <a:xfrm>
          <a:off x="1752111" y="963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96780</xdr:rowOff>
    </xdr:from>
    <xdr:to>
      <xdr:col>1</xdr:col>
      <xdr:colOff>485775</xdr:colOff>
      <xdr:row>58</xdr:row>
      <xdr:rowOff>26930</xdr:rowOff>
    </xdr:to>
    <xdr:sp macro="" textlink="">
      <xdr:nvSpPr>
        <xdr:cNvPr id="125" name="フローチャート : 判断 124"/>
        <xdr:cNvSpPr/>
      </xdr:nvSpPr>
      <xdr:spPr>
        <a:xfrm>
          <a:off x="1079500" y="986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18057</xdr:rowOff>
    </xdr:from>
    <xdr:ext cx="534377" cy="259045"/>
    <xdr:sp macro="" textlink="">
      <xdr:nvSpPr>
        <xdr:cNvPr id="126" name="テキスト ボックス 125"/>
        <xdr:cNvSpPr txBox="1"/>
      </xdr:nvSpPr>
      <xdr:spPr>
        <a:xfrm>
          <a:off x="863111" y="996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86,212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67259</xdr:rowOff>
    </xdr:from>
    <xdr:to>
      <xdr:col>6</xdr:col>
      <xdr:colOff>561975</xdr:colOff>
      <xdr:row>57</xdr:row>
      <xdr:rowOff>168859</xdr:rowOff>
    </xdr:to>
    <xdr:sp macro="" textlink="">
      <xdr:nvSpPr>
        <xdr:cNvPr id="132" name="円/楕円 131"/>
        <xdr:cNvSpPr/>
      </xdr:nvSpPr>
      <xdr:spPr>
        <a:xfrm>
          <a:off x="4584700" y="983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30680</xdr:rowOff>
    </xdr:from>
    <xdr:ext cx="599010" cy="259045"/>
    <xdr:sp macro="" textlink="">
      <xdr:nvSpPr>
        <xdr:cNvPr id="133" name="物件費該当値テキスト"/>
        <xdr:cNvSpPr txBox="1"/>
      </xdr:nvSpPr>
      <xdr:spPr>
        <a:xfrm>
          <a:off x="4686300" y="98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137,866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68830</xdr:rowOff>
    </xdr:from>
    <xdr:to>
      <xdr:col>5</xdr:col>
      <xdr:colOff>409575</xdr:colOff>
      <xdr:row>57</xdr:row>
      <xdr:rowOff>170430</xdr:rowOff>
    </xdr:to>
    <xdr:sp macro="" textlink="">
      <xdr:nvSpPr>
        <xdr:cNvPr id="134" name="円/楕円 133"/>
        <xdr:cNvSpPr/>
      </xdr:nvSpPr>
      <xdr:spPr>
        <a:xfrm>
          <a:off x="3746500" y="984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15507</xdr:rowOff>
    </xdr:from>
    <xdr:ext cx="599010" cy="259045"/>
    <xdr:sp macro="" textlink="">
      <xdr:nvSpPr>
        <xdr:cNvPr id="135" name="テキスト ボックス 134"/>
        <xdr:cNvSpPr txBox="1"/>
      </xdr:nvSpPr>
      <xdr:spPr>
        <a:xfrm>
          <a:off x="3497794" y="961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135,118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73222</xdr:rowOff>
    </xdr:from>
    <xdr:to>
      <xdr:col>4</xdr:col>
      <xdr:colOff>206375</xdr:colOff>
      <xdr:row>58</xdr:row>
      <xdr:rowOff>3372</xdr:rowOff>
    </xdr:to>
    <xdr:sp macro="" textlink="">
      <xdr:nvSpPr>
        <xdr:cNvPr id="136" name="円/楕円 135"/>
        <xdr:cNvSpPr/>
      </xdr:nvSpPr>
      <xdr:spPr>
        <a:xfrm>
          <a:off x="2857500" y="98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19899</xdr:rowOff>
    </xdr:from>
    <xdr:ext cx="599010" cy="259045"/>
    <xdr:sp macro="" textlink="">
      <xdr:nvSpPr>
        <xdr:cNvPr id="137" name="テキスト ボックス 136"/>
        <xdr:cNvSpPr txBox="1"/>
      </xdr:nvSpPr>
      <xdr:spPr>
        <a:xfrm>
          <a:off x="2608794" y="9621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127,433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97537</xdr:rowOff>
    </xdr:from>
    <xdr:to>
      <xdr:col>3</xdr:col>
      <xdr:colOff>3175</xdr:colOff>
      <xdr:row>58</xdr:row>
      <xdr:rowOff>27687</xdr:rowOff>
    </xdr:to>
    <xdr:sp macro="" textlink="">
      <xdr:nvSpPr>
        <xdr:cNvPr id="138" name="円/楕円 137"/>
        <xdr:cNvSpPr/>
      </xdr:nvSpPr>
      <xdr:spPr>
        <a:xfrm>
          <a:off x="1968500" y="98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18814</xdr:rowOff>
    </xdr:from>
    <xdr:ext cx="534377" cy="259045"/>
    <xdr:sp macro="" textlink="">
      <xdr:nvSpPr>
        <xdr:cNvPr id="139" name="テキスト ボックス 138"/>
        <xdr:cNvSpPr txBox="1"/>
      </xdr:nvSpPr>
      <xdr:spPr>
        <a:xfrm>
          <a:off x="1752111" y="996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84,886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94114</xdr:rowOff>
    </xdr:from>
    <xdr:to>
      <xdr:col>1</xdr:col>
      <xdr:colOff>485775</xdr:colOff>
      <xdr:row>58</xdr:row>
      <xdr:rowOff>24264</xdr:rowOff>
    </xdr:to>
    <xdr:sp macro="" textlink="">
      <xdr:nvSpPr>
        <xdr:cNvPr id="140" name="円/楕円 139"/>
        <xdr:cNvSpPr/>
      </xdr:nvSpPr>
      <xdr:spPr>
        <a:xfrm>
          <a:off x="1079500" y="98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40791</xdr:rowOff>
    </xdr:from>
    <xdr:ext cx="534377" cy="259045"/>
    <xdr:sp macro="" textlink="">
      <xdr:nvSpPr>
        <xdr:cNvPr id="141" name="テキスト ボックス 140"/>
        <xdr:cNvSpPr txBox="1"/>
      </xdr:nvSpPr>
      <xdr:spPr>
        <a:xfrm>
          <a:off x="863111" y="964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157203</xdr:rowOff>
    </xdr:from>
    <xdr:to>
      <xdr:col>6</xdr:col>
      <xdr:colOff>511175</xdr:colOff>
      <xdr:row>78</xdr:row>
      <xdr:rowOff>166691</xdr:rowOff>
    </xdr:to>
    <xdr:cxnSp macro="">
      <xdr:nvCxnSpPr>
        <xdr:cNvPr id="170" name="直線コネクタ 169"/>
        <xdr:cNvCxnSpPr/>
      </xdr:nvCxnSpPr>
      <xdr:spPr>
        <a:xfrm flipV="1">
          <a:off x="3797300" y="13530303"/>
          <a:ext cx="838200" cy="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128252</xdr:rowOff>
    </xdr:from>
    <xdr:ext cx="534377" cy="259045"/>
    <xdr:sp macro="" textlink="">
      <xdr:nvSpPr>
        <xdr:cNvPr id="171" name="維持補修費平均値テキスト"/>
        <xdr:cNvSpPr txBox="1"/>
      </xdr:nvSpPr>
      <xdr:spPr>
        <a:xfrm>
          <a:off x="4686300" y="13329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160697</xdr:rowOff>
    </xdr:from>
    <xdr:to>
      <xdr:col>5</xdr:col>
      <xdr:colOff>358775</xdr:colOff>
      <xdr:row>78</xdr:row>
      <xdr:rowOff>166691</xdr:rowOff>
    </xdr:to>
    <xdr:cxnSp macro="">
      <xdr:nvCxnSpPr>
        <xdr:cNvPr id="173" name="直線コネクタ 172"/>
        <xdr:cNvCxnSpPr/>
      </xdr:nvCxnSpPr>
      <xdr:spPr>
        <a:xfrm>
          <a:off x="2908300" y="13533797"/>
          <a:ext cx="889000" cy="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117574</xdr:rowOff>
    </xdr:from>
    <xdr:to>
      <xdr:col>5</xdr:col>
      <xdr:colOff>409575</xdr:colOff>
      <xdr:row>79</xdr:row>
      <xdr:rowOff>47724</xdr:rowOff>
    </xdr:to>
    <xdr:sp macro="" textlink="">
      <xdr:nvSpPr>
        <xdr:cNvPr id="174" name="フローチャート : 判断 173"/>
        <xdr:cNvSpPr/>
      </xdr:nvSpPr>
      <xdr:spPr>
        <a:xfrm>
          <a:off x="3746500" y="1349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79</xdr:row>
      <xdr:rowOff>38851</xdr:rowOff>
    </xdr:from>
    <xdr:ext cx="534377" cy="259045"/>
    <xdr:sp macro="" textlink="">
      <xdr:nvSpPr>
        <xdr:cNvPr id="175" name="テキスト ボックス 174"/>
        <xdr:cNvSpPr txBox="1"/>
      </xdr:nvSpPr>
      <xdr:spPr>
        <a:xfrm>
          <a:off x="3530111" y="1358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160697</xdr:rowOff>
    </xdr:from>
    <xdr:to>
      <xdr:col>4</xdr:col>
      <xdr:colOff>155575</xdr:colOff>
      <xdr:row>79</xdr:row>
      <xdr:rowOff>18724</xdr:rowOff>
    </xdr:to>
    <xdr:cxnSp macro="">
      <xdr:nvCxnSpPr>
        <xdr:cNvPr id="176" name="直線コネクタ 175"/>
        <xdr:cNvCxnSpPr/>
      </xdr:nvCxnSpPr>
      <xdr:spPr>
        <a:xfrm flipV="1">
          <a:off x="2019300" y="13533797"/>
          <a:ext cx="889000" cy="2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121498</xdr:rowOff>
    </xdr:from>
    <xdr:to>
      <xdr:col>4</xdr:col>
      <xdr:colOff>206375</xdr:colOff>
      <xdr:row>79</xdr:row>
      <xdr:rowOff>51648</xdr:rowOff>
    </xdr:to>
    <xdr:sp macro="" textlink="">
      <xdr:nvSpPr>
        <xdr:cNvPr id="177" name="フローチャート : 判断 176"/>
        <xdr:cNvSpPr/>
      </xdr:nvSpPr>
      <xdr:spPr>
        <a:xfrm>
          <a:off x="2857500" y="134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42775</xdr:rowOff>
    </xdr:from>
    <xdr:ext cx="534377" cy="259045"/>
    <xdr:sp macro="" textlink="">
      <xdr:nvSpPr>
        <xdr:cNvPr id="178" name="テキスト ボックス 177"/>
        <xdr:cNvSpPr txBox="1"/>
      </xdr:nvSpPr>
      <xdr:spPr>
        <a:xfrm>
          <a:off x="2641111" y="1358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14644</xdr:rowOff>
    </xdr:from>
    <xdr:to>
      <xdr:col>2</xdr:col>
      <xdr:colOff>638175</xdr:colOff>
      <xdr:row>79</xdr:row>
      <xdr:rowOff>18724</xdr:rowOff>
    </xdr:to>
    <xdr:cxnSp macro="">
      <xdr:nvCxnSpPr>
        <xdr:cNvPr id="179" name="直線コネクタ 178"/>
        <xdr:cNvCxnSpPr/>
      </xdr:nvCxnSpPr>
      <xdr:spPr>
        <a:xfrm>
          <a:off x="1130300" y="13559194"/>
          <a:ext cx="889000" cy="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122946</xdr:rowOff>
    </xdr:from>
    <xdr:to>
      <xdr:col>3</xdr:col>
      <xdr:colOff>3175</xdr:colOff>
      <xdr:row>79</xdr:row>
      <xdr:rowOff>53096</xdr:rowOff>
    </xdr:to>
    <xdr:sp macro="" textlink="">
      <xdr:nvSpPr>
        <xdr:cNvPr id="180" name="フローチャート : 判断 179"/>
        <xdr:cNvSpPr/>
      </xdr:nvSpPr>
      <xdr:spPr>
        <a:xfrm>
          <a:off x="1968500" y="134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69623</xdr:rowOff>
    </xdr:from>
    <xdr:ext cx="534377" cy="259045"/>
    <xdr:sp macro="" textlink="">
      <xdr:nvSpPr>
        <xdr:cNvPr id="181" name="テキスト ボックス 180"/>
        <xdr:cNvSpPr txBox="1"/>
      </xdr:nvSpPr>
      <xdr:spPr>
        <a:xfrm>
          <a:off x="1752111" y="1327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125803</xdr:rowOff>
    </xdr:from>
    <xdr:to>
      <xdr:col>1</xdr:col>
      <xdr:colOff>485775</xdr:colOff>
      <xdr:row>79</xdr:row>
      <xdr:rowOff>55953</xdr:rowOff>
    </xdr:to>
    <xdr:sp macro="" textlink="">
      <xdr:nvSpPr>
        <xdr:cNvPr id="182" name="フローチャート : 判断 181"/>
        <xdr:cNvSpPr/>
      </xdr:nvSpPr>
      <xdr:spPr>
        <a:xfrm>
          <a:off x="1079500" y="134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72480</xdr:rowOff>
    </xdr:from>
    <xdr:ext cx="534377" cy="259045"/>
    <xdr:sp macro="" textlink="">
      <xdr:nvSpPr>
        <xdr:cNvPr id="183" name="テキスト ボックス 182"/>
        <xdr:cNvSpPr txBox="1"/>
      </xdr:nvSpPr>
      <xdr:spPr>
        <a:xfrm>
          <a:off x="863111" y="1327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106403</xdr:rowOff>
    </xdr:from>
    <xdr:to>
      <xdr:col>6</xdr:col>
      <xdr:colOff>561975</xdr:colOff>
      <xdr:row>79</xdr:row>
      <xdr:rowOff>36553</xdr:rowOff>
    </xdr:to>
    <xdr:sp macro="" textlink="">
      <xdr:nvSpPr>
        <xdr:cNvPr id="189" name="円/楕円 188"/>
        <xdr:cNvSpPr/>
      </xdr:nvSpPr>
      <xdr:spPr>
        <a:xfrm>
          <a:off x="4584700" y="1347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83801</xdr:rowOff>
    </xdr:from>
    <xdr:ext cx="534377" cy="259045"/>
    <xdr:sp macro="" textlink="">
      <xdr:nvSpPr>
        <xdr:cNvPr id="190" name="維持補修費該当値テキスト"/>
        <xdr:cNvSpPr txBox="1"/>
      </xdr:nvSpPr>
      <xdr:spPr>
        <a:xfrm>
          <a:off x="4686300" y="1345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15,406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115891</xdr:rowOff>
    </xdr:from>
    <xdr:to>
      <xdr:col>5</xdr:col>
      <xdr:colOff>409575</xdr:colOff>
      <xdr:row>79</xdr:row>
      <xdr:rowOff>46041</xdr:rowOff>
    </xdr:to>
    <xdr:sp macro="" textlink="">
      <xdr:nvSpPr>
        <xdr:cNvPr id="191" name="円/楕円 190"/>
        <xdr:cNvSpPr/>
      </xdr:nvSpPr>
      <xdr:spPr>
        <a:xfrm>
          <a:off x="3746500" y="1348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62568</xdr:rowOff>
    </xdr:from>
    <xdr:ext cx="534377" cy="259045"/>
    <xdr:sp macro="" textlink="">
      <xdr:nvSpPr>
        <xdr:cNvPr id="192" name="テキスト ボックス 191"/>
        <xdr:cNvSpPr txBox="1"/>
      </xdr:nvSpPr>
      <xdr:spPr>
        <a:xfrm>
          <a:off x="3530111" y="1326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109897</xdr:rowOff>
    </xdr:from>
    <xdr:to>
      <xdr:col>4</xdr:col>
      <xdr:colOff>206375</xdr:colOff>
      <xdr:row>79</xdr:row>
      <xdr:rowOff>40047</xdr:rowOff>
    </xdr:to>
    <xdr:sp macro="" textlink="">
      <xdr:nvSpPr>
        <xdr:cNvPr id="193" name="円/楕円 192"/>
        <xdr:cNvSpPr/>
      </xdr:nvSpPr>
      <xdr:spPr>
        <a:xfrm>
          <a:off x="2857500" y="1348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56574</xdr:rowOff>
    </xdr:from>
    <xdr:ext cx="534377" cy="259045"/>
    <xdr:sp macro="" textlink="">
      <xdr:nvSpPr>
        <xdr:cNvPr id="194" name="テキスト ボックス 193"/>
        <xdr:cNvSpPr txBox="1"/>
      </xdr:nvSpPr>
      <xdr:spPr>
        <a:xfrm>
          <a:off x="2641111" y="1325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139374</xdr:rowOff>
    </xdr:from>
    <xdr:to>
      <xdr:col>3</xdr:col>
      <xdr:colOff>3175</xdr:colOff>
      <xdr:row>79</xdr:row>
      <xdr:rowOff>69524</xdr:rowOff>
    </xdr:to>
    <xdr:sp macro="" textlink="">
      <xdr:nvSpPr>
        <xdr:cNvPr id="195" name="円/楕円 194"/>
        <xdr:cNvSpPr/>
      </xdr:nvSpPr>
      <xdr:spPr>
        <a:xfrm>
          <a:off x="1968500" y="1351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60651</xdr:rowOff>
    </xdr:from>
    <xdr:ext cx="469744" cy="259045"/>
    <xdr:sp macro="" textlink="">
      <xdr:nvSpPr>
        <xdr:cNvPr id="196" name="テキスト ボックス 195"/>
        <xdr:cNvSpPr txBox="1"/>
      </xdr:nvSpPr>
      <xdr:spPr>
        <a:xfrm>
          <a:off x="1784427" y="1360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135294</xdr:rowOff>
    </xdr:from>
    <xdr:to>
      <xdr:col>1</xdr:col>
      <xdr:colOff>485775</xdr:colOff>
      <xdr:row>79</xdr:row>
      <xdr:rowOff>65444</xdr:rowOff>
    </xdr:to>
    <xdr:sp macro="" textlink="">
      <xdr:nvSpPr>
        <xdr:cNvPr id="197" name="円/楕円 196"/>
        <xdr:cNvSpPr/>
      </xdr:nvSpPr>
      <xdr:spPr>
        <a:xfrm>
          <a:off x="1079500" y="1350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56571</xdr:rowOff>
    </xdr:from>
    <xdr:ext cx="469744" cy="259045"/>
    <xdr:sp macro="" textlink="">
      <xdr:nvSpPr>
        <xdr:cNvPr id="198" name="テキスト ボックス 197"/>
        <xdr:cNvSpPr txBox="1"/>
      </xdr:nvSpPr>
      <xdr:spPr>
        <a:xfrm>
          <a:off x="895427" y="1360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48271</xdr:rowOff>
    </xdr:from>
    <xdr:to>
      <xdr:col>6</xdr:col>
      <xdr:colOff>511175</xdr:colOff>
      <xdr:row>96</xdr:row>
      <xdr:rowOff>50589</xdr:rowOff>
    </xdr:to>
    <xdr:cxnSp macro="">
      <xdr:nvCxnSpPr>
        <xdr:cNvPr id="229" name="直線コネクタ 228"/>
        <xdr:cNvCxnSpPr/>
      </xdr:nvCxnSpPr>
      <xdr:spPr>
        <a:xfrm>
          <a:off x="3797300" y="16507471"/>
          <a:ext cx="8382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107706</xdr:rowOff>
    </xdr:from>
    <xdr:ext cx="534377" cy="259045"/>
    <xdr:sp macro="" textlink="">
      <xdr:nvSpPr>
        <xdr:cNvPr id="230" name="扶助費平均値テキスト"/>
        <xdr:cNvSpPr txBox="1"/>
      </xdr:nvSpPr>
      <xdr:spPr>
        <a:xfrm>
          <a:off x="4686300" y="1622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48271</xdr:rowOff>
    </xdr:from>
    <xdr:to>
      <xdr:col>5</xdr:col>
      <xdr:colOff>358775</xdr:colOff>
      <xdr:row>96</xdr:row>
      <xdr:rowOff>69661</xdr:rowOff>
    </xdr:to>
    <xdr:cxnSp macro="">
      <xdr:nvCxnSpPr>
        <xdr:cNvPr id="232" name="直線コネクタ 231"/>
        <xdr:cNvCxnSpPr/>
      </xdr:nvCxnSpPr>
      <xdr:spPr>
        <a:xfrm flipV="1">
          <a:off x="2908300" y="16507471"/>
          <a:ext cx="889000" cy="2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148706</xdr:rowOff>
    </xdr:from>
    <xdr:to>
      <xdr:col>5</xdr:col>
      <xdr:colOff>409575</xdr:colOff>
      <xdr:row>96</xdr:row>
      <xdr:rowOff>78856</xdr:rowOff>
    </xdr:to>
    <xdr:sp macro="" textlink="">
      <xdr:nvSpPr>
        <xdr:cNvPr id="233" name="フローチャート : 判断 232"/>
        <xdr:cNvSpPr/>
      </xdr:nvSpPr>
      <xdr:spPr>
        <a:xfrm>
          <a:off x="3746500" y="164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95383</xdr:rowOff>
    </xdr:from>
    <xdr:ext cx="534377" cy="259045"/>
    <xdr:sp macro="" textlink="">
      <xdr:nvSpPr>
        <xdr:cNvPr id="234" name="テキスト ボックス 233"/>
        <xdr:cNvSpPr txBox="1"/>
      </xdr:nvSpPr>
      <xdr:spPr>
        <a:xfrm>
          <a:off x="3530111" y="162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69661</xdr:rowOff>
    </xdr:from>
    <xdr:to>
      <xdr:col>4</xdr:col>
      <xdr:colOff>155575</xdr:colOff>
      <xdr:row>96</xdr:row>
      <xdr:rowOff>81755</xdr:rowOff>
    </xdr:to>
    <xdr:cxnSp macro="">
      <xdr:nvCxnSpPr>
        <xdr:cNvPr id="235" name="直線コネクタ 234"/>
        <xdr:cNvCxnSpPr/>
      </xdr:nvCxnSpPr>
      <xdr:spPr>
        <a:xfrm flipV="1">
          <a:off x="2019300" y="16528861"/>
          <a:ext cx="889000" cy="1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29062</xdr:rowOff>
    </xdr:from>
    <xdr:to>
      <xdr:col>4</xdr:col>
      <xdr:colOff>206375</xdr:colOff>
      <xdr:row>96</xdr:row>
      <xdr:rowOff>130662</xdr:rowOff>
    </xdr:to>
    <xdr:sp macro="" textlink="">
      <xdr:nvSpPr>
        <xdr:cNvPr id="236" name="フローチャート : 判断 235"/>
        <xdr:cNvSpPr/>
      </xdr:nvSpPr>
      <xdr:spPr>
        <a:xfrm>
          <a:off x="2857500" y="1648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121789</xdr:rowOff>
    </xdr:from>
    <xdr:ext cx="534377" cy="259045"/>
    <xdr:sp macro="" textlink="">
      <xdr:nvSpPr>
        <xdr:cNvPr id="237" name="テキスト ボックス 236"/>
        <xdr:cNvSpPr txBox="1"/>
      </xdr:nvSpPr>
      <xdr:spPr>
        <a:xfrm>
          <a:off x="2641111" y="1658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81755</xdr:rowOff>
    </xdr:from>
    <xdr:to>
      <xdr:col>2</xdr:col>
      <xdr:colOff>638175</xdr:colOff>
      <xdr:row>96</xdr:row>
      <xdr:rowOff>95123</xdr:rowOff>
    </xdr:to>
    <xdr:cxnSp macro="">
      <xdr:nvCxnSpPr>
        <xdr:cNvPr id="238" name="直線コネクタ 237"/>
        <xdr:cNvCxnSpPr/>
      </xdr:nvCxnSpPr>
      <xdr:spPr>
        <a:xfrm flipV="1">
          <a:off x="1130300" y="16540955"/>
          <a:ext cx="889000" cy="1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5451</xdr:rowOff>
    </xdr:from>
    <xdr:to>
      <xdr:col>3</xdr:col>
      <xdr:colOff>3175</xdr:colOff>
      <xdr:row>96</xdr:row>
      <xdr:rowOff>107051</xdr:rowOff>
    </xdr:to>
    <xdr:sp macro="" textlink="">
      <xdr:nvSpPr>
        <xdr:cNvPr id="239" name="フローチャート : 判断 238"/>
        <xdr:cNvSpPr/>
      </xdr:nvSpPr>
      <xdr:spPr>
        <a:xfrm>
          <a:off x="1968500" y="16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123578</xdr:rowOff>
    </xdr:from>
    <xdr:ext cx="534377" cy="259045"/>
    <xdr:sp macro="" textlink="">
      <xdr:nvSpPr>
        <xdr:cNvPr id="240" name="テキスト ボックス 239"/>
        <xdr:cNvSpPr txBox="1"/>
      </xdr:nvSpPr>
      <xdr:spPr>
        <a:xfrm>
          <a:off x="1752111" y="1623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42777</xdr:rowOff>
    </xdr:from>
    <xdr:to>
      <xdr:col>1</xdr:col>
      <xdr:colOff>485775</xdr:colOff>
      <xdr:row>96</xdr:row>
      <xdr:rowOff>144377</xdr:rowOff>
    </xdr:to>
    <xdr:sp macro="" textlink="">
      <xdr:nvSpPr>
        <xdr:cNvPr id="241" name="フローチャート : 判断 240"/>
        <xdr:cNvSpPr/>
      </xdr:nvSpPr>
      <xdr:spPr>
        <a:xfrm>
          <a:off x="1079500" y="1650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160904</xdr:rowOff>
    </xdr:from>
    <xdr:ext cx="534377" cy="259045"/>
    <xdr:sp macro="" textlink="">
      <xdr:nvSpPr>
        <xdr:cNvPr id="242" name="テキスト ボックス 241"/>
        <xdr:cNvSpPr txBox="1"/>
      </xdr:nvSpPr>
      <xdr:spPr>
        <a:xfrm>
          <a:off x="863111" y="1627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171239</xdr:rowOff>
    </xdr:from>
    <xdr:to>
      <xdr:col>6</xdr:col>
      <xdr:colOff>561975</xdr:colOff>
      <xdr:row>96</xdr:row>
      <xdr:rowOff>101389</xdr:rowOff>
    </xdr:to>
    <xdr:sp macro="" textlink="">
      <xdr:nvSpPr>
        <xdr:cNvPr id="248" name="円/楕円 247"/>
        <xdr:cNvSpPr/>
      </xdr:nvSpPr>
      <xdr:spPr>
        <a:xfrm>
          <a:off x="4584700" y="1645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149666</xdr:rowOff>
    </xdr:from>
    <xdr:ext cx="534377" cy="259045"/>
    <xdr:sp macro="" textlink="">
      <xdr:nvSpPr>
        <xdr:cNvPr id="249" name="扶助費該当値テキスト"/>
        <xdr:cNvSpPr txBox="1"/>
      </xdr:nvSpPr>
      <xdr:spPr>
        <a:xfrm>
          <a:off x="4686300" y="1643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51,686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168921</xdr:rowOff>
    </xdr:from>
    <xdr:to>
      <xdr:col>5</xdr:col>
      <xdr:colOff>409575</xdr:colOff>
      <xdr:row>96</xdr:row>
      <xdr:rowOff>99071</xdr:rowOff>
    </xdr:to>
    <xdr:sp macro="" textlink="">
      <xdr:nvSpPr>
        <xdr:cNvPr id="250" name="円/楕円 249"/>
        <xdr:cNvSpPr/>
      </xdr:nvSpPr>
      <xdr:spPr>
        <a:xfrm>
          <a:off x="3746500" y="1645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90198</xdr:rowOff>
    </xdr:from>
    <xdr:ext cx="534377" cy="259045"/>
    <xdr:sp macro="" textlink="">
      <xdr:nvSpPr>
        <xdr:cNvPr id="251" name="テキスト ボックス 250"/>
        <xdr:cNvSpPr txBox="1"/>
      </xdr:nvSpPr>
      <xdr:spPr>
        <a:xfrm>
          <a:off x="3530111" y="1654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18861</xdr:rowOff>
    </xdr:from>
    <xdr:to>
      <xdr:col>4</xdr:col>
      <xdr:colOff>206375</xdr:colOff>
      <xdr:row>96</xdr:row>
      <xdr:rowOff>120461</xdr:rowOff>
    </xdr:to>
    <xdr:sp macro="" textlink="">
      <xdr:nvSpPr>
        <xdr:cNvPr id="252" name="円/楕円 251"/>
        <xdr:cNvSpPr/>
      </xdr:nvSpPr>
      <xdr:spPr>
        <a:xfrm>
          <a:off x="2857500" y="1647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136988</xdr:rowOff>
    </xdr:from>
    <xdr:ext cx="534377" cy="259045"/>
    <xdr:sp macro="" textlink="">
      <xdr:nvSpPr>
        <xdr:cNvPr id="253" name="テキスト ボックス 252"/>
        <xdr:cNvSpPr txBox="1"/>
      </xdr:nvSpPr>
      <xdr:spPr>
        <a:xfrm>
          <a:off x="2641111" y="1625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49,934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30955</xdr:rowOff>
    </xdr:from>
    <xdr:to>
      <xdr:col>3</xdr:col>
      <xdr:colOff>3175</xdr:colOff>
      <xdr:row>96</xdr:row>
      <xdr:rowOff>132555</xdr:rowOff>
    </xdr:to>
    <xdr:sp macro="" textlink="">
      <xdr:nvSpPr>
        <xdr:cNvPr id="254" name="円/楕円 253"/>
        <xdr:cNvSpPr/>
      </xdr:nvSpPr>
      <xdr:spPr>
        <a:xfrm>
          <a:off x="1968500" y="1649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123682</xdr:rowOff>
    </xdr:from>
    <xdr:ext cx="534377" cy="259045"/>
    <xdr:sp macro="" textlink="">
      <xdr:nvSpPr>
        <xdr:cNvPr id="255" name="テキスト ボックス 254"/>
        <xdr:cNvSpPr txBox="1"/>
      </xdr:nvSpPr>
      <xdr:spPr>
        <a:xfrm>
          <a:off x="1752111" y="1658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48,823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44323</xdr:rowOff>
    </xdr:from>
    <xdr:to>
      <xdr:col>1</xdr:col>
      <xdr:colOff>485775</xdr:colOff>
      <xdr:row>96</xdr:row>
      <xdr:rowOff>145923</xdr:rowOff>
    </xdr:to>
    <xdr:sp macro="" textlink="">
      <xdr:nvSpPr>
        <xdr:cNvPr id="256" name="円/楕円 255"/>
        <xdr:cNvSpPr/>
      </xdr:nvSpPr>
      <xdr:spPr>
        <a:xfrm>
          <a:off x="1079500" y="165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137050</xdr:rowOff>
    </xdr:from>
    <xdr:ext cx="534377" cy="259045"/>
    <xdr:sp macro="" textlink="">
      <xdr:nvSpPr>
        <xdr:cNvPr id="257" name="テキスト ボックス 256"/>
        <xdr:cNvSpPr txBox="1"/>
      </xdr:nvSpPr>
      <xdr:spPr>
        <a:xfrm>
          <a:off x="863111" y="1659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99759</xdr:rowOff>
    </xdr:from>
    <xdr:to>
      <xdr:col>15</xdr:col>
      <xdr:colOff>180975</xdr:colOff>
      <xdr:row>37</xdr:row>
      <xdr:rowOff>118282</xdr:rowOff>
    </xdr:to>
    <xdr:cxnSp macro="">
      <xdr:nvCxnSpPr>
        <xdr:cNvPr id="284" name="直線コネクタ 283"/>
        <xdr:cNvCxnSpPr/>
      </xdr:nvCxnSpPr>
      <xdr:spPr>
        <a:xfrm>
          <a:off x="9639300" y="6443409"/>
          <a:ext cx="838200" cy="1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160414</xdr:rowOff>
    </xdr:from>
    <xdr:ext cx="599010" cy="259045"/>
    <xdr:sp macro="" textlink="">
      <xdr:nvSpPr>
        <xdr:cNvPr id="285" name="補助費等平均値テキスト"/>
        <xdr:cNvSpPr txBox="1"/>
      </xdr:nvSpPr>
      <xdr:spPr>
        <a:xfrm>
          <a:off x="10528300" y="6161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99759</xdr:rowOff>
    </xdr:from>
    <xdr:to>
      <xdr:col>14</xdr:col>
      <xdr:colOff>28575</xdr:colOff>
      <xdr:row>37</xdr:row>
      <xdr:rowOff>121734</xdr:rowOff>
    </xdr:to>
    <xdr:cxnSp macro="">
      <xdr:nvCxnSpPr>
        <xdr:cNvPr id="287" name="直線コネクタ 286"/>
        <xdr:cNvCxnSpPr/>
      </xdr:nvCxnSpPr>
      <xdr:spPr>
        <a:xfrm flipV="1">
          <a:off x="8750300" y="6443409"/>
          <a:ext cx="889000" cy="2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57728</xdr:rowOff>
    </xdr:from>
    <xdr:to>
      <xdr:col>14</xdr:col>
      <xdr:colOff>79375</xdr:colOff>
      <xdr:row>37</xdr:row>
      <xdr:rowOff>159328</xdr:rowOff>
    </xdr:to>
    <xdr:sp macro="" textlink="">
      <xdr:nvSpPr>
        <xdr:cNvPr id="288" name="フローチャート : 判断 287"/>
        <xdr:cNvSpPr/>
      </xdr:nvSpPr>
      <xdr:spPr>
        <a:xfrm>
          <a:off x="9588500" y="640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150455</xdr:rowOff>
    </xdr:from>
    <xdr:ext cx="534377" cy="259045"/>
    <xdr:sp macro="" textlink="">
      <xdr:nvSpPr>
        <xdr:cNvPr id="289" name="テキスト ボックス 288"/>
        <xdr:cNvSpPr txBox="1"/>
      </xdr:nvSpPr>
      <xdr:spPr>
        <a:xfrm>
          <a:off x="9372111" y="649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121734</xdr:rowOff>
    </xdr:from>
    <xdr:to>
      <xdr:col>12</xdr:col>
      <xdr:colOff>511175</xdr:colOff>
      <xdr:row>37</xdr:row>
      <xdr:rowOff>146368</xdr:rowOff>
    </xdr:to>
    <xdr:cxnSp macro="">
      <xdr:nvCxnSpPr>
        <xdr:cNvPr id="290" name="直線コネクタ 289"/>
        <xdr:cNvCxnSpPr/>
      </xdr:nvCxnSpPr>
      <xdr:spPr>
        <a:xfrm flipV="1">
          <a:off x="7861300" y="6465384"/>
          <a:ext cx="889000" cy="2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72041</xdr:rowOff>
    </xdr:from>
    <xdr:to>
      <xdr:col>12</xdr:col>
      <xdr:colOff>561975</xdr:colOff>
      <xdr:row>38</xdr:row>
      <xdr:rowOff>2191</xdr:rowOff>
    </xdr:to>
    <xdr:sp macro="" textlink="">
      <xdr:nvSpPr>
        <xdr:cNvPr id="291" name="フローチャート : 判断 290"/>
        <xdr:cNvSpPr/>
      </xdr:nvSpPr>
      <xdr:spPr>
        <a:xfrm>
          <a:off x="8699500" y="641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164768</xdr:rowOff>
    </xdr:from>
    <xdr:ext cx="534377" cy="259045"/>
    <xdr:sp macro="" textlink="">
      <xdr:nvSpPr>
        <xdr:cNvPr id="292" name="テキスト ボックス 291"/>
        <xdr:cNvSpPr txBox="1"/>
      </xdr:nvSpPr>
      <xdr:spPr>
        <a:xfrm>
          <a:off x="8483111" y="650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146368</xdr:rowOff>
    </xdr:from>
    <xdr:to>
      <xdr:col>11</xdr:col>
      <xdr:colOff>307975</xdr:colOff>
      <xdr:row>37</xdr:row>
      <xdr:rowOff>152570</xdr:rowOff>
    </xdr:to>
    <xdr:cxnSp macro="">
      <xdr:nvCxnSpPr>
        <xdr:cNvPr id="293" name="直線コネクタ 292"/>
        <xdr:cNvCxnSpPr/>
      </xdr:nvCxnSpPr>
      <xdr:spPr>
        <a:xfrm flipV="1">
          <a:off x="6972300" y="6490018"/>
          <a:ext cx="889000" cy="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72788</xdr:rowOff>
    </xdr:from>
    <xdr:to>
      <xdr:col>11</xdr:col>
      <xdr:colOff>358775</xdr:colOff>
      <xdr:row>38</xdr:row>
      <xdr:rowOff>2938</xdr:rowOff>
    </xdr:to>
    <xdr:sp macro="" textlink="">
      <xdr:nvSpPr>
        <xdr:cNvPr id="294" name="フローチャート : 判断 293"/>
        <xdr:cNvSpPr/>
      </xdr:nvSpPr>
      <xdr:spPr>
        <a:xfrm>
          <a:off x="7810500" y="64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19465</xdr:rowOff>
    </xdr:from>
    <xdr:ext cx="534377" cy="259045"/>
    <xdr:sp macro="" textlink="">
      <xdr:nvSpPr>
        <xdr:cNvPr id="295" name="テキスト ボックス 294"/>
        <xdr:cNvSpPr txBox="1"/>
      </xdr:nvSpPr>
      <xdr:spPr>
        <a:xfrm>
          <a:off x="7594111" y="61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75559</xdr:rowOff>
    </xdr:from>
    <xdr:to>
      <xdr:col>10</xdr:col>
      <xdr:colOff>155575</xdr:colOff>
      <xdr:row>38</xdr:row>
      <xdr:rowOff>5709</xdr:rowOff>
    </xdr:to>
    <xdr:sp macro="" textlink="">
      <xdr:nvSpPr>
        <xdr:cNvPr id="296" name="フローチャート : 判断 295"/>
        <xdr:cNvSpPr/>
      </xdr:nvSpPr>
      <xdr:spPr>
        <a:xfrm>
          <a:off x="6921500" y="641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22236</xdr:rowOff>
    </xdr:from>
    <xdr:ext cx="534377" cy="259045"/>
    <xdr:sp macro="" textlink="">
      <xdr:nvSpPr>
        <xdr:cNvPr id="297" name="テキスト ボックス 296"/>
        <xdr:cNvSpPr txBox="1"/>
      </xdr:nvSpPr>
      <xdr:spPr>
        <a:xfrm>
          <a:off x="6705111" y="61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67482</xdr:rowOff>
    </xdr:from>
    <xdr:to>
      <xdr:col>15</xdr:col>
      <xdr:colOff>231775</xdr:colOff>
      <xdr:row>37</xdr:row>
      <xdr:rowOff>169083</xdr:rowOff>
    </xdr:to>
    <xdr:sp macro="" textlink="">
      <xdr:nvSpPr>
        <xdr:cNvPr id="303" name="円/楕円 302"/>
        <xdr:cNvSpPr/>
      </xdr:nvSpPr>
      <xdr:spPr>
        <a:xfrm>
          <a:off x="10426700" y="64111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153859</xdr:rowOff>
    </xdr:from>
    <xdr:ext cx="534377" cy="259045"/>
    <xdr:sp macro="" textlink="">
      <xdr:nvSpPr>
        <xdr:cNvPr id="304" name="補助費等該当値テキスト"/>
        <xdr:cNvSpPr txBox="1"/>
      </xdr:nvSpPr>
      <xdr:spPr>
        <a:xfrm>
          <a:off x="10528300" y="632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84,369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48959</xdr:rowOff>
    </xdr:from>
    <xdr:to>
      <xdr:col>14</xdr:col>
      <xdr:colOff>79375</xdr:colOff>
      <xdr:row>37</xdr:row>
      <xdr:rowOff>150559</xdr:rowOff>
    </xdr:to>
    <xdr:sp macro="" textlink="">
      <xdr:nvSpPr>
        <xdr:cNvPr id="305" name="円/楕円 304"/>
        <xdr:cNvSpPr/>
      </xdr:nvSpPr>
      <xdr:spPr>
        <a:xfrm>
          <a:off x="9588500" y="63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167086</xdr:rowOff>
    </xdr:from>
    <xdr:ext cx="534377" cy="259045"/>
    <xdr:sp macro="" textlink="">
      <xdr:nvSpPr>
        <xdr:cNvPr id="306" name="テキスト ボックス 305"/>
        <xdr:cNvSpPr txBox="1"/>
      </xdr:nvSpPr>
      <xdr:spPr>
        <a:xfrm>
          <a:off x="9372111" y="616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92,472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70934</xdr:rowOff>
    </xdr:from>
    <xdr:to>
      <xdr:col>12</xdr:col>
      <xdr:colOff>561975</xdr:colOff>
      <xdr:row>38</xdr:row>
      <xdr:rowOff>1084</xdr:rowOff>
    </xdr:to>
    <xdr:sp macro="" textlink="">
      <xdr:nvSpPr>
        <xdr:cNvPr id="307" name="円/楕円 306"/>
        <xdr:cNvSpPr/>
      </xdr:nvSpPr>
      <xdr:spPr>
        <a:xfrm>
          <a:off x="8699500" y="641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17611</xdr:rowOff>
    </xdr:from>
    <xdr:ext cx="534377" cy="259045"/>
    <xdr:sp macro="" textlink="">
      <xdr:nvSpPr>
        <xdr:cNvPr id="308" name="テキスト ボックス 307"/>
        <xdr:cNvSpPr txBox="1"/>
      </xdr:nvSpPr>
      <xdr:spPr>
        <a:xfrm>
          <a:off x="8483111" y="618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82,859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95568</xdr:rowOff>
    </xdr:from>
    <xdr:to>
      <xdr:col>11</xdr:col>
      <xdr:colOff>358775</xdr:colOff>
      <xdr:row>38</xdr:row>
      <xdr:rowOff>25718</xdr:rowOff>
    </xdr:to>
    <xdr:sp macro="" textlink="">
      <xdr:nvSpPr>
        <xdr:cNvPr id="309" name="円/楕円 308"/>
        <xdr:cNvSpPr/>
      </xdr:nvSpPr>
      <xdr:spPr>
        <a:xfrm>
          <a:off x="7810500" y="643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16846</xdr:rowOff>
    </xdr:from>
    <xdr:ext cx="534377" cy="259045"/>
    <xdr:sp macro="" textlink="">
      <xdr:nvSpPr>
        <xdr:cNvPr id="310" name="テキスト ボックス 309"/>
        <xdr:cNvSpPr txBox="1"/>
      </xdr:nvSpPr>
      <xdr:spPr>
        <a:xfrm>
          <a:off x="7594111" y="653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72,083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101770</xdr:rowOff>
    </xdr:from>
    <xdr:to>
      <xdr:col>10</xdr:col>
      <xdr:colOff>155575</xdr:colOff>
      <xdr:row>38</xdr:row>
      <xdr:rowOff>31921</xdr:rowOff>
    </xdr:to>
    <xdr:sp macro="" textlink="">
      <xdr:nvSpPr>
        <xdr:cNvPr id="311" name="円/楕円 310"/>
        <xdr:cNvSpPr/>
      </xdr:nvSpPr>
      <xdr:spPr>
        <a:xfrm>
          <a:off x="6921500" y="64454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23048</xdr:rowOff>
    </xdr:from>
    <xdr:ext cx="534377" cy="259045"/>
    <xdr:sp macro="" textlink="">
      <xdr:nvSpPr>
        <xdr:cNvPr id="312" name="テキスト ボックス 311"/>
        <xdr:cNvSpPr txBox="1"/>
      </xdr:nvSpPr>
      <xdr:spPr>
        <a:xfrm>
          <a:off x="6705111" y="653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101600</xdr:rowOff>
    </xdr:from>
    <xdr:to>
      <xdr:col>15</xdr:col>
      <xdr:colOff>180975</xdr:colOff>
      <xdr:row>57</xdr:row>
      <xdr:rowOff>111142</xdr:rowOff>
    </xdr:to>
    <xdr:cxnSp macro="">
      <xdr:nvCxnSpPr>
        <xdr:cNvPr id="337" name="直線コネクタ 336"/>
        <xdr:cNvCxnSpPr/>
      </xdr:nvCxnSpPr>
      <xdr:spPr>
        <a:xfrm>
          <a:off x="9639300" y="9874250"/>
          <a:ext cx="838200" cy="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28887</xdr:rowOff>
    </xdr:from>
    <xdr:ext cx="599010" cy="259045"/>
    <xdr:sp macro="" textlink="">
      <xdr:nvSpPr>
        <xdr:cNvPr id="338" name="普通建設事業費平均値テキスト"/>
        <xdr:cNvSpPr txBox="1"/>
      </xdr:nvSpPr>
      <xdr:spPr>
        <a:xfrm>
          <a:off x="10528300" y="9630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47896</xdr:rowOff>
    </xdr:from>
    <xdr:to>
      <xdr:col>14</xdr:col>
      <xdr:colOff>28575</xdr:colOff>
      <xdr:row>57</xdr:row>
      <xdr:rowOff>101600</xdr:rowOff>
    </xdr:to>
    <xdr:cxnSp macro="">
      <xdr:nvCxnSpPr>
        <xdr:cNvPr id="340" name="直線コネクタ 339"/>
        <xdr:cNvCxnSpPr/>
      </xdr:nvCxnSpPr>
      <xdr:spPr>
        <a:xfrm>
          <a:off x="8750300" y="9820546"/>
          <a:ext cx="889000" cy="5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72621</xdr:rowOff>
    </xdr:from>
    <xdr:to>
      <xdr:col>14</xdr:col>
      <xdr:colOff>79375</xdr:colOff>
      <xdr:row>58</xdr:row>
      <xdr:rowOff>2771</xdr:rowOff>
    </xdr:to>
    <xdr:sp macro="" textlink="">
      <xdr:nvSpPr>
        <xdr:cNvPr id="341" name="フローチャート : 判断 340"/>
        <xdr:cNvSpPr/>
      </xdr:nvSpPr>
      <xdr:spPr>
        <a:xfrm>
          <a:off x="9588500" y="984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165348</xdr:rowOff>
    </xdr:from>
    <xdr:ext cx="599010" cy="259045"/>
    <xdr:sp macro="" textlink="">
      <xdr:nvSpPr>
        <xdr:cNvPr id="342" name="テキスト ボックス 341"/>
        <xdr:cNvSpPr txBox="1"/>
      </xdr:nvSpPr>
      <xdr:spPr>
        <a:xfrm>
          <a:off x="9339794" y="993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47896</xdr:rowOff>
    </xdr:from>
    <xdr:to>
      <xdr:col>12</xdr:col>
      <xdr:colOff>511175</xdr:colOff>
      <xdr:row>57</xdr:row>
      <xdr:rowOff>82089</xdr:rowOff>
    </xdr:to>
    <xdr:cxnSp macro="">
      <xdr:nvCxnSpPr>
        <xdr:cNvPr id="343" name="直線コネクタ 342"/>
        <xdr:cNvCxnSpPr/>
      </xdr:nvCxnSpPr>
      <xdr:spPr>
        <a:xfrm flipV="1">
          <a:off x="7861300" y="9820546"/>
          <a:ext cx="889000" cy="3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78486</xdr:rowOff>
    </xdr:from>
    <xdr:to>
      <xdr:col>12</xdr:col>
      <xdr:colOff>561975</xdr:colOff>
      <xdr:row>58</xdr:row>
      <xdr:rowOff>8636</xdr:rowOff>
    </xdr:to>
    <xdr:sp macro="" textlink="">
      <xdr:nvSpPr>
        <xdr:cNvPr id="344" name="フローチャート : 判断 343"/>
        <xdr:cNvSpPr/>
      </xdr:nvSpPr>
      <xdr:spPr>
        <a:xfrm>
          <a:off x="8699500" y="985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171213</xdr:rowOff>
    </xdr:from>
    <xdr:ext cx="599010" cy="259045"/>
    <xdr:sp macro="" textlink="">
      <xdr:nvSpPr>
        <xdr:cNvPr id="345" name="テキスト ボックス 344"/>
        <xdr:cNvSpPr txBox="1"/>
      </xdr:nvSpPr>
      <xdr:spPr>
        <a:xfrm>
          <a:off x="8450794" y="994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3771</xdr:rowOff>
    </xdr:from>
    <xdr:to>
      <xdr:col>11</xdr:col>
      <xdr:colOff>307975</xdr:colOff>
      <xdr:row>57</xdr:row>
      <xdr:rowOff>82089</xdr:rowOff>
    </xdr:to>
    <xdr:cxnSp macro="">
      <xdr:nvCxnSpPr>
        <xdr:cNvPr id="346" name="直線コネクタ 345"/>
        <xdr:cNvCxnSpPr/>
      </xdr:nvCxnSpPr>
      <xdr:spPr>
        <a:xfrm>
          <a:off x="6972300" y="9776421"/>
          <a:ext cx="889000" cy="7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78800</xdr:rowOff>
    </xdr:from>
    <xdr:to>
      <xdr:col>11</xdr:col>
      <xdr:colOff>358775</xdr:colOff>
      <xdr:row>58</xdr:row>
      <xdr:rowOff>8950</xdr:rowOff>
    </xdr:to>
    <xdr:sp macro="" textlink="">
      <xdr:nvSpPr>
        <xdr:cNvPr id="347" name="フローチャート : 判断 346"/>
        <xdr:cNvSpPr/>
      </xdr:nvSpPr>
      <xdr:spPr>
        <a:xfrm>
          <a:off x="7810500" y="98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77</xdr:rowOff>
    </xdr:from>
    <xdr:ext cx="599010" cy="259045"/>
    <xdr:sp macro="" textlink="">
      <xdr:nvSpPr>
        <xdr:cNvPr id="348" name="テキスト ボックス 347"/>
        <xdr:cNvSpPr txBox="1"/>
      </xdr:nvSpPr>
      <xdr:spPr>
        <a:xfrm>
          <a:off x="7561794" y="994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90996</xdr:rowOff>
    </xdr:from>
    <xdr:to>
      <xdr:col>10</xdr:col>
      <xdr:colOff>155575</xdr:colOff>
      <xdr:row>58</xdr:row>
      <xdr:rowOff>21146</xdr:rowOff>
    </xdr:to>
    <xdr:sp macro="" textlink="">
      <xdr:nvSpPr>
        <xdr:cNvPr id="349" name="フローチャート : 判断 348"/>
        <xdr:cNvSpPr/>
      </xdr:nvSpPr>
      <xdr:spPr>
        <a:xfrm>
          <a:off x="6921500" y="986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12273</xdr:rowOff>
    </xdr:from>
    <xdr:ext cx="534377" cy="259045"/>
    <xdr:sp macro="" textlink="">
      <xdr:nvSpPr>
        <xdr:cNvPr id="350" name="テキスト ボックス 349"/>
        <xdr:cNvSpPr txBox="1"/>
      </xdr:nvSpPr>
      <xdr:spPr>
        <a:xfrm>
          <a:off x="6705111" y="995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96,333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60342</xdr:rowOff>
    </xdr:from>
    <xdr:to>
      <xdr:col>15</xdr:col>
      <xdr:colOff>231775</xdr:colOff>
      <xdr:row>57</xdr:row>
      <xdr:rowOff>161942</xdr:rowOff>
    </xdr:to>
    <xdr:sp macro="" textlink="">
      <xdr:nvSpPr>
        <xdr:cNvPr id="356" name="円/楕円 355"/>
        <xdr:cNvSpPr/>
      </xdr:nvSpPr>
      <xdr:spPr>
        <a:xfrm>
          <a:off x="10426700" y="983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155887</xdr:rowOff>
    </xdr:from>
    <xdr:ext cx="599010" cy="259045"/>
    <xdr:sp macro="" textlink="">
      <xdr:nvSpPr>
        <xdr:cNvPr id="357" name="普通建設事業費該当値テキスト"/>
        <xdr:cNvSpPr txBox="1"/>
      </xdr:nvSpPr>
      <xdr:spPr>
        <a:xfrm>
          <a:off x="10528300" y="975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149,970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50800</xdr:rowOff>
    </xdr:from>
    <xdr:to>
      <xdr:col>14</xdr:col>
      <xdr:colOff>79375</xdr:colOff>
      <xdr:row>57</xdr:row>
      <xdr:rowOff>152400</xdr:rowOff>
    </xdr:to>
    <xdr:sp macro="" textlink="">
      <xdr:nvSpPr>
        <xdr:cNvPr id="358" name="円/楕円 357"/>
        <xdr:cNvSpPr/>
      </xdr:nvSpPr>
      <xdr:spPr>
        <a:xfrm>
          <a:off x="9588500" y="98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168927</xdr:rowOff>
    </xdr:from>
    <xdr:ext cx="599010" cy="259045"/>
    <xdr:sp macro="" textlink="">
      <xdr:nvSpPr>
        <xdr:cNvPr id="359" name="テキスト ボックス 358"/>
        <xdr:cNvSpPr txBox="1"/>
      </xdr:nvSpPr>
      <xdr:spPr>
        <a:xfrm>
          <a:off x="9339794" y="959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166,666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168546</xdr:rowOff>
    </xdr:from>
    <xdr:to>
      <xdr:col>12</xdr:col>
      <xdr:colOff>561975</xdr:colOff>
      <xdr:row>57</xdr:row>
      <xdr:rowOff>98696</xdr:rowOff>
    </xdr:to>
    <xdr:sp macro="" textlink="">
      <xdr:nvSpPr>
        <xdr:cNvPr id="360" name="円/楕円 359"/>
        <xdr:cNvSpPr/>
      </xdr:nvSpPr>
      <xdr:spPr>
        <a:xfrm>
          <a:off x="8699500" y="976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115223</xdr:rowOff>
    </xdr:from>
    <xdr:ext cx="599010" cy="259045"/>
    <xdr:sp macro="" textlink="">
      <xdr:nvSpPr>
        <xdr:cNvPr id="361" name="テキスト ボックス 360"/>
        <xdr:cNvSpPr txBox="1"/>
      </xdr:nvSpPr>
      <xdr:spPr>
        <a:xfrm>
          <a:off x="8450794" y="954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260,638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31289</xdr:rowOff>
    </xdr:from>
    <xdr:to>
      <xdr:col>11</xdr:col>
      <xdr:colOff>358775</xdr:colOff>
      <xdr:row>57</xdr:row>
      <xdr:rowOff>132889</xdr:rowOff>
    </xdr:to>
    <xdr:sp macro="" textlink="">
      <xdr:nvSpPr>
        <xdr:cNvPr id="362" name="円/楕円 361"/>
        <xdr:cNvSpPr/>
      </xdr:nvSpPr>
      <xdr:spPr>
        <a:xfrm>
          <a:off x="7810500" y="980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149416</xdr:rowOff>
    </xdr:from>
    <xdr:ext cx="599010" cy="259045"/>
    <xdr:sp macro="" textlink="">
      <xdr:nvSpPr>
        <xdr:cNvPr id="363" name="テキスト ボックス 362"/>
        <xdr:cNvSpPr txBox="1"/>
      </xdr:nvSpPr>
      <xdr:spPr>
        <a:xfrm>
          <a:off x="7561794" y="95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200,807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124421</xdr:rowOff>
    </xdr:from>
    <xdr:to>
      <xdr:col>10</xdr:col>
      <xdr:colOff>155575</xdr:colOff>
      <xdr:row>57</xdr:row>
      <xdr:rowOff>54571</xdr:rowOff>
    </xdr:to>
    <xdr:sp macro="" textlink="">
      <xdr:nvSpPr>
        <xdr:cNvPr id="364" name="円/楕円 363"/>
        <xdr:cNvSpPr/>
      </xdr:nvSpPr>
      <xdr:spPr>
        <a:xfrm>
          <a:off x="6921500" y="97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71098</xdr:rowOff>
    </xdr:from>
    <xdr:ext cx="599010" cy="259045"/>
    <xdr:sp macro="" textlink="">
      <xdr:nvSpPr>
        <xdr:cNvPr id="365" name="テキスト ボックス 364"/>
        <xdr:cNvSpPr txBox="1"/>
      </xdr:nvSpPr>
      <xdr:spPr>
        <a:xfrm>
          <a:off x="6672794" y="9500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138959</xdr:rowOff>
    </xdr:from>
    <xdr:to>
      <xdr:col>15</xdr:col>
      <xdr:colOff>180975</xdr:colOff>
      <xdr:row>79</xdr:row>
      <xdr:rowOff>152</xdr:rowOff>
    </xdr:to>
    <xdr:cxnSp macro="">
      <xdr:nvCxnSpPr>
        <xdr:cNvPr id="394" name="直線コネクタ 393"/>
        <xdr:cNvCxnSpPr/>
      </xdr:nvCxnSpPr>
      <xdr:spPr>
        <a:xfrm>
          <a:off x="9639300" y="13512059"/>
          <a:ext cx="838200" cy="3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56301</xdr:rowOff>
    </xdr:from>
    <xdr:ext cx="599010" cy="259045"/>
    <xdr:sp macro="" textlink="">
      <xdr:nvSpPr>
        <xdr:cNvPr id="395" name="普通建設事業費 （ うち新規整備　）平均値テキスト"/>
        <xdr:cNvSpPr txBox="1"/>
      </xdr:nvSpPr>
      <xdr:spPr>
        <a:xfrm>
          <a:off x="10528300" y="1325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107694</xdr:rowOff>
    </xdr:from>
    <xdr:to>
      <xdr:col>14</xdr:col>
      <xdr:colOff>79375</xdr:colOff>
      <xdr:row>79</xdr:row>
      <xdr:rowOff>37844</xdr:rowOff>
    </xdr:to>
    <xdr:sp macro="" textlink="">
      <xdr:nvSpPr>
        <xdr:cNvPr id="397" name="フローチャート : 判断 396"/>
        <xdr:cNvSpPr/>
      </xdr:nvSpPr>
      <xdr:spPr>
        <a:xfrm>
          <a:off x="9588500" y="1348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28971</xdr:rowOff>
    </xdr:from>
    <xdr:ext cx="534377" cy="259045"/>
    <xdr:sp macro="" textlink="">
      <xdr:nvSpPr>
        <xdr:cNvPr id="398" name="テキスト ボックス 397"/>
        <xdr:cNvSpPr txBox="1"/>
      </xdr:nvSpPr>
      <xdr:spPr>
        <a:xfrm>
          <a:off x="9372111" y="1357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120802</xdr:rowOff>
    </xdr:from>
    <xdr:to>
      <xdr:col>15</xdr:col>
      <xdr:colOff>231775</xdr:colOff>
      <xdr:row>79</xdr:row>
      <xdr:rowOff>50952</xdr:rowOff>
    </xdr:to>
    <xdr:sp macro="" textlink="">
      <xdr:nvSpPr>
        <xdr:cNvPr id="404" name="円/楕円 403"/>
        <xdr:cNvSpPr/>
      </xdr:nvSpPr>
      <xdr:spPr>
        <a:xfrm>
          <a:off x="10426700" y="1349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35729</xdr:rowOff>
    </xdr:from>
    <xdr:ext cx="534377" cy="259045"/>
    <xdr:sp macro="" textlink="">
      <xdr:nvSpPr>
        <xdr:cNvPr id="405" name="普通建設事業費 （ うち新規整備　）該当値テキスト"/>
        <xdr:cNvSpPr txBox="1"/>
      </xdr:nvSpPr>
      <xdr:spPr>
        <a:xfrm>
          <a:off x="10528300" y="1340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34,880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88159</xdr:rowOff>
    </xdr:from>
    <xdr:to>
      <xdr:col>14</xdr:col>
      <xdr:colOff>79375</xdr:colOff>
      <xdr:row>79</xdr:row>
      <xdr:rowOff>18309</xdr:rowOff>
    </xdr:to>
    <xdr:sp macro="" textlink="">
      <xdr:nvSpPr>
        <xdr:cNvPr id="406" name="円/楕円 405"/>
        <xdr:cNvSpPr/>
      </xdr:nvSpPr>
      <xdr:spPr>
        <a:xfrm>
          <a:off x="9588500" y="1346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34836</xdr:rowOff>
    </xdr:from>
    <xdr:ext cx="534377" cy="259045"/>
    <xdr:sp macro="" textlink="">
      <xdr:nvSpPr>
        <xdr:cNvPr id="407" name="テキスト ボックス 406"/>
        <xdr:cNvSpPr txBox="1"/>
      </xdr:nvSpPr>
      <xdr:spPr>
        <a:xfrm>
          <a:off x="9372111" y="1323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134317</xdr:rowOff>
    </xdr:from>
    <xdr:to>
      <xdr:col>15</xdr:col>
      <xdr:colOff>180975</xdr:colOff>
      <xdr:row>98</xdr:row>
      <xdr:rowOff>140188</xdr:rowOff>
    </xdr:to>
    <xdr:cxnSp macro="">
      <xdr:nvCxnSpPr>
        <xdr:cNvPr id="436" name="直線コネクタ 435"/>
        <xdr:cNvCxnSpPr/>
      </xdr:nvCxnSpPr>
      <xdr:spPr>
        <a:xfrm flipV="1">
          <a:off x="9639300" y="16936417"/>
          <a:ext cx="838200" cy="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64299</xdr:rowOff>
    </xdr:from>
    <xdr:ext cx="599010" cy="259045"/>
    <xdr:sp macro="" textlink="">
      <xdr:nvSpPr>
        <xdr:cNvPr id="437" name="普通建設事業費 （ うち更新整備　）平均値テキスト"/>
        <xdr:cNvSpPr txBox="1"/>
      </xdr:nvSpPr>
      <xdr:spPr>
        <a:xfrm>
          <a:off x="10528300" y="16866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111942</xdr:rowOff>
    </xdr:from>
    <xdr:to>
      <xdr:col>14</xdr:col>
      <xdr:colOff>79375</xdr:colOff>
      <xdr:row>99</xdr:row>
      <xdr:rowOff>42092</xdr:rowOff>
    </xdr:to>
    <xdr:sp macro="" textlink="">
      <xdr:nvSpPr>
        <xdr:cNvPr id="439" name="フローチャート : 判断 438"/>
        <xdr:cNvSpPr/>
      </xdr:nvSpPr>
      <xdr:spPr>
        <a:xfrm>
          <a:off x="9588500" y="1691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33219</xdr:rowOff>
    </xdr:from>
    <xdr:ext cx="534377" cy="259045"/>
    <xdr:sp macro="" textlink="">
      <xdr:nvSpPr>
        <xdr:cNvPr id="440" name="テキスト ボックス 439"/>
        <xdr:cNvSpPr txBox="1"/>
      </xdr:nvSpPr>
      <xdr:spPr>
        <a:xfrm>
          <a:off x="9372111" y="1700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83517</xdr:rowOff>
    </xdr:from>
    <xdr:to>
      <xdr:col>15</xdr:col>
      <xdr:colOff>231775</xdr:colOff>
      <xdr:row>99</xdr:row>
      <xdr:rowOff>13667</xdr:rowOff>
    </xdr:to>
    <xdr:sp macro="" textlink="">
      <xdr:nvSpPr>
        <xdr:cNvPr id="446" name="円/楕円 445"/>
        <xdr:cNvSpPr/>
      </xdr:nvSpPr>
      <xdr:spPr>
        <a:xfrm>
          <a:off x="10426700" y="1688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42894</xdr:rowOff>
    </xdr:from>
    <xdr:ext cx="599010" cy="259045"/>
    <xdr:sp macro="" textlink="">
      <xdr:nvSpPr>
        <xdr:cNvPr id="447" name="普通建設事業費 （ うち更新整備　）該当値テキスト"/>
        <xdr:cNvSpPr txBox="1"/>
      </xdr:nvSpPr>
      <xdr:spPr>
        <a:xfrm>
          <a:off x="10528300" y="16673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107,063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89388</xdr:rowOff>
    </xdr:from>
    <xdr:to>
      <xdr:col>14</xdr:col>
      <xdr:colOff>79375</xdr:colOff>
      <xdr:row>99</xdr:row>
      <xdr:rowOff>19538</xdr:rowOff>
    </xdr:to>
    <xdr:sp macro="" textlink="">
      <xdr:nvSpPr>
        <xdr:cNvPr id="448" name="円/楕円 447"/>
        <xdr:cNvSpPr/>
      </xdr:nvSpPr>
      <xdr:spPr>
        <a:xfrm>
          <a:off x="9588500" y="1689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36065</xdr:rowOff>
    </xdr:from>
    <xdr:ext cx="534377" cy="259045"/>
    <xdr:sp macro="" textlink="">
      <xdr:nvSpPr>
        <xdr:cNvPr id="449" name="テキスト ボックス 448"/>
        <xdr:cNvSpPr txBox="1"/>
      </xdr:nvSpPr>
      <xdr:spPr>
        <a:xfrm>
          <a:off x="9372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148978</xdr:rowOff>
    </xdr:from>
    <xdr:to>
      <xdr:col>23</xdr:col>
      <xdr:colOff>517525</xdr:colOff>
      <xdr:row>39</xdr:row>
      <xdr:rowOff>44450</xdr:rowOff>
    </xdr:to>
    <xdr:cxnSp macro="">
      <xdr:nvCxnSpPr>
        <xdr:cNvPr id="478" name="直線コネクタ 477"/>
        <xdr:cNvCxnSpPr/>
      </xdr:nvCxnSpPr>
      <xdr:spPr>
        <a:xfrm>
          <a:off x="15481300" y="6664078"/>
          <a:ext cx="838200" cy="6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141899</xdr:rowOff>
    </xdr:from>
    <xdr:ext cx="534377" cy="259045"/>
    <xdr:sp macro="" textlink="">
      <xdr:nvSpPr>
        <xdr:cNvPr id="479" name="災害復旧事業費平均値テキスト"/>
        <xdr:cNvSpPr txBox="1"/>
      </xdr:nvSpPr>
      <xdr:spPr>
        <a:xfrm>
          <a:off x="16370300" y="648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148978</xdr:rowOff>
    </xdr:from>
    <xdr:to>
      <xdr:col>22</xdr:col>
      <xdr:colOff>365125</xdr:colOff>
      <xdr:row>39</xdr:row>
      <xdr:rowOff>29869</xdr:rowOff>
    </xdr:to>
    <xdr:cxnSp macro="">
      <xdr:nvCxnSpPr>
        <xdr:cNvPr id="481" name="直線コネクタ 480"/>
        <xdr:cNvCxnSpPr/>
      </xdr:nvCxnSpPr>
      <xdr:spPr>
        <a:xfrm flipV="1">
          <a:off x="14592300" y="6664078"/>
          <a:ext cx="889000" cy="5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142735</xdr:rowOff>
    </xdr:from>
    <xdr:to>
      <xdr:col>22</xdr:col>
      <xdr:colOff>415925</xdr:colOff>
      <xdr:row>39</xdr:row>
      <xdr:rowOff>72885</xdr:rowOff>
    </xdr:to>
    <xdr:sp macro="" textlink="">
      <xdr:nvSpPr>
        <xdr:cNvPr id="482" name="フローチャート : 判断 481"/>
        <xdr:cNvSpPr/>
      </xdr:nvSpPr>
      <xdr:spPr>
        <a:xfrm>
          <a:off x="15430500" y="665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64012</xdr:rowOff>
    </xdr:from>
    <xdr:ext cx="469744" cy="259045"/>
    <xdr:sp macro="" textlink="">
      <xdr:nvSpPr>
        <xdr:cNvPr id="483" name="テキスト ボックス 482"/>
        <xdr:cNvSpPr txBox="1"/>
      </xdr:nvSpPr>
      <xdr:spPr>
        <a:xfrm>
          <a:off x="15246427" y="675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22672</xdr:rowOff>
    </xdr:from>
    <xdr:to>
      <xdr:col>21</xdr:col>
      <xdr:colOff>161925</xdr:colOff>
      <xdr:row>39</xdr:row>
      <xdr:rowOff>29869</xdr:rowOff>
    </xdr:to>
    <xdr:cxnSp macro="">
      <xdr:nvCxnSpPr>
        <xdr:cNvPr id="484" name="直線コネクタ 483"/>
        <xdr:cNvCxnSpPr/>
      </xdr:nvCxnSpPr>
      <xdr:spPr>
        <a:xfrm>
          <a:off x="13703300" y="6709222"/>
          <a:ext cx="889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130901</xdr:rowOff>
    </xdr:from>
    <xdr:to>
      <xdr:col>21</xdr:col>
      <xdr:colOff>212725</xdr:colOff>
      <xdr:row>39</xdr:row>
      <xdr:rowOff>61051</xdr:rowOff>
    </xdr:to>
    <xdr:sp macro="" textlink="">
      <xdr:nvSpPr>
        <xdr:cNvPr id="485" name="フローチャート : 判断 484"/>
        <xdr:cNvSpPr/>
      </xdr:nvSpPr>
      <xdr:spPr>
        <a:xfrm>
          <a:off x="14541500" y="6646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77578</xdr:rowOff>
    </xdr:from>
    <xdr:ext cx="469744" cy="259045"/>
    <xdr:sp macro="" textlink="">
      <xdr:nvSpPr>
        <xdr:cNvPr id="486" name="テキスト ボックス 485"/>
        <xdr:cNvSpPr txBox="1"/>
      </xdr:nvSpPr>
      <xdr:spPr>
        <a:xfrm>
          <a:off x="14357427" y="642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143651</xdr:rowOff>
    </xdr:from>
    <xdr:to>
      <xdr:col>19</xdr:col>
      <xdr:colOff>644525</xdr:colOff>
      <xdr:row>39</xdr:row>
      <xdr:rowOff>22672</xdr:rowOff>
    </xdr:to>
    <xdr:cxnSp macro="">
      <xdr:nvCxnSpPr>
        <xdr:cNvPr id="487" name="直線コネクタ 486"/>
        <xdr:cNvCxnSpPr/>
      </xdr:nvCxnSpPr>
      <xdr:spPr>
        <a:xfrm>
          <a:off x="12814300" y="6658751"/>
          <a:ext cx="889000" cy="5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88016</xdr:rowOff>
    </xdr:from>
    <xdr:to>
      <xdr:col>20</xdr:col>
      <xdr:colOff>9525</xdr:colOff>
      <xdr:row>39</xdr:row>
      <xdr:rowOff>18166</xdr:rowOff>
    </xdr:to>
    <xdr:sp macro="" textlink="">
      <xdr:nvSpPr>
        <xdr:cNvPr id="488" name="フローチャート : 判断 487"/>
        <xdr:cNvSpPr/>
      </xdr:nvSpPr>
      <xdr:spPr>
        <a:xfrm>
          <a:off x="13652500" y="660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34693</xdr:rowOff>
    </xdr:from>
    <xdr:ext cx="534377" cy="259045"/>
    <xdr:sp macro="" textlink="">
      <xdr:nvSpPr>
        <xdr:cNvPr id="489" name="テキスト ボックス 488"/>
        <xdr:cNvSpPr txBox="1"/>
      </xdr:nvSpPr>
      <xdr:spPr>
        <a:xfrm>
          <a:off x="13436111" y="637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105866</xdr:rowOff>
    </xdr:from>
    <xdr:to>
      <xdr:col>18</xdr:col>
      <xdr:colOff>492125</xdr:colOff>
      <xdr:row>39</xdr:row>
      <xdr:rowOff>36016</xdr:rowOff>
    </xdr:to>
    <xdr:sp macro="" textlink="">
      <xdr:nvSpPr>
        <xdr:cNvPr id="490" name="フローチャート : 判断 489"/>
        <xdr:cNvSpPr/>
      </xdr:nvSpPr>
      <xdr:spPr>
        <a:xfrm>
          <a:off x="12763500" y="662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27143</xdr:rowOff>
    </xdr:from>
    <xdr:ext cx="534377" cy="259045"/>
    <xdr:sp macro="" textlink="">
      <xdr:nvSpPr>
        <xdr:cNvPr id="491" name="テキスト ボックス 490"/>
        <xdr:cNvSpPr txBox="1"/>
      </xdr:nvSpPr>
      <xdr:spPr>
        <a:xfrm>
          <a:off x="12547111" y="671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497" name="円/楕円 49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97449</xdr:rowOff>
    </xdr:from>
    <xdr:ext cx="249299" cy="259045"/>
    <xdr:sp macro="" textlink="">
      <xdr:nvSpPr>
        <xdr:cNvPr id="498" name="災害復旧事業費該当値テキスト"/>
        <xdr:cNvSpPr txBox="1"/>
      </xdr:nvSpPr>
      <xdr:spPr>
        <a:xfrm>
          <a:off x="16370300" y="6612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98178</xdr:rowOff>
    </xdr:from>
    <xdr:to>
      <xdr:col>22</xdr:col>
      <xdr:colOff>415925</xdr:colOff>
      <xdr:row>39</xdr:row>
      <xdr:rowOff>28328</xdr:rowOff>
    </xdr:to>
    <xdr:sp macro="" textlink="">
      <xdr:nvSpPr>
        <xdr:cNvPr id="499" name="円/楕円 498"/>
        <xdr:cNvSpPr/>
      </xdr:nvSpPr>
      <xdr:spPr>
        <a:xfrm>
          <a:off x="15430500" y="661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44854</xdr:rowOff>
    </xdr:from>
    <xdr:ext cx="534377" cy="259045"/>
    <xdr:sp macro="" textlink="">
      <xdr:nvSpPr>
        <xdr:cNvPr id="500" name="テキスト ボックス 499"/>
        <xdr:cNvSpPr txBox="1"/>
      </xdr:nvSpPr>
      <xdr:spPr>
        <a:xfrm>
          <a:off x="15214111" y="638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150519</xdr:rowOff>
    </xdr:from>
    <xdr:to>
      <xdr:col>21</xdr:col>
      <xdr:colOff>212725</xdr:colOff>
      <xdr:row>39</xdr:row>
      <xdr:rowOff>80669</xdr:rowOff>
    </xdr:to>
    <xdr:sp macro="" textlink="">
      <xdr:nvSpPr>
        <xdr:cNvPr id="501" name="円/楕円 500"/>
        <xdr:cNvSpPr/>
      </xdr:nvSpPr>
      <xdr:spPr>
        <a:xfrm>
          <a:off x="14541500" y="666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71796</xdr:rowOff>
    </xdr:from>
    <xdr:ext cx="469744" cy="259045"/>
    <xdr:sp macro="" textlink="">
      <xdr:nvSpPr>
        <xdr:cNvPr id="502" name="テキスト ボックス 501"/>
        <xdr:cNvSpPr txBox="1"/>
      </xdr:nvSpPr>
      <xdr:spPr>
        <a:xfrm>
          <a:off x="14357427" y="6758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143322</xdr:rowOff>
    </xdr:from>
    <xdr:to>
      <xdr:col>20</xdr:col>
      <xdr:colOff>9525</xdr:colOff>
      <xdr:row>39</xdr:row>
      <xdr:rowOff>73472</xdr:rowOff>
    </xdr:to>
    <xdr:sp macro="" textlink="">
      <xdr:nvSpPr>
        <xdr:cNvPr id="503" name="円/楕円 502"/>
        <xdr:cNvSpPr/>
      </xdr:nvSpPr>
      <xdr:spPr>
        <a:xfrm>
          <a:off x="13652500" y="665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64599</xdr:rowOff>
    </xdr:from>
    <xdr:ext cx="469744" cy="259045"/>
    <xdr:sp macro="" textlink="">
      <xdr:nvSpPr>
        <xdr:cNvPr id="504" name="テキスト ボックス 503"/>
        <xdr:cNvSpPr txBox="1"/>
      </xdr:nvSpPr>
      <xdr:spPr>
        <a:xfrm>
          <a:off x="13468427" y="675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92851</xdr:rowOff>
    </xdr:from>
    <xdr:to>
      <xdr:col>18</xdr:col>
      <xdr:colOff>492125</xdr:colOff>
      <xdr:row>39</xdr:row>
      <xdr:rowOff>23001</xdr:rowOff>
    </xdr:to>
    <xdr:sp macro="" textlink="">
      <xdr:nvSpPr>
        <xdr:cNvPr id="505" name="円/楕円 504"/>
        <xdr:cNvSpPr/>
      </xdr:nvSpPr>
      <xdr:spPr>
        <a:xfrm>
          <a:off x="12763500" y="660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39528</xdr:rowOff>
    </xdr:from>
    <xdr:ext cx="534377" cy="259045"/>
    <xdr:sp macro="" textlink="">
      <xdr:nvSpPr>
        <xdr:cNvPr id="506" name="テキスト ボックス 505"/>
        <xdr:cNvSpPr txBox="1"/>
      </xdr:nvSpPr>
      <xdr:spPr>
        <a:xfrm>
          <a:off x="12547111" y="638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7" name="直線コネクタ 51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8" name="テキスト ボックス 51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9" name="直線コネクタ 51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0" name="テキスト ボックス 51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2" name="直線コネクタ 52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4" name="直線コネクタ 52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6" name="直線コネクタ 52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7" name="直線コネクタ 52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9" name="フローチャート : 判断 52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0" name="直線コネクタ 52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1" name="フローチャート : 判断 53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2" name="テキスト ボックス 53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3" name="直線コネクタ 53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4" name="フローチャート : 判断 53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5" name="テキスト ボックス 53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6" name="直線コネクタ 53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7" name="フローチャート : 判断 53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8" name="テキスト ボックス 53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9" name="フローチャート : 判断 53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0" name="テキスト ボックス 53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1" name="テキスト ボックス 54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2" name="テキスト ボックス 54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3" name="テキスト ボックス 54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4" name="テキスト ボックス 54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5" name="テキスト ボックス 54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円/楕円 54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8" name="円/楕円 54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49" name="テキスト ボックス 54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0" name="円/楕円 54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1" name="テキスト ボックス 55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2" name="円/楕円 55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3" name="テキスト ボックス 55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円/楕円 55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5" name="テキスト ボックス 55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6" name="正方形/長方形 55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7" name="正方形/長方形 55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8" name="正方形/長方形 55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59" name="正方形/長方形 55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0" name="正方形/長方形 55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1" name="正方形/長方形 56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2" name="正方形/長方形 56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3" name="正方形/長方形 56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4" name="テキスト ボックス 56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5" name="直線コネクタ 56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66" name="直線コネクタ 56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67" name="テキスト ボックス 56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68" name="直線コネクタ 56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69" name="テキスト ボックス 56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0" name="直線コネクタ 56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1" name="テキスト ボックス 57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2" name="直線コネクタ 57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73" name="テキスト ボックス 57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4" name="直線コネクタ 57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5" name="テキスト ボックス 57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77" name="直線コネクタ 576"/>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78" name="公債費最小値テキスト"/>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79" name="直線コネクタ 578"/>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80" name="公債費最大値テキスト"/>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81" name="直線コネクタ 580"/>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122875</xdr:rowOff>
    </xdr:from>
    <xdr:to>
      <xdr:col>23</xdr:col>
      <xdr:colOff>517525</xdr:colOff>
      <xdr:row>77</xdr:row>
      <xdr:rowOff>123504</xdr:rowOff>
    </xdr:to>
    <xdr:cxnSp macro="">
      <xdr:nvCxnSpPr>
        <xdr:cNvPr id="582" name="直線コネクタ 581"/>
        <xdr:cNvCxnSpPr/>
      </xdr:nvCxnSpPr>
      <xdr:spPr>
        <a:xfrm>
          <a:off x="15481300" y="13324525"/>
          <a:ext cx="8382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26863</xdr:rowOff>
    </xdr:from>
    <xdr:ext cx="599010" cy="259045"/>
    <xdr:sp macro="" textlink="">
      <xdr:nvSpPr>
        <xdr:cNvPr id="583" name="公債費平均値テキスト"/>
        <xdr:cNvSpPr txBox="1"/>
      </xdr:nvSpPr>
      <xdr:spPr>
        <a:xfrm>
          <a:off x="16370300" y="13057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84" name="フローチャート : 判断 583"/>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120683</xdr:rowOff>
    </xdr:from>
    <xdr:to>
      <xdr:col>22</xdr:col>
      <xdr:colOff>365125</xdr:colOff>
      <xdr:row>77</xdr:row>
      <xdr:rowOff>122875</xdr:rowOff>
    </xdr:to>
    <xdr:cxnSp macro="">
      <xdr:nvCxnSpPr>
        <xdr:cNvPr id="585" name="直線コネクタ 584"/>
        <xdr:cNvCxnSpPr/>
      </xdr:nvCxnSpPr>
      <xdr:spPr>
        <a:xfrm>
          <a:off x="14592300" y="13322333"/>
          <a:ext cx="889000" cy="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95163</xdr:rowOff>
    </xdr:from>
    <xdr:to>
      <xdr:col>22</xdr:col>
      <xdr:colOff>415925</xdr:colOff>
      <xdr:row>78</xdr:row>
      <xdr:rowOff>25313</xdr:rowOff>
    </xdr:to>
    <xdr:sp macro="" textlink="">
      <xdr:nvSpPr>
        <xdr:cNvPr id="586" name="フローチャート : 判断 585"/>
        <xdr:cNvSpPr/>
      </xdr:nvSpPr>
      <xdr:spPr>
        <a:xfrm>
          <a:off x="15430500" y="13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16440</xdr:rowOff>
    </xdr:from>
    <xdr:ext cx="534377" cy="259045"/>
    <xdr:sp macro="" textlink="">
      <xdr:nvSpPr>
        <xdr:cNvPr id="587" name="テキスト ボックス 586"/>
        <xdr:cNvSpPr txBox="1"/>
      </xdr:nvSpPr>
      <xdr:spPr>
        <a:xfrm>
          <a:off x="15214111" y="1338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82680</xdr:rowOff>
    </xdr:from>
    <xdr:to>
      <xdr:col>21</xdr:col>
      <xdr:colOff>161925</xdr:colOff>
      <xdr:row>77</xdr:row>
      <xdr:rowOff>120683</xdr:rowOff>
    </xdr:to>
    <xdr:cxnSp macro="">
      <xdr:nvCxnSpPr>
        <xdr:cNvPr id="588" name="直線コネクタ 587"/>
        <xdr:cNvCxnSpPr/>
      </xdr:nvCxnSpPr>
      <xdr:spPr>
        <a:xfrm>
          <a:off x="13703300" y="13284330"/>
          <a:ext cx="889000" cy="3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90818</xdr:rowOff>
    </xdr:from>
    <xdr:to>
      <xdr:col>21</xdr:col>
      <xdr:colOff>212725</xdr:colOff>
      <xdr:row>78</xdr:row>
      <xdr:rowOff>20968</xdr:rowOff>
    </xdr:to>
    <xdr:sp macro="" textlink="">
      <xdr:nvSpPr>
        <xdr:cNvPr id="589" name="フローチャート : 判断 588"/>
        <xdr:cNvSpPr/>
      </xdr:nvSpPr>
      <xdr:spPr>
        <a:xfrm>
          <a:off x="14541500" y="1329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12095</xdr:rowOff>
    </xdr:from>
    <xdr:ext cx="534377" cy="259045"/>
    <xdr:sp macro="" textlink="">
      <xdr:nvSpPr>
        <xdr:cNvPr id="590" name="テキスト ボックス 589"/>
        <xdr:cNvSpPr txBox="1"/>
      </xdr:nvSpPr>
      <xdr:spPr>
        <a:xfrm>
          <a:off x="14325111" y="1338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71100</xdr:rowOff>
    </xdr:from>
    <xdr:to>
      <xdr:col>19</xdr:col>
      <xdr:colOff>644525</xdr:colOff>
      <xdr:row>77</xdr:row>
      <xdr:rowOff>82680</xdr:rowOff>
    </xdr:to>
    <xdr:cxnSp macro="">
      <xdr:nvCxnSpPr>
        <xdr:cNvPr id="591" name="直線コネクタ 590"/>
        <xdr:cNvCxnSpPr/>
      </xdr:nvCxnSpPr>
      <xdr:spPr>
        <a:xfrm>
          <a:off x="12814300" y="13272750"/>
          <a:ext cx="889000" cy="1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84699</xdr:rowOff>
    </xdr:from>
    <xdr:to>
      <xdr:col>20</xdr:col>
      <xdr:colOff>9525</xdr:colOff>
      <xdr:row>78</xdr:row>
      <xdr:rowOff>14849</xdr:rowOff>
    </xdr:to>
    <xdr:sp macro="" textlink="">
      <xdr:nvSpPr>
        <xdr:cNvPr id="592" name="フローチャート : 判断 591"/>
        <xdr:cNvSpPr/>
      </xdr:nvSpPr>
      <xdr:spPr>
        <a:xfrm>
          <a:off x="13652500" y="1328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5976</xdr:rowOff>
    </xdr:from>
    <xdr:ext cx="534377" cy="259045"/>
    <xdr:sp macro="" textlink="">
      <xdr:nvSpPr>
        <xdr:cNvPr id="593" name="テキスト ボックス 592"/>
        <xdr:cNvSpPr txBox="1"/>
      </xdr:nvSpPr>
      <xdr:spPr>
        <a:xfrm>
          <a:off x="13436111" y="1337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88863</xdr:rowOff>
    </xdr:from>
    <xdr:to>
      <xdr:col>18</xdr:col>
      <xdr:colOff>492125</xdr:colOff>
      <xdr:row>78</xdr:row>
      <xdr:rowOff>19013</xdr:rowOff>
    </xdr:to>
    <xdr:sp macro="" textlink="">
      <xdr:nvSpPr>
        <xdr:cNvPr id="594" name="フローチャート : 判断 593"/>
        <xdr:cNvSpPr/>
      </xdr:nvSpPr>
      <xdr:spPr>
        <a:xfrm>
          <a:off x="12763500" y="1329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10140</xdr:rowOff>
    </xdr:from>
    <xdr:ext cx="534377" cy="259045"/>
    <xdr:sp macro="" textlink="">
      <xdr:nvSpPr>
        <xdr:cNvPr id="595" name="テキスト ボックス 594"/>
        <xdr:cNvSpPr txBox="1"/>
      </xdr:nvSpPr>
      <xdr:spPr>
        <a:xfrm>
          <a:off x="12547111" y="1338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6" name="テキスト ボックス 59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7" name="テキスト ボックス 59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8" name="テキスト ボックス 59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9" name="テキスト ボックス 59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0" name="テキスト ボックス 59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72704</xdr:rowOff>
    </xdr:from>
    <xdr:to>
      <xdr:col>23</xdr:col>
      <xdr:colOff>568325</xdr:colOff>
      <xdr:row>78</xdr:row>
      <xdr:rowOff>2854</xdr:rowOff>
    </xdr:to>
    <xdr:sp macro="" textlink="">
      <xdr:nvSpPr>
        <xdr:cNvPr id="601" name="円/楕円 600"/>
        <xdr:cNvSpPr/>
      </xdr:nvSpPr>
      <xdr:spPr>
        <a:xfrm>
          <a:off x="16268700" y="1327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51131</xdr:rowOff>
    </xdr:from>
    <xdr:ext cx="534377" cy="259045"/>
    <xdr:sp macro="" textlink="">
      <xdr:nvSpPr>
        <xdr:cNvPr id="602" name="公債費該当値テキスト"/>
        <xdr:cNvSpPr txBox="1"/>
      </xdr:nvSpPr>
      <xdr:spPr>
        <a:xfrm>
          <a:off x="16370300" y="1325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82,085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72075</xdr:rowOff>
    </xdr:from>
    <xdr:to>
      <xdr:col>22</xdr:col>
      <xdr:colOff>415925</xdr:colOff>
      <xdr:row>78</xdr:row>
      <xdr:rowOff>2225</xdr:rowOff>
    </xdr:to>
    <xdr:sp macro="" textlink="">
      <xdr:nvSpPr>
        <xdr:cNvPr id="603" name="円/楕円 602"/>
        <xdr:cNvSpPr/>
      </xdr:nvSpPr>
      <xdr:spPr>
        <a:xfrm>
          <a:off x="15430500" y="132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18752</xdr:rowOff>
    </xdr:from>
    <xdr:ext cx="534377" cy="259045"/>
    <xdr:sp macro="" textlink="">
      <xdr:nvSpPr>
        <xdr:cNvPr id="604" name="テキスト ボックス 603"/>
        <xdr:cNvSpPr txBox="1"/>
      </xdr:nvSpPr>
      <xdr:spPr>
        <a:xfrm>
          <a:off x="15214111" y="1304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82,360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69883</xdr:rowOff>
    </xdr:from>
    <xdr:to>
      <xdr:col>21</xdr:col>
      <xdr:colOff>212725</xdr:colOff>
      <xdr:row>78</xdr:row>
      <xdr:rowOff>33</xdr:rowOff>
    </xdr:to>
    <xdr:sp macro="" textlink="">
      <xdr:nvSpPr>
        <xdr:cNvPr id="605" name="円/楕円 604"/>
        <xdr:cNvSpPr/>
      </xdr:nvSpPr>
      <xdr:spPr>
        <a:xfrm>
          <a:off x="14541500" y="1327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16560</xdr:rowOff>
    </xdr:from>
    <xdr:ext cx="534377" cy="259045"/>
    <xdr:sp macro="" textlink="">
      <xdr:nvSpPr>
        <xdr:cNvPr id="606" name="テキスト ボックス 605"/>
        <xdr:cNvSpPr txBox="1"/>
      </xdr:nvSpPr>
      <xdr:spPr>
        <a:xfrm>
          <a:off x="14325111" y="1304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83,319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31880</xdr:rowOff>
    </xdr:from>
    <xdr:to>
      <xdr:col>20</xdr:col>
      <xdr:colOff>9525</xdr:colOff>
      <xdr:row>77</xdr:row>
      <xdr:rowOff>133480</xdr:rowOff>
    </xdr:to>
    <xdr:sp macro="" textlink="">
      <xdr:nvSpPr>
        <xdr:cNvPr id="607" name="円/楕円 606"/>
        <xdr:cNvSpPr/>
      </xdr:nvSpPr>
      <xdr:spPr>
        <a:xfrm>
          <a:off x="13652500" y="1323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150007</xdr:rowOff>
    </xdr:from>
    <xdr:ext cx="534377" cy="259045"/>
    <xdr:sp macro="" textlink="">
      <xdr:nvSpPr>
        <xdr:cNvPr id="608" name="テキスト ボックス 607"/>
        <xdr:cNvSpPr txBox="1"/>
      </xdr:nvSpPr>
      <xdr:spPr>
        <a:xfrm>
          <a:off x="13436111" y="1300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99,943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20300</xdr:rowOff>
    </xdr:from>
    <xdr:to>
      <xdr:col>18</xdr:col>
      <xdr:colOff>492125</xdr:colOff>
      <xdr:row>77</xdr:row>
      <xdr:rowOff>121900</xdr:rowOff>
    </xdr:to>
    <xdr:sp macro="" textlink="">
      <xdr:nvSpPr>
        <xdr:cNvPr id="609" name="円/楕円 608"/>
        <xdr:cNvSpPr/>
      </xdr:nvSpPr>
      <xdr:spPr>
        <a:xfrm>
          <a:off x="12763500" y="132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138427</xdr:rowOff>
    </xdr:from>
    <xdr:ext cx="599010" cy="259045"/>
    <xdr:sp macro="" textlink="">
      <xdr:nvSpPr>
        <xdr:cNvPr id="610" name="テキスト ボックス 609"/>
        <xdr:cNvSpPr txBox="1"/>
      </xdr:nvSpPr>
      <xdr:spPr>
        <a:xfrm>
          <a:off x="12514794" y="1299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1" name="正方形/長方形 61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2" name="正方形/長方形 61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3" name="正方形/長方形 61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4" name="正方形/長方形 61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5" name="正方形/長方形 61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6" name="正方形/長方形 61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7" name="正方形/長方形 61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8" name="正方形/長方形 61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9" name="テキスト ボックス 61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0" name="直線コネクタ 61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1" name="直線コネクタ 62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2" name="テキスト ボックス 62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3" name="直線コネクタ 62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4" name="テキスト ボックス 62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5" name="直線コネクタ 62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6" name="テキスト ボックス 62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7" name="直線コネクタ 62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28" name="テキスト ボックス 62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9" name="直線コネクタ 62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0" name="テキスト ボックス 62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32" name="直線コネクタ 631"/>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33" name="積立金最小値テキスト"/>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34" name="直線コネクタ 633"/>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35" name="積立金最大値テキスト"/>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36" name="直線コネクタ 635"/>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56245</xdr:rowOff>
    </xdr:from>
    <xdr:to>
      <xdr:col>23</xdr:col>
      <xdr:colOff>517525</xdr:colOff>
      <xdr:row>97</xdr:row>
      <xdr:rowOff>144151</xdr:rowOff>
    </xdr:to>
    <xdr:cxnSp macro="">
      <xdr:nvCxnSpPr>
        <xdr:cNvPr id="637" name="直線コネクタ 636"/>
        <xdr:cNvCxnSpPr/>
      </xdr:nvCxnSpPr>
      <xdr:spPr>
        <a:xfrm flipV="1">
          <a:off x="15481300" y="16686895"/>
          <a:ext cx="838200" cy="8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53963</xdr:rowOff>
    </xdr:from>
    <xdr:ext cx="534377" cy="259045"/>
    <xdr:sp macro="" textlink="">
      <xdr:nvSpPr>
        <xdr:cNvPr id="638" name="積立金平均値テキスト"/>
        <xdr:cNvSpPr txBox="1"/>
      </xdr:nvSpPr>
      <xdr:spPr>
        <a:xfrm>
          <a:off x="16370300" y="1668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39" name="フローチャート : 判断 638"/>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147865</xdr:rowOff>
    </xdr:from>
    <xdr:to>
      <xdr:col>22</xdr:col>
      <xdr:colOff>365125</xdr:colOff>
      <xdr:row>97</xdr:row>
      <xdr:rowOff>144151</xdr:rowOff>
    </xdr:to>
    <xdr:cxnSp macro="">
      <xdr:nvCxnSpPr>
        <xdr:cNvPr id="640" name="直線コネクタ 639"/>
        <xdr:cNvCxnSpPr/>
      </xdr:nvCxnSpPr>
      <xdr:spPr>
        <a:xfrm>
          <a:off x="14592300" y="16607065"/>
          <a:ext cx="889000" cy="16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12232</xdr:rowOff>
    </xdr:from>
    <xdr:to>
      <xdr:col>22</xdr:col>
      <xdr:colOff>415925</xdr:colOff>
      <xdr:row>98</xdr:row>
      <xdr:rowOff>113832</xdr:rowOff>
    </xdr:to>
    <xdr:sp macro="" textlink="">
      <xdr:nvSpPr>
        <xdr:cNvPr id="641" name="フローチャート : 判断 640"/>
        <xdr:cNvSpPr/>
      </xdr:nvSpPr>
      <xdr:spPr>
        <a:xfrm>
          <a:off x="15430500" y="1681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104959</xdr:rowOff>
    </xdr:from>
    <xdr:ext cx="534377" cy="259045"/>
    <xdr:sp macro="" textlink="">
      <xdr:nvSpPr>
        <xdr:cNvPr id="642" name="テキスト ボックス 641"/>
        <xdr:cNvSpPr txBox="1"/>
      </xdr:nvSpPr>
      <xdr:spPr>
        <a:xfrm>
          <a:off x="15214111" y="1690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147865</xdr:rowOff>
    </xdr:from>
    <xdr:to>
      <xdr:col>21</xdr:col>
      <xdr:colOff>161925</xdr:colOff>
      <xdr:row>98</xdr:row>
      <xdr:rowOff>46326</xdr:rowOff>
    </xdr:to>
    <xdr:cxnSp macro="">
      <xdr:nvCxnSpPr>
        <xdr:cNvPr id="643" name="直線コネクタ 642"/>
        <xdr:cNvCxnSpPr/>
      </xdr:nvCxnSpPr>
      <xdr:spPr>
        <a:xfrm flipV="1">
          <a:off x="13703300" y="16607065"/>
          <a:ext cx="889000" cy="24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165517</xdr:rowOff>
    </xdr:from>
    <xdr:to>
      <xdr:col>21</xdr:col>
      <xdr:colOff>212725</xdr:colOff>
      <xdr:row>98</xdr:row>
      <xdr:rowOff>95667</xdr:rowOff>
    </xdr:to>
    <xdr:sp macro="" textlink="">
      <xdr:nvSpPr>
        <xdr:cNvPr id="644" name="フローチャート : 判断 643"/>
        <xdr:cNvSpPr/>
      </xdr:nvSpPr>
      <xdr:spPr>
        <a:xfrm>
          <a:off x="14541500" y="1679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86794</xdr:rowOff>
    </xdr:from>
    <xdr:ext cx="534377" cy="259045"/>
    <xdr:sp macro="" textlink="">
      <xdr:nvSpPr>
        <xdr:cNvPr id="645" name="テキスト ボックス 644"/>
        <xdr:cNvSpPr txBox="1"/>
      </xdr:nvSpPr>
      <xdr:spPr>
        <a:xfrm>
          <a:off x="14325111" y="1688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46326</xdr:rowOff>
    </xdr:from>
    <xdr:to>
      <xdr:col>19</xdr:col>
      <xdr:colOff>644525</xdr:colOff>
      <xdr:row>98</xdr:row>
      <xdr:rowOff>123495</xdr:rowOff>
    </xdr:to>
    <xdr:cxnSp macro="">
      <xdr:nvCxnSpPr>
        <xdr:cNvPr id="646" name="直線コネクタ 645"/>
        <xdr:cNvCxnSpPr/>
      </xdr:nvCxnSpPr>
      <xdr:spPr>
        <a:xfrm flipV="1">
          <a:off x="12814300" y="16848426"/>
          <a:ext cx="889000" cy="7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61240</xdr:rowOff>
    </xdr:from>
    <xdr:to>
      <xdr:col>20</xdr:col>
      <xdr:colOff>9525</xdr:colOff>
      <xdr:row>97</xdr:row>
      <xdr:rowOff>162840</xdr:rowOff>
    </xdr:to>
    <xdr:sp macro="" textlink="">
      <xdr:nvSpPr>
        <xdr:cNvPr id="647" name="フローチャート : 判断 646"/>
        <xdr:cNvSpPr/>
      </xdr:nvSpPr>
      <xdr:spPr>
        <a:xfrm>
          <a:off x="13652500" y="1669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7917</xdr:rowOff>
    </xdr:from>
    <xdr:ext cx="534377" cy="259045"/>
    <xdr:sp macro="" textlink="">
      <xdr:nvSpPr>
        <xdr:cNvPr id="648" name="テキスト ボックス 647"/>
        <xdr:cNvSpPr txBox="1"/>
      </xdr:nvSpPr>
      <xdr:spPr>
        <a:xfrm>
          <a:off x="13436111" y="1646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164923</xdr:rowOff>
    </xdr:from>
    <xdr:to>
      <xdr:col>18</xdr:col>
      <xdr:colOff>492125</xdr:colOff>
      <xdr:row>98</xdr:row>
      <xdr:rowOff>95073</xdr:rowOff>
    </xdr:to>
    <xdr:sp macro="" textlink="">
      <xdr:nvSpPr>
        <xdr:cNvPr id="649" name="フローチャート : 判断 648"/>
        <xdr:cNvSpPr/>
      </xdr:nvSpPr>
      <xdr:spPr>
        <a:xfrm>
          <a:off x="12763500" y="1679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111600</xdr:rowOff>
    </xdr:from>
    <xdr:ext cx="534377" cy="259045"/>
    <xdr:sp macro="" textlink="">
      <xdr:nvSpPr>
        <xdr:cNvPr id="650" name="テキスト ボックス 649"/>
        <xdr:cNvSpPr txBox="1"/>
      </xdr:nvSpPr>
      <xdr:spPr>
        <a:xfrm>
          <a:off x="12547111" y="1657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1" name="テキスト ボックス 65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2" name="テキスト ボックス 65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3" name="テキスト ボックス 65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4" name="テキスト ボックス 65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5" name="テキスト ボックス 65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5445</xdr:rowOff>
    </xdr:from>
    <xdr:to>
      <xdr:col>23</xdr:col>
      <xdr:colOff>568325</xdr:colOff>
      <xdr:row>97</xdr:row>
      <xdr:rowOff>107045</xdr:rowOff>
    </xdr:to>
    <xdr:sp macro="" textlink="">
      <xdr:nvSpPr>
        <xdr:cNvPr id="656" name="円/楕円 655"/>
        <xdr:cNvSpPr/>
      </xdr:nvSpPr>
      <xdr:spPr>
        <a:xfrm>
          <a:off x="16268700" y="1663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28322</xdr:rowOff>
    </xdr:from>
    <xdr:ext cx="599010" cy="259045"/>
    <xdr:sp macro="" textlink="">
      <xdr:nvSpPr>
        <xdr:cNvPr id="657" name="積立金該当値テキスト"/>
        <xdr:cNvSpPr txBox="1"/>
      </xdr:nvSpPr>
      <xdr:spPr>
        <a:xfrm>
          <a:off x="16370300" y="16487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111,507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93351</xdr:rowOff>
    </xdr:from>
    <xdr:to>
      <xdr:col>22</xdr:col>
      <xdr:colOff>415925</xdr:colOff>
      <xdr:row>98</xdr:row>
      <xdr:rowOff>23501</xdr:rowOff>
    </xdr:to>
    <xdr:sp macro="" textlink="">
      <xdr:nvSpPr>
        <xdr:cNvPr id="658" name="円/楕円 657"/>
        <xdr:cNvSpPr/>
      </xdr:nvSpPr>
      <xdr:spPr>
        <a:xfrm>
          <a:off x="15430500" y="1672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40028</xdr:rowOff>
    </xdr:from>
    <xdr:ext cx="534377" cy="259045"/>
    <xdr:sp macro="" textlink="">
      <xdr:nvSpPr>
        <xdr:cNvPr id="659" name="テキスト ボックス 658"/>
        <xdr:cNvSpPr txBox="1"/>
      </xdr:nvSpPr>
      <xdr:spPr>
        <a:xfrm>
          <a:off x="15214111" y="1649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73,053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97065</xdr:rowOff>
    </xdr:from>
    <xdr:to>
      <xdr:col>21</xdr:col>
      <xdr:colOff>212725</xdr:colOff>
      <xdr:row>97</xdr:row>
      <xdr:rowOff>27215</xdr:rowOff>
    </xdr:to>
    <xdr:sp macro="" textlink="">
      <xdr:nvSpPr>
        <xdr:cNvPr id="660" name="円/楕円 659"/>
        <xdr:cNvSpPr/>
      </xdr:nvSpPr>
      <xdr:spPr>
        <a:xfrm>
          <a:off x="14541500" y="165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43742</xdr:rowOff>
    </xdr:from>
    <xdr:ext cx="599010" cy="259045"/>
    <xdr:sp macro="" textlink="">
      <xdr:nvSpPr>
        <xdr:cNvPr id="661" name="テキスト ボックス 660"/>
        <xdr:cNvSpPr txBox="1"/>
      </xdr:nvSpPr>
      <xdr:spPr>
        <a:xfrm>
          <a:off x="14292794" y="1633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146,428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166976</xdr:rowOff>
    </xdr:from>
    <xdr:to>
      <xdr:col>20</xdr:col>
      <xdr:colOff>9525</xdr:colOff>
      <xdr:row>98</xdr:row>
      <xdr:rowOff>97126</xdr:rowOff>
    </xdr:to>
    <xdr:sp macro="" textlink="">
      <xdr:nvSpPr>
        <xdr:cNvPr id="662" name="円/楕円 661"/>
        <xdr:cNvSpPr/>
      </xdr:nvSpPr>
      <xdr:spPr>
        <a:xfrm>
          <a:off x="13652500" y="167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88253</xdr:rowOff>
    </xdr:from>
    <xdr:ext cx="534377" cy="259045"/>
    <xdr:sp macro="" textlink="">
      <xdr:nvSpPr>
        <xdr:cNvPr id="663" name="テキスト ボックス 662"/>
        <xdr:cNvSpPr txBox="1"/>
      </xdr:nvSpPr>
      <xdr:spPr>
        <a:xfrm>
          <a:off x="13436111" y="1689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72695</xdr:rowOff>
    </xdr:from>
    <xdr:to>
      <xdr:col>18</xdr:col>
      <xdr:colOff>492125</xdr:colOff>
      <xdr:row>99</xdr:row>
      <xdr:rowOff>2845</xdr:rowOff>
    </xdr:to>
    <xdr:sp macro="" textlink="">
      <xdr:nvSpPr>
        <xdr:cNvPr id="664" name="円/楕円 663"/>
        <xdr:cNvSpPr/>
      </xdr:nvSpPr>
      <xdr:spPr>
        <a:xfrm>
          <a:off x="12763500" y="1687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165422</xdr:rowOff>
    </xdr:from>
    <xdr:ext cx="469744" cy="259045"/>
    <xdr:sp macro="" textlink="">
      <xdr:nvSpPr>
        <xdr:cNvPr id="665" name="テキスト ボックス 664"/>
        <xdr:cNvSpPr txBox="1"/>
      </xdr:nvSpPr>
      <xdr:spPr>
        <a:xfrm>
          <a:off x="12579427" y="1696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6" name="正方形/長方形 66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7" name="正方形/長方形 66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8" name="正方形/長方形 66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9" name="正方形/長方形 66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0" name="正方形/長方形 66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1" name="正方形/長方形 67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2" name="正方形/長方形 67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3" name="正方形/長方形 67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4" name="テキスト ボックス 67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5" name="直線コネクタ 67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6" name="直線コネクタ 67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7" name="テキスト ボックス 67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78" name="直線コネクタ 67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79" name="テキスト ボックス 67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0" name="直線コネクタ 67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1" name="テキスト ボックス 68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2" name="直線コネクタ 68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83" name="テキスト ボックス 68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4" name="直線コネクタ 68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5" name="テキスト ボックス 68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6" name="直線コネクタ 68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7" name="テキスト ボックス 68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89" name="直線コネクタ 688"/>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690" name="投資及び出資金最小値テキスト"/>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1" name="直線コネクタ 69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692" name="投資及び出資金最大値テキスト"/>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693" name="直線コネクタ 692"/>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27229</xdr:rowOff>
    </xdr:from>
    <xdr:to>
      <xdr:col>32</xdr:col>
      <xdr:colOff>187325</xdr:colOff>
      <xdr:row>39</xdr:row>
      <xdr:rowOff>44450</xdr:rowOff>
    </xdr:to>
    <xdr:cxnSp macro="">
      <xdr:nvCxnSpPr>
        <xdr:cNvPr id="694" name="直線コネクタ 693"/>
        <xdr:cNvCxnSpPr/>
      </xdr:nvCxnSpPr>
      <xdr:spPr>
        <a:xfrm>
          <a:off x="21323300" y="6542329"/>
          <a:ext cx="838200" cy="18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152963</xdr:rowOff>
    </xdr:from>
    <xdr:ext cx="378565" cy="259045"/>
    <xdr:sp macro="" textlink="">
      <xdr:nvSpPr>
        <xdr:cNvPr id="695" name="投資及び出資金平均値テキスト"/>
        <xdr:cNvSpPr txBox="1"/>
      </xdr:nvSpPr>
      <xdr:spPr>
        <a:xfrm>
          <a:off x="22212300" y="6496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696" name="フローチャート : 判断 695"/>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27229</xdr:rowOff>
    </xdr:from>
    <xdr:to>
      <xdr:col>31</xdr:col>
      <xdr:colOff>34925</xdr:colOff>
      <xdr:row>39</xdr:row>
      <xdr:rowOff>37402</xdr:rowOff>
    </xdr:to>
    <xdr:cxnSp macro="">
      <xdr:nvCxnSpPr>
        <xdr:cNvPr id="697" name="直線コネクタ 696"/>
        <xdr:cNvCxnSpPr/>
      </xdr:nvCxnSpPr>
      <xdr:spPr>
        <a:xfrm flipV="1">
          <a:off x="20434300" y="6542329"/>
          <a:ext cx="889000" cy="18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75184</xdr:rowOff>
    </xdr:from>
    <xdr:to>
      <xdr:col>31</xdr:col>
      <xdr:colOff>85725</xdr:colOff>
      <xdr:row>39</xdr:row>
      <xdr:rowOff>5334</xdr:rowOff>
    </xdr:to>
    <xdr:sp macro="" textlink="">
      <xdr:nvSpPr>
        <xdr:cNvPr id="698" name="フローチャート : 判断 697"/>
        <xdr:cNvSpPr/>
      </xdr:nvSpPr>
      <xdr:spPr>
        <a:xfrm>
          <a:off x="21272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167911</xdr:rowOff>
    </xdr:from>
    <xdr:ext cx="469744" cy="259045"/>
    <xdr:sp macro="" textlink="">
      <xdr:nvSpPr>
        <xdr:cNvPr id="699" name="テキスト ボックス 698"/>
        <xdr:cNvSpPr txBox="1"/>
      </xdr:nvSpPr>
      <xdr:spPr>
        <a:xfrm>
          <a:off x="21088427" y="668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37097</xdr:rowOff>
    </xdr:from>
    <xdr:to>
      <xdr:col>29</xdr:col>
      <xdr:colOff>517525</xdr:colOff>
      <xdr:row>39</xdr:row>
      <xdr:rowOff>37402</xdr:rowOff>
    </xdr:to>
    <xdr:cxnSp macro="">
      <xdr:nvCxnSpPr>
        <xdr:cNvPr id="700" name="直線コネクタ 699"/>
        <xdr:cNvCxnSpPr/>
      </xdr:nvCxnSpPr>
      <xdr:spPr>
        <a:xfrm>
          <a:off x="19545300" y="6723647"/>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52133</xdr:rowOff>
    </xdr:from>
    <xdr:to>
      <xdr:col>29</xdr:col>
      <xdr:colOff>568325</xdr:colOff>
      <xdr:row>38</xdr:row>
      <xdr:rowOff>153733</xdr:rowOff>
    </xdr:to>
    <xdr:sp macro="" textlink="">
      <xdr:nvSpPr>
        <xdr:cNvPr id="701" name="フローチャート : 判断 700"/>
        <xdr:cNvSpPr/>
      </xdr:nvSpPr>
      <xdr:spPr>
        <a:xfrm>
          <a:off x="20383500" y="656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170261</xdr:rowOff>
    </xdr:from>
    <xdr:ext cx="469744" cy="259045"/>
    <xdr:sp macro="" textlink="">
      <xdr:nvSpPr>
        <xdr:cNvPr id="702" name="テキスト ボックス 701"/>
        <xdr:cNvSpPr txBox="1"/>
      </xdr:nvSpPr>
      <xdr:spPr>
        <a:xfrm>
          <a:off x="20199427" y="63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37097</xdr:rowOff>
    </xdr:from>
    <xdr:to>
      <xdr:col>28</xdr:col>
      <xdr:colOff>314325</xdr:colOff>
      <xdr:row>39</xdr:row>
      <xdr:rowOff>44450</xdr:rowOff>
    </xdr:to>
    <xdr:cxnSp macro="">
      <xdr:nvCxnSpPr>
        <xdr:cNvPr id="703" name="直線コネクタ 702"/>
        <xdr:cNvCxnSpPr/>
      </xdr:nvCxnSpPr>
      <xdr:spPr>
        <a:xfrm flipV="1">
          <a:off x="18656300" y="6723647"/>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16776</xdr:rowOff>
    </xdr:from>
    <xdr:to>
      <xdr:col>28</xdr:col>
      <xdr:colOff>365125</xdr:colOff>
      <xdr:row>38</xdr:row>
      <xdr:rowOff>118376</xdr:rowOff>
    </xdr:to>
    <xdr:sp macro="" textlink="">
      <xdr:nvSpPr>
        <xdr:cNvPr id="704" name="フローチャート : 判断 703"/>
        <xdr:cNvSpPr/>
      </xdr:nvSpPr>
      <xdr:spPr>
        <a:xfrm>
          <a:off x="19494500" y="653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134904</xdr:rowOff>
    </xdr:from>
    <xdr:ext cx="469744" cy="259045"/>
    <xdr:sp macro="" textlink="">
      <xdr:nvSpPr>
        <xdr:cNvPr id="705" name="テキスト ボックス 704"/>
        <xdr:cNvSpPr txBox="1"/>
      </xdr:nvSpPr>
      <xdr:spPr>
        <a:xfrm>
          <a:off x="19310427" y="630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12929</xdr:rowOff>
    </xdr:from>
    <xdr:to>
      <xdr:col>27</xdr:col>
      <xdr:colOff>161925</xdr:colOff>
      <xdr:row>38</xdr:row>
      <xdr:rowOff>114529</xdr:rowOff>
    </xdr:to>
    <xdr:sp macro="" textlink="">
      <xdr:nvSpPr>
        <xdr:cNvPr id="706" name="フローチャート : 判断 705"/>
        <xdr:cNvSpPr/>
      </xdr:nvSpPr>
      <xdr:spPr>
        <a:xfrm>
          <a:off x="18605500" y="652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131056</xdr:rowOff>
    </xdr:from>
    <xdr:ext cx="469744" cy="259045"/>
    <xdr:sp macro="" textlink="">
      <xdr:nvSpPr>
        <xdr:cNvPr id="707" name="テキスト ボックス 706"/>
        <xdr:cNvSpPr txBox="1"/>
      </xdr:nvSpPr>
      <xdr:spPr>
        <a:xfrm>
          <a:off x="18421427" y="630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8" name="テキスト ボックス 70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9" name="テキスト ボックス 70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0" name="テキスト ボックス 70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1" name="テキスト ボックス 71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2" name="テキスト ボックス 71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3" name="円/楕円 71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108513</xdr:rowOff>
    </xdr:from>
    <xdr:ext cx="249299" cy="259045"/>
    <xdr:sp macro="" textlink="">
      <xdr:nvSpPr>
        <xdr:cNvPr id="714" name="投資及び出資金該当値テキスト"/>
        <xdr:cNvSpPr txBox="1"/>
      </xdr:nvSpPr>
      <xdr:spPr>
        <a:xfrm>
          <a:off x="22212300" y="6623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147879</xdr:rowOff>
    </xdr:from>
    <xdr:to>
      <xdr:col>31</xdr:col>
      <xdr:colOff>85725</xdr:colOff>
      <xdr:row>38</xdr:row>
      <xdr:rowOff>78029</xdr:rowOff>
    </xdr:to>
    <xdr:sp macro="" textlink="">
      <xdr:nvSpPr>
        <xdr:cNvPr id="715" name="円/楕円 714"/>
        <xdr:cNvSpPr/>
      </xdr:nvSpPr>
      <xdr:spPr>
        <a:xfrm>
          <a:off x="21272500" y="649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94556</xdr:rowOff>
    </xdr:from>
    <xdr:ext cx="469744" cy="259045"/>
    <xdr:sp macro="" textlink="">
      <xdr:nvSpPr>
        <xdr:cNvPr id="716" name="テキスト ボックス 715"/>
        <xdr:cNvSpPr txBox="1"/>
      </xdr:nvSpPr>
      <xdr:spPr>
        <a:xfrm>
          <a:off x="21088427" y="626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158052</xdr:rowOff>
    </xdr:from>
    <xdr:to>
      <xdr:col>29</xdr:col>
      <xdr:colOff>568325</xdr:colOff>
      <xdr:row>39</xdr:row>
      <xdr:rowOff>88202</xdr:rowOff>
    </xdr:to>
    <xdr:sp macro="" textlink="">
      <xdr:nvSpPr>
        <xdr:cNvPr id="717" name="円/楕円 716"/>
        <xdr:cNvSpPr/>
      </xdr:nvSpPr>
      <xdr:spPr>
        <a:xfrm>
          <a:off x="20383500" y="667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79329</xdr:rowOff>
    </xdr:from>
    <xdr:ext cx="378565" cy="259045"/>
    <xdr:sp macro="" textlink="">
      <xdr:nvSpPr>
        <xdr:cNvPr id="718" name="テキスト ボックス 717"/>
        <xdr:cNvSpPr txBox="1"/>
      </xdr:nvSpPr>
      <xdr:spPr>
        <a:xfrm>
          <a:off x="20245017" y="6765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157747</xdr:rowOff>
    </xdr:from>
    <xdr:to>
      <xdr:col>28</xdr:col>
      <xdr:colOff>365125</xdr:colOff>
      <xdr:row>39</xdr:row>
      <xdr:rowOff>87897</xdr:rowOff>
    </xdr:to>
    <xdr:sp macro="" textlink="">
      <xdr:nvSpPr>
        <xdr:cNvPr id="719" name="円/楕円 718"/>
        <xdr:cNvSpPr/>
      </xdr:nvSpPr>
      <xdr:spPr>
        <a:xfrm>
          <a:off x="19494500" y="667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79024</xdr:rowOff>
    </xdr:from>
    <xdr:ext cx="378565" cy="259045"/>
    <xdr:sp macro="" textlink="">
      <xdr:nvSpPr>
        <xdr:cNvPr id="720" name="テキスト ボックス 719"/>
        <xdr:cNvSpPr txBox="1"/>
      </xdr:nvSpPr>
      <xdr:spPr>
        <a:xfrm>
          <a:off x="19356017" y="6765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1" name="円/楕円 72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2" name="テキスト ボックス 72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3" name="正方形/長方形 72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4" name="正方形/長方形 72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5" name="正方形/長方形 72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6" name="正方形/長方形 72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7" name="正方形/長方形 72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8" name="正方形/長方形 72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9" name="正方形/長方形 72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0" name="正方形/長方形 72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1" name="テキスト ボックス 73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2" name="直線コネクタ 73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3" name="直線コネクタ 73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4" name="テキスト ボックス 73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5" name="直線コネクタ 73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6" name="テキスト ボックス 73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7" name="直線コネクタ 73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38" name="テキスト ボックス 73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9" name="直線コネクタ 73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40" name="テキスト ボックス 73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1" name="直線コネクタ 74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42" name="テキスト ボックス 74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3" name="直線コネクタ 74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4" name="テキスト ボックス 74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46" name="直線コネクタ 745"/>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8" name="直線コネクタ 74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49" name="貸付金最大値テキスト"/>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50" name="直線コネクタ 749"/>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51" name="直線コネクタ 75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126385</xdr:rowOff>
    </xdr:from>
    <xdr:ext cx="469744" cy="259045"/>
    <xdr:sp macro="" textlink="">
      <xdr:nvSpPr>
        <xdr:cNvPr id="752" name="貸付金平均値テキスト"/>
        <xdr:cNvSpPr txBox="1"/>
      </xdr:nvSpPr>
      <xdr:spPr>
        <a:xfrm>
          <a:off x="22212300" y="9899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53" name="フローチャート : 判断 752"/>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54" name="直線コネクタ 75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147193</xdr:rowOff>
    </xdr:from>
    <xdr:to>
      <xdr:col>31</xdr:col>
      <xdr:colOff>85725</xdr:colOff>
      <xdr:row>59</xdr:row>
      <xdr:rowOff>77343</xdr:rowOff>
    </xdr:to>
    <xdr:sp macro="" textlink="">
      <xdr:nvSpPr>
        <xdr:cNvPr id="755" name="フローチャート : 判断 754"/>
        <xdr:cNvSpPr/>
      </xdr:nvSpPr>
      <xdr:spPr>
        <a:xfrm>
          <a:off x="21272500" y="1009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93870</xdr:rowOff>
    </xdr:from>
    <xdr:ext cx="469744" cy="259045"/>
    <xdr:sp macro="" textlink="">
      <xdr:nvSpPr>
        <xdr:cNvPr id="756" name="テキスト ボックス 755"/>
        <xdr:cNvSpPr txBox="1"/>
      </xdr:nvSpPr>
      <xdr:spPr>
        <a:xfrm>
          <a:off x="21088427" y="986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57" name="直線コネクタ 75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142073</xdr:rowOff>
    </xdr:from>
    <xdr:to>
      <xdr:col>29</xdr:col>
      <xdr:colOff>568325</xdr:colOff>
      <xdr:row>59</xdr:row>
      <xdr:rowOff>72223</xdr:rowOff>
    </xdr:to>
    <xdr:sp macro="" textlink="">
      <xdr:nvSpPr>
        <xdr:cNvPr id="758" name="フローチャート : 判断 757"/>
        <xdr:cNvSpPr/>
      </xdr:nvSpPr>
      <xdr:spPr>
        <a:xfrm>
          <a:off x="20383500" y="1008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88750</xdr:rowOff>
    </xdr:from>
    <xdr:ext cx="469744" cy="259045"/>
    <xdr:sp macro="" textlink="">
      <xdr:nvSpPr>
        <xdr:cNvPr id="759" name="テキスト ボックス 758"/>
        <xdr:cNvSpPr txBox="1"/>
      </xdr:nvSpPr>
      <xdr:spPr>
        <a:xfrm>
          <a:off x="20199427" y="986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0" name="直線コネクタ 75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139962</xdr:rowOff>
    </xdr:from>
    <xdr:to>
      <xdr:col>28</xdr:col>
      <xdr:colOff>365125</xdr:colOff>
      <xdr:row>59</xdr:row>
      <xdr:rowOff>70112</xdr:rowOff>
    </xdr:to>
    <xdr:sp macro="" textlink="">
      <xdr:nvSpPr>
        <xdr:cNvPr id="761" name="フローチャート : 判断 760"/>
        <xdr:cNvSpPr/>
      </xdr:nvSpPr>
      <xdr:spPr>
        <a:xfrm>
          <a:off x="19494500" y="1008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86639</xdr:rowOff>
    </xdr:from>
    <xdr:ext cx="469744" cy="259045"/>
    <xdr:sp macro="" textlink="">
      <xdr:nvSpPr>
        <xdr:cNvPr id="762" name="テキスト ボックス 761"/>
        <xdr:cNvSpPr txBox="1"/>
      </xdr:nvSpPr>
      <xdr:spPr>
        <a:xfrm>
          <a:off x="19310427" y="985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135656</xdr:rowOff>
    </xdr:from>
    <xdr:to>
      <xdr:col>27</xdr:col>
      <xdr:colOff>161925</xdr:colOff>
      <xdr:row>59</xdr:row>
      <xdr:rowOff>65806</xdr:rowOff>
    </xdr:to>
    <xdr:sp macro="" textlink="">
      <xdr:nvSpPr>
        <xdr:cNvPr id="763" name="フローチャート : 判断 762"/>
        <xdr:cNvSpPr/>
      </xdr:nvSpPr>
      <xdr:spPr>
        <a:xfrm>
          <a:off x="18605500" y="100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82333</xdr:rowOff>
    </xdr:from>
    <xdr:ext cx="469744" cy="259045"/>
    <xdr:sp macro="" textlink="">
      <xdr:nvSpPr>
        <xdr:cNvPr id="764" name="テキスト ボックス 763"/>
        <xdr:cNvSpPr txBox="1"/>
      </xdr:nvSpPr>
      <xdr:spPr>
        <a:xfrm>
          <a:off x="18421427" y="98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5" name="テキスト ボックス 76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6" name="テキスト ボックス 76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7" name="テキスト ボックス 76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8" name="テキスト ボックス 76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9" name="テキスト ボックス 76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0" name="円/楕円 76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81935</xdr:rowOff>
    </xdr:from>
    <xdr:ext cx="249299" cy="259045"/>
    <xdr:sp macro="" textlink="">
      <xdr:nvSpPr>
        <xdr:cNvPr id="771" name="貸付金該当値テキスト"/>
        <xdr:cNvSpPr txBox="1"/>
      </xdr:nvSpPr>
      <xdr:spPr>
        <a:xfrm>
          <a:off x="22212300" y="100260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72" name="円/楕円 77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3" name="テキスト ボックス 77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4" name="円/楕円 77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75" name="テキスト ボックス 77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76" name="円/楕円 77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77" name="テキスト ボックス 77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78" name="円/楕円 77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79" name="テキスト ボックス 77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0" name="正方形/長方形 77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1" name="正方形/長方形 78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2" name="正方形/長方形 78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3" name="正方形/長方形 78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4" name="正方形/長方形 78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5" name="正方形/長方形 78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6" name="正方形/長方形 78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7" name="正方形/長方形 78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8" name="テキスト ボックス 78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9" name="直線コネクタ 78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0" name="直線コネクタ 78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1" name="テキスト ボックス 79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2" name="直線コネクタ 79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793" name="テキスト ボックス 79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4" name="直線コネクタ 79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5" name="テキスト ボックス 79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6" name="直線コネクタ 79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7" name="テキスト ボックス 79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8" name="直線コネクタ 79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9" name="テキスト ボックス 79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0" name="直線コネクタ 79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1" name="テキスト ボックス 80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03" name="直線コネクタ 802"/>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04" name="繰出金最小値テキスト"/>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05" name="直線コネクタ 804"/>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06" name="繰出金最大値テキスト"/>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07" name="直線コネクタ 806"/>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11657</xdr:rowOff>
    </xdr:from>
    <xdr:to>
      <xdr:col>32</xdr:col>
      <xdr:colOff>187325</xdr:colOff>
      <xdr:row>77</xdr:row>
      <xdr:rowOff>12480</xdr:rowOff>
    </xdr:to>
    <xdr:cxnSp macro="">
      <xdr:nvCxnSpPr>
        <xdr:cNvPr id="808" name="直線コネクタ 807"/>
        <xdr:cNvCxnSpPr/>
      </xdr:nvCxnSpPr>
      <xdr:spPr>
        <a:xfrm flipV="1">
          <a:off x="21323300" y="13213307"/>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135678</xdr:rowOff>
    </xdr:from>
    <xdr:ext cx="599010" cy="259045"/>
    <xdr:sp macro="" textlink="">
      <xdr:nvSpPr>
        <xdr:cNvPr id="809" name="繰出金平均値テキスト"/>
        <xdr:cNvSpPr txBox="1"/>
      </xdr:nvSpPr>
      <xdr:spPr>
        <a:xfrm>
          <a:off x="22212300" y="12994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10" name="フローチャート : 判断 809"/>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52649</xdr:rowOff>
    </xdr:from>
    <xdr:to>
      <xdr:col>31</xdr:col>
      <xdr:colOff>34925</xdr:colOff>
      <xdr:row>77</xdr:row>
      <xdr:rowOff>12480</xdr:rowOff>
    </xdr:to>
    <xdr:cxnSp macro="">
      <xdr:nvCxnSpPr>
        <xdr:cNvPr id="811" name="直線コネクタ 810"/>
        <xdr:cNvCxnSpPr/>
      </xdr:nvCxnSpPr>
      <xdr:spPr>
        <a:xfrm>
          <a:off x="20434300" y="13082849"/>
          <a:ext cx="889000" cy="13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67046</xdr:rowOff>
    </xdr:from>
    <xdr:to>
      <xdr:col>31</xdr:col>
      <xdr:colOff>85725</xdr:colOff>
      <xdr:row>77</xdr:row>
      <xdr:rowOff>168646</xdr:rowOff>
    </xdr:to>
    <xdr:sp macro="" textlink="">
      <xdr:nvSpPr>
        <xdr:cNvPr id="812" name="フローチャート : 判断 811"/>
        <xdr:cNvSpPr/>
      </xdr:nvSpPr>
      <xdr:spPr>
        <a:xfrm>
          <a:off x="21272500" y="132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159773</xdr:rowOff>
    </xdr:from>
    <xdr:ext cx="534377" cy="259045"/>
    <xdr:sp macro="" textlink="">
      <xdr:nvSpPr>
        <xdr:cNvPr id="813" name="テキスト ボックス 812"/>
        <xdr:cNvSpPr txBox="1"/>
      </xdr:nvSpPr>
      <xdr:spPr>
        <a:xfrm>
          <a:off x="21056111" y="1336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52649</xdr:rowOff>
    </xdr:from>
    <xdr:to>
      <xdr:col>29</xdr:col>
      <xdr:colOff>517525</xdr:colOff>
      <xdr:row>77</xdr:row>
      <xdr:rowOff>30131</xdr:rowOff>
    </xdr:to>
    <xdr:cxnSp macro="">
      <xdr:nvCxnSpPr>
        <xdr:cNvPr id="814" name="直線コネクタ 813"/>
        <xdr:cNvCxnSpPr/>
      </xdr:nvCxnSpPr>
      <xdr:spPr>
        <a:xfrm flipV="1">
          <a:off x="19545300" y="13082849"/>
          <a:ext cx="889000" cy="14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73737</xdr:rowOff>
    </xdr:from>
    <xdr:to>
      <xdr:col>29</xdr:col>
      <xdr:colOff>568325</xdr:colOff>
      <xdr:row>78</xdr:row>
      <xdr:rowOff>3887</xdr:rowOff>
    </xdr:to>
    <xdr:sp macro="" textlink="">
      <xdr:nvSpPr>
        <xdr:cNvPr id="815" name="フローチャート : 判断 814"/>
        <xdr:cNvSpPr/>
      </xdr:nvSpPr>
      <xdr:spPr>
        <a:xfrm>
          <a:off x="20383500" y="132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166464</xdr:rowOff>
    </xdr:from>
    <xdr:ext cx="534377" cy="259045"/>
    <xdr:sp macro="" textlink="">
      <xdr:nvSpPr>
        <xdr:cNvPr id="816" name="テキスト ボックス 815"/>
        <xdr:cNvSpPr txBox="1"/>
      </xdr:nvSpPr>
      <xdr:spPr>
        <a:xfrm>
          <a:off x="20167111" y="1336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27823</xdr:rowOff>
    </xdr:from>
    <xdr:to>
      <xdr:col>28</xdr:col>
      <xdr:colOff>314325</xdr:colOff>
      <xdr:row>77</xdr:row>
      <xdr:rowOff>30131</xdr:rowOff>
    </xdr:to>
    <xdr:cxnSp macro="">
      <xdr:nvCxnSpPr>
        <xdr:cNvPr id="817" name="直線コネクタ 816"/>
        <xdr:cNvCxnSpPr/>
      </xdr:nvCxnSpPr>
      <xdr:spPr>
        <a:xfrm>
          <a:off x="18656300" y="13229473"/>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88748</xdr:rowOff>
    </xdr:from>
    <xdr:to>
      <xdr:col>28</xdr:col>
      <xdr:colOff>365125</xdr:colOff>
      <xdr:row>78</xdr:row>
      <xdr:rowOff>18898</xdr:rowOff>
    </xdr:to>
    <xdr:sp macro="" textlink="">
      <xdr:nvSpPr>
        <xdr:cNvPr id="818" name="フローチャート : 判断 817"/>
        <xdr:cNvSpPr/>
      </xdr:nvSpPr>
      <xdr:spPr>
        <a:xfrm>
          <a:off x="19494500" y="132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10025</xdr:rowOff>
    </xdr:from>
    <xdr:ext cx="534377" cy="259045"/>
    <xdr:sp macro="" textlink="">
      <xdr:nvSpPr>
        <xdr:cNvPr id="819" name="テキスト ボックス 818"/>
        <xdr:cNvSpPr txBox="1"/>
      </xdr:nvSpPr>
      <xdr:spPr>
        <a:xfrm>
          <a:off x="19278111" y="133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81310</xdr:rowOff>
    </xdr:from>
    <xdr:to>
      <xdr:col>27</xdr:col>
      <xdr:colOff>161925</xdr:colOff>
      <xdr:row>78</xdr:row>
      <xdr:rowOff>11460</xdr:rowOff>
    </xdr:to>
    <xdr:sp macro="" textlink="">
      <xdr:nvSpPr>
        <xdr:cNvPr id="820" name="フローチャート : 判断 819"/>
        <xdr:cNvSpPr/>
      </xdr:nvSpPr>
      <xdr:spPr>
        <a:xfrm>
          <a:off x="18605500" y="1328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2587</xdr:rowOff>
    </xdr:from>
    <xdr:ext cx="534377" cy="259045"/>
    <xdr:sp macro="" textlink="">
      <xdr:nvSpPr>
        <xdr:cNvPr id="821" name="テキスト ボックス 820"/>
        <xdr:cNvSpPr txBox="1"/>
      </xdr:nvSpPr>
      <xdr:spPr>
        <a:xfrm>
          <a:off x="18389111" y="1337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66,992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2" name="テキスト ボックス 82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3" name="テキスト ボックス 82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4" name="テキスト ボックス 82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5" name="テキスト ボックス 82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6" name="テキスト ボックス 82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132307</xdr:rowOff>
    </xdr:from>
    <xdr:to>
      <xdr:col>32</xdr:col>
      <xdr:colOff>238125</xdr:colOff>
      <xdr:row>77</xdr:row>
      <xdr:rowOff>62457</xdr:rowOff>
    </xdr:to>
    <xdr:sp macro="" textlink="">
      <xdr:nvSpPr>
        <xdr:cNvPr id="827" name="円/楕円 826"/>
        <xdr:cNvSpPr/>
      </xdr:nvSpPr>
      <xdr:spPr>
        <a:xfrm>
          <a:off x="22110700" y="131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110734</xdr:rowOff>
    </xdr:from>
    <xdr:ext cx="534377" cy="259045"/>
    <xdr:sp macro="" textlink="">
      <xdr:nvSpPr>
        <xdr:cNvPr id="828" name="繰出金該当値テキスト"/>
        <xdr:cNvSpPr txBox="1"/>
      </xdr:nvSpPr>
      <xdr:spPr>
        <a:xfrm>
          <a:off x="22212300" y="1314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98,607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133130</xdr:rowOff>
    </xdr:from>
    <xdr:to>
      <xdr:col>31</xdr:col>
      <xdr:colOff>85725</xdr:colOff>
      <xdr:row>77</xdr:row>
      <xdr:rowOff>63280</xdr:rowOff>
    </xdr:to>
    <xdr:sp macro="" textlink="">
      <xdr:nvSpPr>
        <xdr:cNvPr id="829" name="円/楕円 828"/>
        <xdr:cNvSpPr/>
      </xdr:nvSpPr>
      <xdr:spPr>
        <a:xfrm>
          <a:off x="21272500" y="1316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79808</xdr:rowOff>
    </xdr:from>
    <xdr:ext cx="534377" cy="259045"/>
    <xdr:sp macro="" textlink="">
      <xdr:nvSpPr>
        <xdr:cNvPr id="830" name="テキスト ボックス 829"/>
        <xdr:cNvSpPr txBox="1"/>
      </xdr:nvSpPr>
      <xdr:spPr>
        <a:xfrm>
          <a:off x="21056111" y="1293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98,391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1849</xdr:rowOff>
    </xdr:from>
    <xdr:to>
      <xdr:col>29</xdr:col>
      <xdr:colOff>568325</xdr:colOff>
      <xdr:row>76</xdr:row>
      <xdr:rowOff>103449</xdr:rowOff>
    </xdr:to>
    <xdr:sp macro="" textlink="">
      <xdr:nvSpPr>
        <xdr:cNvPr id="831" name="円/楕円 830"/>
        <xdr:cNvSpPr/>
      </xdr:nvSpPr>
      <xdr:spPr>
        <a:xfrm>
          <a:off x="20383500" y="1303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119976</xdr:rowOff>
    </xdr:from>
    <xdr:ext cx="599010" cy="259045"/>
    <xdr:sp macro="" textlink="">
      <xdr:nvSpPr>
        <xdr:cNvPr id="832" name="テキスト ボックス 831"/>
        <xdr:cNvSpPr txBox="1"/>
      </xdr:nvSpPr>
      <xdr:spPr>
        <a:xfrm>
          <a:off x="20134794" y="12807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132,848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150781</xdr:rowOff>
    </xdr:from>
    <xdr:to>
      <xdr:col>28</xdr:col>
      <xdr:colOff>365125</xdr:colOff>
      <xdr:row>77</xdr:row>
      <xdr:rowOff>80931</xdr:rowOff>
    </xdr:to>
    <xdr:sp macro="" textlink="">
      <xdr:nvSpPr>
        <xdr:cNvPr id="833" name="円/楕円 832"/>
        <xdr:cNvSpPr/>
      </xdr:nvSpPr>
      <xdr:spPr>
        <a:xfrm>
          <a:off x="19494500" y="1318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97459</xdr:rowOff>
    </xdr:from>
    <xdr:ext cx="534377" cy="259045"/>
    <xdr:sp macro="" textlink="">
      <xdr:nvSpPr>
        <xdr:cNvPr id="834" name="テキスト ボックス 833"/>
        <xdr:cNvSpPr txBox="1"/>
      </xdr:nvSpPr>
      <xdr:spPr>
        <a:xfrm>
          <a:off x="19278111" y="1295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93,758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148473</xdr:rowOff>
    </xdr:from>
    <xdr:to>
      <xdr:col>27</xdr:col>
      <xdr:colOff>161925</xdr:colOff>
      <xdr:row>77</xdr:row>
      <xdr:rowOff>78623</xdr:rowOff>
    </xdr:to>
    <xdr:sp macro="" textlink="">
      <xdr:nvSpPr>
        <xdr:cNvPr id="835" name="円/楕円 834"/>
        <xdr:cNvSpPr/>
      </xdr:nvSpPr>
      <xdr:spPr>
        <a:xfrm>
          <a:off x="18605500" y="1317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95150</xdr:rowOff>
    </xdr:from>
    <xdr:ext cx="534377" cy="259045"/>
    <xdr:sp macro="" textlink="">
      <xdr:nvSpPr>
        <xdr:cNvPr id="836" name="テキスト ボックス 835"/>
        <xdr:cNvSpPr txBox="1"/>
      </xdr:nvSpPr>
      <xdr:spPr>
        <a:xfrm>
          <a:off x="18389111" y="1295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94,364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7" name="正方形/長方形 83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8" name="正方形/長方形 83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9" name="正方形/長方形 83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0" name="正方形/長方形 83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1" name="正方形/長方形 84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2" name="正方形/長方形 84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3" name="正方形/長方形 84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4" name="正方形/長方形 84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5" name="テキスト ボックス 84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6" name="直線コネクタ 84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7" name="直線コネクタ 84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8" name="テキスト ボックス 84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9" name="直線コネクタ 84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0" name="テキスト ボックス 84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2" name="直線コネクタ 85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6" name="直線コネクタ 85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7" name="直線コネクタ 85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9" name="フローチャート : 判断 85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0" name="直線コネクタ 85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1" name="フローチャート : 判断 86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2" name="テキスト ボックス 86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3" name="直線コネクタ 86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4" name="フローチャート : 判断 86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5" name="テキスト ボックス 86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6" name="直線コネクタ 86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7" name="フローチャート : 判断 86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8" name="テキスト ボックス 86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9" name="フローチャート : 判断 86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0" name="テキスト ボックス 86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1" name="テキスト ボックス 87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2" name="テキスト ボックス 87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3" name="テキスト ボックス 87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4" name="テキスト ボックス 87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5" name="テキスト ボックス 87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6" name="円/楕円 87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8" name="円/楕円 87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9" name="テキスト ボックス 87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0" name="円/楕円 87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1" name="テキスト ボックス 88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2" name="円/楕円 88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3" name="テキスト ボックス 88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4" name="円/楕円 88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5" name="テキスト ボックス 88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6" name="正方形/長方形 88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7" name="正方形/長方形 88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8" name="テキスト ボックス 88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latin typeface="+mn-lt"/>
              <a:ea typeface="+mn-ea"/>
              <a:cs typeface="+mn-cs"/>
            </a:rPr>
            <a:t>　当町は集落が離れて形成されており、その分学校や福祉施設などが多く点在している。今後施設の老朽化による維持修繕、改築工事等を行う必要があり、現在は全体的に類似団体内平均を下回っているが、維持補修費や普通建設事業費等が増加する見込み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積立金が類団平均を上回っているのは、前述の施設整備に備え、財源に余力のあるうちに施設整備基金等へ積立を行っているからである。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住民一人当たりのコストを抑えていくためにも、施設管理計画による修繕や、施設の集約化を検討していきたい。</a:t>
          </a:r>
          <a:endParaRPr lang="ja-JP" altLang="ja-JP" sz="1400"/>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長野県阿南町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4,990
4,936
123.07
4,371,327
4,190,185
115,690
2,725,645
2,261,753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96625</xdr:rowOff>
    </xdr:from>
    <xdr:to>
      <xdr:col>6</xdr:col>
      <xdr:colOff>511175</xdr:colOff>
      <xdr:row>38</xdr:row>
      <xdr:rowOff>103761</xdr:rowOff>
    </xdr:to>
    <xdr:cxnSp macro="">
      <xdr:nvCxnSpPr>
        <xdr:cNvPr id="62" name="直線コネクタ 61"/>
        <xdr:cNvCxnSpPr/>
      </xdr:nvCxnSpPr>
      <xdr:spPr>
        <a:xfrm flipV="1">
          <a:off x="3797300" y="6611725"/>
          <a:ext cx="8382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150623</xdr:rowOff>
    </xdr:from>
    <xdr:ext cx="534377" cy="259045"/>
    <xdr:sp macro="" textlink="">
      <xdr:nvSpPr>
        <xdr:cNvPr id="63" name="議会費平均値テキスト"/>
        <xdr:cNvSpPr txBox="1"/>
      </xdr:nvSpPr>
      <xdr:spPr>
        <a:xfrm>
          <a:off x="4686300" y="6322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103761</xdr:rowOff>
    </xdr:from>
    <xdr:to>
      <xdr:col>5</xdr:col>
      <xdr:colOff>358775</xdr:colOff>
      <xdr:row>38</xdr:row>
      <xdr:rowOff>106716</xdr:rowOff>
    </xdr:to>
    <xdr:cxnSp macro="">
      <xdr:nvCxnSpPr>
        <xdr:cNvPr id="65" name="直線コネクタ 64"/>
        <xdr:cNvCxnSpPr/>
      </xdr:nvCxnSpPr>
      <xdr:spPr>
        <a:xfrm flipV="1">
          <a:off x="2908300" y="6618861"/>
          <a:ext cx="889000" cy="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64734</xdr:rowOff>
    </xdr:from>
    <xdr:to>
      <xdr:col>5</xdr:col>
      <xdr:colOff>409575</xdr:colOff>
      <xdr:row>38</xdr:row>
      <xdr:rowOff>166334</xdr:rowOff>
    </xdr:to>
    <xdr:sp macro="" textlink="">
      <xdr:nvSpPr>
        <xdr:cNvPr id="66" name="フローチャート : 判断 65"/>
        <xdr:cNvSpPr/>
      </xdr:nvSpPr>
      <xdr:spPr>
        <a:xfrm>
          <a:off x="3746500" y="657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157461</xdr:rowOff>
    </xdr:from>
    <xdr:ext cx="469744" cy="259045"/>
    <xdr:sp macro="" textlink="">
      <xdr:nvSpPr>
        <xdr:cNvPr id="67" name="テキスト ボックス 66"/>
        <xdr:cNvSpPr txBox="1"/>
      </xdr:nvSpPr>
      <xdr:spPr>
        <a:xfrm>
          <a:off x="3562427" y="667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103173</xdr:rowOff>
    </xdr:from>
    <xdr:to>
      <xdr:col>4</xdr:col>
      <xdr:colOff>155575</xdr:colOff>
      <xdr:row>38</xdr:row>
      <xdr:rowOff>106716</xdr:rowOff>
    </xdr:to>
    <xdr:cxnSp macro="">
      <xdr:nvCxnSpPr>
        <xdr:cNvPr id="68" name="直線コネクタ 67"/>
        <xdr:cNvCxnSpPr/>
      </xdr:nvCxnSpPr>
      <xdr:spPr>
        <a:xfrm>
          <a:off x="2019300" y="6618273"/>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68701</xdr:rowOff>
    </xdr:from>
    <xdr:to>
      <xdr:col>4</xdr:col>
      <xdr:colOff>206375</xdr:colOff>
      <xdr:row>38</xdr:row>
      <xdr:rowOff>170301</xdr:rowOff>
    </xdr:to>
    <xdr:sp macro="" textlink="">
      <xdr:nvSpPr>
        <xdr:cNvPr id="69" name="フローチャート : 判断 68"/>
        <xdr:cNvSpPr/>
      </xdr:nvSpPr>
      <xdr:spPr>
        <a:xfrm>
          <a:off x="2857500" y="6583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161428</xdr:rowOff>
    </xdr:from>
    <xdr:ext cx="469744" cy="259045"/>
    <xdr:sp macro="" textlink="">
      <xdr:nvSpPr>
        <xdr:cNvPr id="70" name="テキスト ボックス 69"/>
        <xdr:cNvSpPr txBox="1"/>
      </xdr:nvSpPr>
      <xdr:spPr>
        <a:xfrm>
          <a:off x="2673427" y="667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89375</xdr:rowOff>
    </xdr:from>
    <xdr:to>
      <xdr:col>2</xdr:col>
      <xdr:colOff>638175</xdr:colOff>
      <xdr:row>38</xdr:row>
      <xdr:rowOff>103173</xdr:rowOff>
    </xdr:to>
    <xdr:cxnSp macro="">
      <xdr:nvCxnSpPr>
        <xdr:cNvPr id="71" name="直線コネクタ 70"/>
        <xdr:cNvCxnSpPr/>
      </xdr:nvCxnSpPr>
      <xdr:spPr>
        <a:xfrm>
          <a:off x="1130300" y="6604475"/>
          <a:ext cx="889000" cy="1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64032</xdr:rowOff>
    </xdr:from>
    <xdr:to>
      <xdr:col>3</xdr:col>
      <xdr:colOff>3175</xdr:colOff>
      <xdr:row>38</xdr:row>
      <xdr:rowOff>165632</xdr:rowOff>
    </xdr:to>
    <xdr:sp macro="" textlink="">
      <xdr:nvSpPr>
        <xdr:cNvPr id="72" name="フローチャート : 判断 71"/>
        <xdr:cNvSpPr/>
      </xdr:nvSpPr>
      <xdr:spPr>
        <a:xfrm>
          <a:off x="1968500" y="657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156759</xdr:rowOff>
    </xdr:from>
    <xdr:ext cx="469744" cy="259045"/>
    <xdr:sp macro="" textlink="">
      <xdr:nvSpPr>
        <xdr:cNvPr id="73" name="テキスト ボックス 72"/>
        <xdr:cNvSpPr txBox="1"/>
      </xdr:nvSpPr>
      <xdr:spPr>
        <a:xfrm>
          <a:off x="1784427" y="667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46576</xdr:rowOff>
    </xdr:from>
    <xdr:to>
      <xdr:col>1</xdr:col>
      <xdr:colOff>485775</xdr:colOff>
      <xdr:row>38</xdr:row>
      <xdr:rowOff>148176</xdr:rowOff>
    </xdr:to>
    <xdr:sp macro="" textlink="">
      <xdr:nvSpPr>
        <xdr:cNvPr id="74" name="フローチャート : 判断 73"/>
        <xdr:cNvSpPr/>
      </xdr:nvSpPr>
      <xdr:spPr>
        <a:xfrm>
          <a:off x="1079500" y="656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139303</xdr:rowOff>
    </xdr:from>
    <xdr:ext cx="534377" cy="259045"/>
    <xdr:sp macro="" textlink="">
      <xdr:nvSpPr>
        <xdr:cNvPr id="75" name="テキスト ボックス 74"/>
        <xdr:cNvSpPr txBox="1"/>
      </xdr:nvSpPr>
      <xdr:spPr>
        <a:xfrm>
          <a:off x="863111" y="665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45825</xdr:rowOff>
    </xdr:from>
    <xdr:to>
      <xdr:col>6</xdr:col>
      <xdr:colOff>561975</xdr:colOff>
      <xdr:row>38</xdr:row>
      <xdr:rowOff>147425</xdr:rowOff>
    </xdr:to>
    <xdr:sp macro="" textlink="">
      <xdr:nvSpPr>
        <xdr:cNvPr id="81" name="円/楕円 80"/>
        <xdr:cNvSpPr/>
      </xdr:nvSpPr>
      <xdr:spPr>
        <a:xfrm>
          <a:off x="4584700" y="656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132202</xdr:rowOff>
    </xdr:from>
    <xdr:ext cx="534377" cy="259045"/>
    <xdr:sp macro="" textlink="">
      <xdr:nvSpPr>
        <xdr:cNvPr id="82" name="議会費該当値テキスト"/>
        <xdr:cNvSpPr txBox="1"/>
      </xdr:nvSpPr>
      <xdr:spPr>
        <a:xfrm>
          <a:off x="4686300" y="647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10,638</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52961</xdr:rowOff>
    </xdr:from>
    <xdr:to>
      <xdr:col>5</xdr:col>
      <xdr:colOff>409575</xdr:colOff>
      <xdr:row>38</xdr:row>
      <xdr:rowOff>154561</xdr:rowOff>
    </xdr:to>
    <xdr:sp macro="" textlink="">
      <xdr:nvSpPr>
        <xdr:cNvPr id="83" name="円/楕円 82"/>
        <xdr:cNvSpPr/>
      </xdr:nvSpPr>
      <xdr:spPr>
        <a:xfrm>
          <a:off x="3746500" y="656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171088</xdr:rowOff>
    </xdr:from>
    <xdr:ext cx="534377" cy="259045"/>
    <xdr:sp macro="" textlink="">
      <xdr:nvSpPr>
        <xdr:cNvPr id="84" name="テキスト ボックス 83"/>
        <xdr:cNvSpPr txBox="1"/>
      </xdr:nvSpPr>
      <xdr:spPr>
        <a:xfrm>
          <a:off x="3530111" y="634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55916</xdr:rowOff>
    </xdr:from>
    <xdr:to>
      <xdr:col>4</xdr:col>
      <xdr:colOff>206375</xdr:colOff>
      <xdr:row>38</xdr:row>
      <xdr:rowOff>157516</xdr:rowOff>
    </xdr:to>
    <xdr:sp macro="" textlink="">
      <xdr:nvSpPr>
        <xdr:cNvPr id="85" name="円/楕円 84"/>
        <xdr:cNvSpPr/>
      </xdr:nvSpPr>
      <xdr:spPr>
        <a:xfrm>
          <a:off x="2857500" y="657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2593</xdr:rowOff>
    </xdr:from>
    <xdr:ext cx="534377" cy="259045"/>
    <xdr:sp macro="" textlink="">
      <xdr:nvSpPr>
        <xdr:cNvPr id="86" name="テキスト ボックス 85"/>
        <xdr:cNvSpPr txBox="1"/>
      </xdr:nvSpPr>
      <xdr:spPr>
        <a:xfrm>
          <a:off x="2641111" y="634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10,020</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52373</xdr:rowOff>
    </xdr:from>
    <xdr:to>
      <xdr:col>3</xdr:col>
      <xdr:colOff>3175</xdr:colOff>
      <xdr:row>38</xdr:row>
      <xdr:rowOff>153973</xdr:rowOff>
    </xdr:to>
    <xdr:sp macro="" textlink="">
      <xdr:nvSpPr>
        <xdr:cNvPr id="87" name="円/楕円 86"/>
        <xdr:cNvSpPr/>
      </xdr:nvSpPr>
      <xdr:spPr>
        <a:xfrm>
          <a:off x="1968500" y="656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170500</xdr:rowOff>
    </xdr:from>
    <xdr:ext cx="534377" cy="259045"/>
    <xdr:sp macro="" textlink="">
      <xdr:nvSpPr>
        <xdr:cNvPr id="88" name="テキスト ボックス 87"/>
        <xdr:cNvSpPr txBox="1"/>
      </xdr:nvSpPr>
      <xdr:spPr>
        <a:xfrm>
          <a:off x="1752111" y="634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10,237</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38575</xdr:rowOff>
    </xdr:from>
    <xdr:to>
      <xdr:col>1</xdr:col>
      <xdr:colOff>485775</xdr:colOff>
      <xdr:row>38</xdr:row>
      <xdr:rowOff>140175</xdr:rowOff>
    </xdr:to>
    <xdr:sp macro="" textlink="">
      <xdr:nvSpPr>
        <xdr:cNvPr id="89" name="円/楕円 88"/>
        <xdr:cNvSpPr/>
      </xdr:nvSpPr>
      <xdr:spPr>
        <a:xfrm>
          <a:off x="1079500" y="655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156702</xdr:rowOff>
    </xdr:from>
    <xdr:ext cx="534377" cy="259045"/>
    <xdr:sp macro="" textlink="">
      <xdr:nvSpPr>
        <xdr:cNvPr id="90" name="テキスト ボックス 89"/>
        <xdr:cNvSpPr txBox="1"/>
      </xdr:nvSpPr>
      <xdr:spPr>
        <a:xfrm>
          <a:off x="863111" y="63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154785</xdr:rowOff>
    </xdr:from>
    <xdr:to>
      <xdr:col>6</xdr:col>
      <xdr:colOff>511175</xdr:colOff>
      <xdr:row>58</xdr:row>
      <xdr:rowOff>162774</xdr:rowOff>
    </xdr:to>
    <xdr:cxnSp macro="">
      <xdr:nvCxnSpPr>
        <xdr:cNvPr id="119" name="直線コネクタ 118"/>
        <xdr:cNvCxnSpPr/>
      </xdr:nvCxnSpPr>
      <xdr:spPr>
        <a:xfrm flipV="1">
          <a:off x="3797300" y="10098885"/>
          <a:ext cx="838200" cy="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101159</xdr:rowOff>
    </xdr:from>
    <xdr:ext cx="599010" cy="259045"/>
    <xdr:sp macro="" textlink="">
      <xdr:nvSpPr>
        <xdr:cNvPr id="120" name="総務費平均値テキスト"/>
        <xdr:cNvSpPr txBox="1"/>
      </xdr:nvSpPr>
      <xdr:spPr>
        <a:xfrm>
          <a:off x="4686300" y="9873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151862</xdr:rowOff>
    </xdr:from>
    <xdr:to>
      <xdr:col>5</xdr:col>
      <xdr:colOff>358775</xdr:colOff>
      <xdr:row>58</xdr:row>
      <xdr:rowOff>162774</xdr:rowOff>
    </xdr:to>
    <xdr:cxnSp macro="">
      <xdr:nvCxnSpPr>
        <xdr:cNvPr id="122" name="直線コネクタ 121"/>
        <xdr:cNvCxnSpPr/>
      </xdr:nvCxnSpPr>
      <xdr:spPr>
        <a:xfrm>
          <a:off x="2908300" y="10095962"/>
          <a:ext cx="889000" cy="1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121219</xdr:rowOff>
    </xdr:from>
    <xdr:to>
      <xdr:col>5</xdr:col>
      <xdr:colOff>409575</xdr:colOff>
      <xdr:row>59</xdr:row>
      <xdr:rowOff>51369</xdr:rowOff>
    </xdr:to>
    <xdr:sp macro="" textlink="">
      <xdr:nvSpPr>
        <xdr:cNvPr id="123" name="フローチャート : 判断 122"/>
        <xdr:cNvSpPr/>
      </xdr:nvSpPr>
      <xdr:spPr>
        <a:xfrm>
          <a:off x="3746500" y="1006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42496</xdr:rowOff>
    </xdr:from>
    <xdr:ext cx="599010" cy="259045"/>
    <xdr:sp macro="" textlink="">
      <xdr:nvSpPr>
        <xdr:cNvPr id="124" name="テキスト ボックス 123"/>
        <xdr:cNvSpPr txBox="1"/>
      </xdr:nvSpPr>
      <xdr:spPr>
        <a:xfrm>
          <a:off x="3497794" y="1015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151862</xdr:rowOff>
    </xdr:from>
    <xdr:to>
      <xdr:col>4</xdr:col>
      <xdr:colOff>155575</xdr:colOff>
      <xdr:row>58</xdr:row>
      <xdr:rowOff>171319</xdr:rowOff>
    </xdr:to>
    <xdr:cxnSp macro="">
      <xdr:nvCxnSpPr>
        <xdr:cNvPr id="125" name="直線コネクタ 124"/>
        <xdr:cNvCxnSpPr/>
      </xdr:nvCxnSpPr>
      <xdr:spPr>
        <a:xfrm flipV="1">
          <a:off x="2019300" y="10095962"/>
          <a:ext cx="889000" cy="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120466</xdr:rowOff>
    </xdr:from>
    <xdr:to>
      <xdr:col>4</xdr:col>
      <xdr:colOff>206375</xdr:colOff>
      <xdr:row>59</xdr:row>
      <xdr:rowOff>50616</xdr:rowOff>
    </xdr:to>
    <xdr:sp macro="" textlink="">
      <xdr:nvSpPr>
        <xdr:cNvPr id="126" name="フローチャート : 判断 125"/>
        <xdr:cNvSpPr/>
      </xdr:nvSpPr>
      <xdr:spPr>
        <a:xfrm>
          <a:off x="2857500" y="1006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41743</xdr:rowOff>
    </xdr:from>
    <xdr:ext cx="599010" cy="259045"/>
    <xdr:sp macro="" textlink="">
      <xdr:nvSpPr>
        <xdr:cNvPr id="127" name="テキスト ボックス 126"/>
        <xdr:cNvSpPr txBox="1"/>
      </xdr:nvSpPr>
      <xdr:spPr>
        <a:xfrm>
          <a:off x="2608794" y="1015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171319</xdr:rowOff>
    </xdr:from>
    <xdr:to>
      <xdr:col>2</xdr:col>
      <xdr:colOff>638175</xdr:colOff>
      <xdr:row>59</xdr:row>
      <xdr:rowOff>14224</xdr:rowOff>
    </xdr:to>
    <xdr:cxnSp macro="">
      <xdr:nvCxnSpPr>
        <xdr:cNvPr id="128" name="直線コネクタ 127"/>
        <xdr:cNvCxnSpPr/>
      </xdr:nvCxnSpPr>
      <xdr:spPr>
        <a:xfrm flipV="1">
          <a:off x="1130300" y="10115419"/>
          <a:ext cx="889000" cy="1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104782</xdr:rowOff>
    </xdr:from>
    <xdr:to>
      <xdr:col>3</xdr:col>
      <xdr:colOff>3175</xdr:colOff>
      <xdr:row>59</xdr:row>
      <xdr:rowOff>34932</xdr:rowOff>
    </xdr:to>
    <xdr:sp macro="" textlink="">
      <xdr:nvSpPr>
        <xdr:cNvPr id="129" name="フローチャート : 判断 128"/>
        <xdr:cNvSpPr/>
      </xdr:nvSpPr>
      <xdr:spPr>
        <a:xfrm>
          <a:off x="1968500" y="1004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51459</xdr:rowOff>
    </xdr:from>
    <xdr:ext cx="599010" cy="259045"/>
    <xdr:sp macro="" textlink="">
      <xdr:nvSpPr>
        <xdr:cNvPr id="130" name="テキスト ボックス 129"/>
        <xdr:cNvSpPr txBox="1"/>
      </xdr:nvSpPr>
      <xdr:spPr>
        <a:xfrm>
          <a:off x="1719794" y="9824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121027</xdr:rowOff>
    </xdr:from>
    <xdr:to>
      <xdr:col>1</xdr:col>
      <xdr:colOff>485775</xdr:colOff>
      <xdr:row>59</xdr:row>
      <xdr:rowOff>51177</xdr:rowOff>
    </xdr:to>
    <xdr:sp macro="" textlink="">
      <xdr:nvSpPr>
        <xdr:cNvPr id="131" name="フローチャート : 判断 130"/>
        <xdr:cNvSpPr/>
      </xdr:nvSpPr>
      <xdr:spPr>
        <a:xfrm>
          <a:off x="1079500" y="1006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67704</xdr:rowOff>
    </xdr:from>
    <xdr:ext cx="599010" cy="259045"/>
    <xdr:sp macro="" textlink="">
      <xdr:nvSpPr>
        <xdr:cNvPr id="132" name="テキスト ボックス 131"/>
        <xdr:cNvSpPr txBox="1"/>
      </xdr:nvSpPr>
      <xdr:spPr>
        <a:xfrm>
          <a:off x="830794" y="984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115,678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103985</xdr:rowOff>
    </xdr:from>
    <xdr:to>
      <xdr:col>6</xdr:col>
      <xdr:colOff>561975</xdr:colOff>
      <xdr:row>59</xdr:row>
      <xdr:rowOff>34135</xdr:rowOff>
    </xdr:to>
    <xdr:sp macro="" textlink="">
      <xdr:nvSpPr>
        <xdr:cNvPr id="138" name="円/楕円 137"/>
        <xdr:cNvSpPr/>
      </xdr:nvSpPr>
      <xdr:spPr>
        <a:xfrm>
          <a:off x="4584700" y="1004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56709</xdr:rowOff>
    </xdr:from>
    <xdr:ext cx="599010" cy="259045"/>
    <xdr:sp macro="" textlink="">
      <xdr:nvSpPr>
        <xdr:cNvPr id="139" name="総務費該当値テキスト"/>
        <xdr:cNvSpPr txBox="1"/>
      </xdr:nvSpPr>
      <xdr:spPr>
        <a:xfrm>
          <a:off x="4686300" y="1000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160,407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111974</xdr:rowOff>
    </xdr:from>
    <xdr:to>
      <xdr:col>5</xdr:col>
      <xdr:colOff>409575</xdr:colOff>
      <xdr:row>59</xdr:row>
      <xdr:rowOff>42124</xdr:rowOff>
    </xdr:to>
    <xdr:sp macro="" textlink="">
      <xdr:nvSpPr>
        <xdr:cNvPr id="140" name="円/楕円 139"/>
        <xdr:cNvSpPr/>
      </xdr:nvSpPr>
      <xdr:spPr>
        <a:xfrm>
          <a:off x="3746500" y="1005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58651</xdr:rowOff>
    </xdr:from>
    <xdr:ext cx="599010" cy="259045"/>
    <xdr:sp macro="" textlink="">
      <xdr:nvSpPr>
        <xdr:cNvPr id="141" name="テキスト ボックス 140"/>
        <xdr:cNvSpPr txBox="1"/>
      </xdr:nvSpPr>
      <xdr:spPr>
        <a:xfrm>
          <a:off x="3497794" y="98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139,439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101062</xdr:rowOff>
    </xdr:from>
    <xdr:to>
      <xdr:col>4</xdr:col>
      <xdr:colOff>206375</xdr:colOff>
      <xdr:row>59</xdr:row>
      <xdr:rowOff>31212</xdr:rowOff>
    </xdr:to>
    <xdr:sp macro="" textlink="">
      <xdr:nvSpPr>
        <xdr:cNvPr id="142" name="円/楕円 141"/>
        <xdr:cNvSpPr/>
      </xdr:nvSpPr>
      <xdr:spPr>
        <a:xfrm>
          <a:off x="2857500" y="1004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47739</xdr:rowOff>
    </xdr:from>
    <xdr:ext cx="599010" cy="259045"/>
    <xdr:sp macro="" textlink="">
      <xdr:nvSpPr>
        <xdr:cNvPr id="143" name="テキスト ボックス 142"/>
        <xdr:cNvSpPr txBox="1"/>
      </xdr:nvSpPr>
      <xdr:spPr>
        <a:xfrm>
          <a:off x="2608794" y="982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168,079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120519</xdr:rowOff>
    </xdr:from>
    <xdr:to>
      <xdr:col>3</xdr:col>
      <xdr:colOff>3175</xdr:colOff>
      <xdr:row>59</xdr:row>
      <xdr:rowOff>50669</xdr:rowOff>
    </xdr:to>
    <xdr:sp macro="" textlink="">
      <xdr:nvSpPr>
        <xdr:cNvPr id="144" name="円/楕円 143"/>
        <xdr:cNvSpPr/>
      </xdr:nvSpPr>
      <xdr:spPr>
        <a:xfrm>
          <a:off x="1968500" y="1006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41796</xdr:rowOff>
    </xdr:from>
    <xdr:ext cx="599010" cy="259045"/>
    <xdr:sp macro="" textlink="">
      <xdr:nvSpPr>
        <xdr:cNvPr id="145" name="テキスト ボックス 144"/>
        <xdr:cNvSpPr txBox="1"/>
      </xdr:nvSpPr>
      <xdr:spPr>
        <a:xfrm>
          <a:off x="1719794" y="1015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117,011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134874</xdr:rowOff>
    </xdr:from>
    <xdr:to>
      <xdr:col>1</xdr:col>
      <xdr:colOff>485775</xdr:colOff>
      <xdr:row>59</xdr:row>
      <xdr:rowOff>65024</xdr:rowOff>
    </xdr:to>
    <xdr:sp macro="" textlink="">
      <xdr:nvSpPr>
        <xdr:cNvPr id="146" name="円/楕円 145"/>
        <xdr:cNvSpPr/>
      </xdr:nvSpPr>
      <xdr:spPr>
        <a:xfrm>
          <a:off x="1079500" y="100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56151</xdr:rowOff>
    </xdr:from>
    <xdr:ext cx="534377" cy="259045"/>
    <xdr:sp macro="" textlink="">
      <xdr:nvSpPr>
        <xdr:cNvPr id="147" name="テキスト ボックス 146"/>
        <xdr:cNvSpPr txBox="1"/>
      </xdr:nvSpPr>
      <xdr:spPr>
        <a:xfrm>
          <a:off x="863111" y="1017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100769</xdr:rowOff>
    </xdr:from>
    <xdr:to>
      <xdr:col>6</xdr:col>
      <xdr:colOff>511175</xdr:colOff>
      <xdr:row>78</xdr:row>
      <xdr:rowOff>40976</xdr:rowOff>
    </xdr:to>
    <xdr:cxnSp macro="">
      <xdr:nvCxnSpPr>
        <xdr:cNvPr id="177" name="直線コネクタ 176"/>
        <xdr:cNvCxnSpPr/>
      </xdr:nvCxnSpPr>
      <xdr:spPr>
        <a:xfrm flipV="1">
          <a:off x="3797300" y="13302419"/>
          <a:ext cx="838200" cy="11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40747</xdr:rowOff>
    </xdr:from>
    <xdr:ext cx="599010" cy="259045"/>
    <xdr:sp macro="" textlink="">
      <xdr:nvSpPr>
        <xdr:cNvPr id="178" name="民生費平均値テキスト"/>
        <xdr:cNvSpPr txBox="1"/>
      </xdr:nvSpPr>
      <xdr:spPr>
        <a:xfrm>
          <a:off x="4686300" y="13070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60052</xdr:rowOff>
    </xdr:from>
    <xdr:to>
      <xdr:col>5</xdr:col>
      <xdr:colOff>358775</xdr:colOff>
      <xdr:row>78</xdr:row>
      <xdr:rowOff>40976</xdr:rowOff>
    </xdr:to>
    <xdr:cxnSp macro="">
      <xdr:nvCxnSpPr>
        <xdr:cNvPr id="180" name="直線コネクタ 179"/>
        <xdr:cNvCxnSpPr/>
      </xdr:nvCxnSpPr>
      <xdr:spPr>
        <a:xfrm>
          <a:off x="2908300" y="13090252"/>
          <a:ext cx="889000" cy="32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98532</xdr:rowOff>
    </xdr:from>
    <xdr:to>
      <xdr:col>5</xdr:col>
      <xdr:colOff>409575</xdr:colOff>
      <xdr:row>78</xdr:row>
      <xdr:rowOff>28682</xdr:rowOff>
    </xdr:to>
    <xdr:sp macro="" textlink="">
      <xdr:nvSpPr>
        <xdr:cNvPr id="181" name="フローチャート : 判断 180"/>
        <xdr:cNvSpPr/>
      </xdr:nvSpPr>
      <xdr:spPr>
        <a:xfrm>
          <a:off x="3746500" y="1330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45209</xdr:rowOff>
    </xdr:from>
    <xdr:ext cx="599010" cy="259045"/>
    <xdr:sp macro="" textlink="">
      <xdr:nvSpPr>
        <xdr:cNvPr id="182" name="テキスト ボックス 181"/>
        <xdr:cNvSpPr txBox="1"/>
      </xdr:nvSpPr>
      <xdr:spPr>
        <a:xfrm>
          <a:off x="3497794" y="1307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60052</xdr:rowOff>
    </xdr:from>
    <xdr:to>
      <xdr:col>4</xdr:col>
      <xdr:colOff>155575</xdr:colOff>
      <xdr:row>76</xdr:row>
      <xdr:rowOff>60909</xdr:rowOff>
    </xdr:to>
    <xdr:cxnSp macro="">
      <xdr:nvCxnSpPr>
        <xdr:cNvPr id="183" name="直線コネクタ 182"/>
        <xdr:cNvCxnSpPr/>
      </xdr:nvCxnSpPr>
      <xdr:spPr>
        <a:xfrm flipV="1">
          <a:off x="2019300" y="13090252"/>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157145</xdr:rowOff>
    </xdr:from>
    <xdr:to>
      <xdr:col>4</xdr:col>
      <xdr:colOff>206375</xdr:colOff>
      <xdr:row>78</xdr:row>
      <xdr:rowOff>87295</xdr:rowOff>
    </xdr:to>
    <xdr:sp macro="" textlink="">
      <xdr:nvSpPr>
        <xdr:cNvPr id="184" name="フローチャート : 判断 183"/>
        <xdr:cNvSpPr/>
      </xdr:nvSpPr>
      <xdr:spPr>
        <a:xfrm>
          <a:off x="2857500" y="1335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78422</xdr:rowOff>
    </xdr:from>
    <xdr:ext cx="599010" cy="259045"/>
    <xdr:sp macro="" textlink="">
      <xdr:nvSpPr>
        <xdr:cNvPr id="185" name="テキスト ボックス 184"/>
        <xdr:cNvSpPr txBox="1"/>
      </xdr:nvSpPr>
      <xdr:spPr>
        <a:xfrm>
          <a:off x="2608794" y="1345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70769</xdr:rowOff>
    </xdr:from>
    <xdr:to>
      <xdr:col>2</xdr:col>
      <xdr:colOff>638175</xdr:colOff>
      <xdr:row>76</xdr:row>
      <xdr:rowOff>60909</xdr:rowOff>
    </xdr:to>
    <xdr:cxnSp macro="">
      <xdr:nvCxnSpPr>
        <xdr:cNvPr id="186" name="直線コネクタ 185"/>
        <xdr:cNvCxnSpPr/>
      </xdr:nvCxnSpPr>
      <xdr:spPr>
        <a:xfrm>
          <a:off x="1130300" y="12586619"/>
          <a:ext cx="889000" cy="50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160390</xdr:rowOff>
    </xdr:from>
    <xdr:to>
      <xdr:col>3</xdr:col>
      <xdr:colOff>3175</xdr:colOff>
      <xdr:row>78</xdr:row>
      <xdr:rowOff>90540</xdr:rowOff>
    </xdr:to>
    <xdr:sp macro="" textlink="">
      <xdr:nvSpPr>
        <xdr:cNvPr id="187" name="フローチャート : 判断 186"/>
        <xdr:cNvSpPr/>
      </xdr:nvSpPr>
      <xdr:spPr>
        <a:xfrm>
          <a:off x="1968500" y="133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81667</xdr:rowOff>
    </xdr:from>
    <xdr:ext cx="599010" cy="259045"/>
    <xdr:sp macro="" textlink="">
      <xdr:nvSpPr>
        <xdr:cNvPr id="188" name="テキスト ボックス 187"/>
        <xdr:cNvSpPr txBox="1"/>
      </xdr:nvSpPr>
      <xdr:spPr>
        <a:xfrm>
          <a:off x="1719794" y="1345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31978</xdr:rowOff>
    </xdr:from>
    <xdr:to>
      <xdr:col>1</xdr:col>
      <xdr:colOff>485775</xdr:colOff>
      <xdr:row>78</xdr:row>
      <xdr:rowOff>133578</xdr:rowOff>
    </xdr:to>
    <xdr:sp macro="" textlink="">
      <xdr:nvSpPr>
        <xdr:cNvPr id="189" name="フローチャート : 判断 188"/>
        <xdr:cNvSpPr/>
      </xdr:nvSpPr>
      <xdr:spPr>
        <a:xfrm>
          <a:off x="1079500" y="1340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124705</xdr:rowOff>
    </xdr:from>
    <xdr:ext cx="599010" cy="259045"/>
    <xdr:sp macro="" textlink="">
      <xdr:nvSpPr>
        <xdr:cNvPr id="190" name="テキスト ボックス 189"/>
        <xdr:cNvSpPr txBox="1"/>
      </xdr:nvSpPr>
      <xdr:spPr>
        <a:xfrm>
          <a:off x="830794" y="1349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134,940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49969</xdr:rowOff>
    </xdr:from>
    <xdr:to>
      <xdr:col>6</xdr:col>
      <xdr:colOff>561975</xdr:colOff>
      <xdr:row>77</xdr:row>
      <xdr:rowOff>151569</xdr:rowOff>
    </xdr:to>
    <xdr:sp macro="" textlink="">
      <xdr:nvSpPr>
        <xdr:cNvPr id="196" name="円/楕円 195"/>
        <xdr:cNvSpPr/>
      </xdr:nvSpPr>
      <xdr:spPr>
        <a:xfrm>
          <a:off x="4584700" y="1325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28396</xdr:rowOff>
    </xdr:from>
    <xdr:ext cx="599010" cy="259045"/>
    <xdr:sp macro="" textlink="">
      <xdr:nvSpPr>
        <xdr:cNvPr id="197" name="民生費該当値テキスト"/>
        <xdr:cNvSpPr txBox="1"/>
      </xdr:nvSpPr>
      <xdr:spPr>
        <a:xfrm>
          <a:off x="4686300" y="13230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175,218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161626</xdr:rowOff>
    </xdr:from>
    <xdr:to>
      <xdr:col>5</xdr:col>
      <xdr:colOff>409575</xdr:colOff>
      <xdr:row>78</xdr:row>
      <xdr:rowOff>91776</xdr:rowOff>
    </xdr:to>
    <xdr:sp macro="" textlink="">
      <xdr:nvSpPr>
        <xdr:cNvPr id="198" name="円/楕円 197"/>
        <xdr:cNvSpPr/>
      </xdr:nvSpPr>
      <xdr:spPr>
        <a:xfrm>
          <a:off x="3746500" y="1336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82903</xdr:rowOff>
    </xdr:from>
    <xdr:ext cx="599010" cy="259045"/>
    <xdr:sp macro="" textlink="">
      <xdr:nvSpPr>
        <xdr:cNvPr id="199" name="テキスト ボックス 198"/>
        <xdr:cNvSpPr txBox="1"/>
      </xdr:nvSpPr>
      <xdr:spPr>
        <a:xfrm>
          <a:off x="3497794" y="1345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145,912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9252</xdr:rowOff>
    </xdr:from>
    <xdr:to>
      <xdr:col>4</xdr:col>
      <xdr:colOff>206375</xdr:colOff>
      <xdr:row>76</xdr:row>
      <xdr:rowOff>110852</xdr:rowOff>
    </xdr:to>
    <xdr:sp macro="" textlink="">
      <xdr:nvSpPr>
        <xdr:cNvPr id="200" name="円/楕円 199"/>
        <xdr:cNvSpPr/>
      </xdr:nvSpPr>
      <xdr:spPr>
        <a:xfrm>
          <a:off x="2857500" y="1303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127379</xdr:rowOff>
    </xdr:from>
    <xdr:ext cx="599010" cy="259045"/>
    <xdr:sp macro="" textlink="">
      <xdr:nvSpPr>
        <xdr:cNvPr id="201" name="テキスト ボックス 200"/>
        <xdr:cNvSpPr txBox="1"/>
      </xdr:nvSpPr>
      <xdr:spPr>
        <a:xfrm>
          <a:off x="2608794" y="1281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230,905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10109</xdr:rowOff>
    </xdr:from>
    <xdr:to>
      <xdr:col>3</xdr:col>
      <xdr:colOff>3175</xdr:colOff>
      <xdr:row>76</xdr:row>
      <xdr:rowOff>111709</xdr:rowOff>
    </xdr:to>
    <xdr:sp macro="" textlink="">
      <xdr:nvSpPr>
        <xdr:cNvPr id="202" name="円/楕円 201"/>
        <xdr:cNvSpPr/>
      </xdr:nvSpPr>
      <xdr:spPr>
        <a:xfrm>
          <a:off x="1968500" y="1304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128236</xdr:rowOff>
    </xdr:from>
    <xdr:ext cx="599010" cy="259045"/>
    <xdr:sp macro="" textlink="">
      <xdr:nvSpPr>
        <xdr:cNvPr id="203" name="テキスト ボックス 202"/>
        <xdr:cNvSpPr txBox="1"/>
      </xdr:nvSpPr>
      <xdr:spPr>
        <a:xfrm>
          <a:off x="1719794" y="1281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230,680</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19969</xdr:rowOff>
    </xdr:from>
    <xdr:to>
      <xdr:col>1</xdr:col>
      <xdr:colOff>485775</xdr:colOff>
      <xdr:row>73</xdr:row>
      <xdr:rowOff>121569</xdr:rowOff>
    </xdr:to>
    <xdr:sp macro="" textlink="">
      <xdr:nvSpPr>
        <xdr:cNvPr id="204" name="円/楕円 203"/>
        <xdr:cNvSpPr/>
      </xdr:nvSpPr>
      <xdr:spPr>
        <a:xfrm>
          <a:off x="1079500" y="1253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138096</xdr:rowOff>
    </xdr:from>
    <xdr:ext cx="599010" cy="259045"/>
    <xdr:sp macro="" textlink="">
      <xdr:nvSpPr>
        <xdr:cNvPr id="205" name="テキスト ボックス 204"/>
        <xdr:cNvSpPr txBox="1"/>
      </xdr:nvSpPr>
      <xdr:spPr>
        <a:xfrm>
          <a:off x="830794" y="12311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363,092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89143</xdr:rowOff>
    </xdr:from>
    <xdr:to>
      <xdr:col>6</xdr:col>
      <xdr:colOff>511175</xdr:colOff>
      <xdr:row>98</xdr:row>
      <xdr:rowOff>96441</xdr:rowOff>
    </xdr:to>
    <xdr:cxnSp macro="">
      <xdr:nvCxnSpPr>
        <xdr:cNvPr id="234" name="直線コネクタ 233"/>
        <xdr:cNvCxnSpPr/>
      </xdr:nvCxnSpPr>
      <xdr:spPr>
        <a:xfrm>
          <a:off x="3797300" y="16891243"/>
          <a:ext cx="838200" cy="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28348</xdr:rowOff>
    </xdr:from>
    <xdr:ext cx="534377" cy="259045"/>
    <xdr:sp macro="" textlink="">
      <xdr:nvSpPr>
        <xdr:cNvPr id="235" name="衛生費平均値テキスト"/>
        <xdr:cNvSpPr txBox="1"/>
      </xdr:nvSpPr>
      <xdr:spPr>
        <a:xfrm>
          <a:off x="4686300" y="16658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4311</xdr:rowOff>
    </xdr:from>
    <xdr:to>
      <xdr:col>5</xdr:col>
      <xdr:colOff>358775</xdr:colOff>
      <xdr:row>98</xdr:row>
      <xdr:rowOff>89143</xdr:rowOff>
    </xdr:to>
    <xdr:cxnSp macro="">
      <xdr:nvCxnSpPr>
        <xdr:cNvPr id="237" name="直線コネクタ 236"/>
        <xdr:cNvCxnSpPr/>
      </xdr:nvCxnSpPr>
      <xdr:spPr>
        <a:xfrm>
          <a:off x="2908300" y="16806411"/>
          <a:ext cx="889000" cy="8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55786</xdr:rowOff>
    </xdr:from>
    <xdr:to>
      <xdr:col>5</xdr:col>
      <xdr:colOff>409575</xdr:colOff>
      <xdr:row>98</xdr:row>
      <xdr:rowOff>157386</xdr:rowOff>
    </xdr:to>
    <xdr:sp macro="" textlink="">
      <xdr:nvSpPr>
        <xdr:cNvPr id="238" name="フローチャート : 判断 237"/>
        <xdr:cNvSpPr/>
      </xdr:nvSpPr>
      <xdr:spPr>
        <a:xfrm>
          <a:off x="3746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148513</xdr:rowOff>
    </xdr:from>
    <xdr:ext cx="534377" cy="259045"/>
    <xdr:sp macro="" textlink="">
      <xdr:nvSpPr>
        <xdr:cNvPr id="239" name="テキスト ボックス 238"/>
        <xdr:cNvSpPr txBox="1"/>
      </xdr:nvSpPr>
      <xdr:spPr>
        <a:xfrm>
          <a:off x="3530111" y="169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4311</xdr:rowOff>
    </xdr:from>
    <xdr:to>
      <xdr:col>4</xdr:col>
      <xdr:colOff>155575</xdr:colOff>
      <xdr:row>98</xdr:row>
      <xdr:rowOff>91731</xdr:rowOff>
    </xdr:to>
    <xdr:cxnSp macro="">
      <xdr:nvCxnSpPr>
        <xdr:cNvPr id="240" name="直線コネクタ 239"/>
        <xdr:cNvCxnSpPr/>
      </xdr:nvCxnSpPr>
      <xdr:spPr>
        <a:xfrm flipV="1">
          <a:off x="2019300" y="16806411"/>
          <a:ext cx="889000" cy="8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55386</xdr:rowOff>
    </xdr:from>
    <xdr:to>
      <xdr:col>4</xdr:col>
      <xdr:colOff>206375</xdr:colOff>
      <xdr:row>98</xdr:row>
      <xdr:rowOff>156986</xdr:rowOff>
    </xdr:to>
    <xdr:sp macro="" textlink="">
      <xdr:nvSpPr>
        <xdr:cNvPr id="241" name="フローチャート : 判断 240"/>
        <xdr:cNvSpPr/>
      </xdr:nvSpPr>
      <xdr:spPr>
        <a:xfrm>
          <a:off x="2857500" y="1685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148113</xdr:rowOff>
    </xdr:from>
    <xdr:ext cx="534377" cy="259045"/>
    <xdr:sp macro="" textlink="">
      <xdr:nvSpPr>
        <xdr:cNvPr id="242" name="テキスト ボックス 241"/>
        <xdr:cNvSpPr txBox="1"/>
      </xdr:nvSpPr>
      <xdr:spPr>
        <a:xfrm>
          <a:off x="2641111" y="1695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91731</xdr:rowOff>
    </xdr:from>
    <xdr:to>
      <xdr:col>2</xdr:col>
      <xdr:colOff>638175</xdr:colOff>
      <xdr:row>98</xdr:row>
      <xdr:rowOff>92793</xdr:rowOff>
    </xdr:to>
    <xdr:cxnSp macro="">
      <xdr:nvCxnSpPr>
        <xdr:cNvPr id="243" name="直線コネクタ 242"/>
        <xdr:cNvCxnSpPr/>
      </xdr:nvCxnSpPr>
      <xdr:spPr>
        <a:xfrm flipV="1">
          <a:off x="1130300" y="16893831"/>
          <a:ext cx="8890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60666</xdr:rowOff>
    </xdr:from>
    <xdr:to>
      <xdr:col>3</xdr:col>
      <xdr:colOff>3175</xdr:colOff>
      <xdr:row>98</xdr:row>
      <xdr:rowOff>162266</xdr:rowOff>
    </xdr:to>
    <xdr:sp macro="" textlink="">
      <xdr:nvSpPr>
        <xdr:cNvPr id="244" name="フローチャート : 判断 243"/>
        <xdr:cNvSpPr/>
      </xdr:nvSpPr>
      <xdr:spPr>
        <a:xfrm>
          <a:off x="1968500" y="1686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153393</xdr:rowOff>
    </xdr:from>
    <xdr:ext cx="534377" cy="259045"/>
    <xdr:sp macro="" textlink="">
      <xdr:nvSpPr>
        <xdr:cNvPr id="245" name="テキスト ボックス 244"/>
        <xdr:cNvSpPr txBox="1"/>
      </xdr:nvSpPr>
      <xdr:spPr>
        <a:xfrm>
          <a:off x="1752111" y="1695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62339</xdr:rowOff>
    </xdr:from>
    <xdr:to>
      <xdr:col>1</xdr:col>
      <xdr:colOff>485775</xdr:colOff>
      <xdr:row>98</xdr:row>
      <xdr:rowOff>163939</xdr:rowOff>
    </xdr:to>
    <xdr:sp macro="" textlink="">
      <xdr:nvSpPr>
        <xdr:cNvPr id="246" name="フローチャート : 判断 245"/>
        <xdr:cNvSpPr/>
      </xdr:nvSpPr>
      <xdr:spPr>
        <a:xfrm>
          <a:off x="1079500" y="1686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155066</xdr:rowOff>
    </xdr:from>
    <xdr:ext cx="534377" cy="259045"/>
    <xdr:sp macro="" textlink="">
      <xdr:nvSpPr>
        <xdr:cNvPr id="247" name="テキスト ボックス 246"/>
        <xdr:cNvSpPr txBox="1"/>
      </xdr:nvSpPr>
      <xdr:spPr>
        <a:xfrm>
          <a:off x="863111" y="1695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45641</xdr:rowOff>
    </xdr:from>
    <xdr:to>
      <xdr:col>6</xdr:col>
      <xdr:colOff>561975</xdr:colOff>
      <xdr:row>98</xdr:row>
      <xdr:rowOff>147241</xdr:rowOff>
    </xdr:to>
    <xdr:sp macro="" textlink="">
      <xdr:nvSpPr>
        <xdr:cNvPr id="253" name="円/楕円 252"/>
        <xdr:cNvSpPr/>
      </xdr:nvSpPr>
      <xdr:spPr>
        <a:xfrm>
          <a:off x="4584700" y="1684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155347</xdr:rowOff>
    </xdr:from>
    <xdr:ext cx="534377" cy="259045"/>
    <xdr:sp macro="" textlink="">
      <xdr:nvSpPr>
        <xdr:cNvPr id="254" name="衛生費該当値テキスト"/>
        <xdr:cNvSpPr txBox="1"/>
      </xdr:nvSpPr>
      <xdr:spPr>
        <a:xfrm>
          <a:off x="4686300" y="1678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62,708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38343</xdr:rowOff>
    </xdr:from>
    <xdr:to>
      <xdr:col>5</xdr:col>
      <xdr:colOff>409575</xdr:colOff>
      <xdr:row>98</xdr:row>
      <xdr:rowOff>139943</xdr:rowOff>
    </xdr:to>
    <xdr:sp macro="" textlink="">
      <xdr:nvSpPr>
        <xdr:cNvPr id="255" name="円/楕円 254"/>
        <xdr:cNvSpPr/>
      </xdr:nvSpPr>
      <xdr:spPr>
        <a:xfrm>
          <a:off x="3746500" y="168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156470</xdr:rowOff>
    </xdr:from>
    <xdr:ext cx="534377" cy="259045"/>
    <xdr:sp macro="" textlink="">
      <xdr:nvSpPr>
        <xdr:cNvPr id="256" name="テキスト ボックス 255"/>
        <xdr:cNvSpPr txBox="1"/>
      </xdr:nvSpPr>
      <xdr:spPr>
        <a:xfrm>
          <a:off x="3530111" y="1661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66,539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124961</xdr:rowOff>
    </xdr:from>
    <xdr:to>
      <xdr:col>4</xdr:col>
      <xdr:colOff>206375</xdr:colOff>
      <xdr:row>98</xdr:row>
      <xdr:rowOff>55111</xdr:rowOff>
    </xdr:to>
    <xdr:sp macro="" textlink="">
      <xdr:nvSpPr>
        <xdr:cNvPr id="257" name="円/楕円 256"/>
        <xdr:cNvSpPr/>
      </xdr:nvSpPr>
      <xdr:spPr>
        <a:xfrm>
          <a:off x="2857500" y="1675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71638</xdr:rowOff>
    </xdr:from>
    <xdr:ext cx="599010" cy="259045"/>
    <xdr:sp macro="" textlink="">
      <xdr:nvSpPr>
        <xdr:cNvPr id="258" name="テキスト ボックス 257"/>
        <xdr:cNvSpPr txBox="1"/>
      </xdr:nvSpPr>
      <xdr:spPr>
        <a:xfrm>
          <a:off x="2608794" y="16530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111,070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40931</xdr:rowOff>
    </xdr:from>
    <xdr:to>
      <xdr:col>3</xdr:col>
      <xdr:colOff>3175</xdr:colOff>
      <xdr:row>98</xdr:row>
      <xdr:rowOff>142531</xdr:rowOff>
    </xdr:to>
    <xdr:sp macro="" textlink="">
      <xdr:nvSpPr>
        <xdr:cNvPr id="259" name="円/楕円 258"/>
        <xdr:cNvSpPr/>
      </xdr:nvSpPr>
      <xdr:spPr>
        <a:xfrm>
          <a:off x="1968500" y="1684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159058</xdr:rowOff>
    </xdr:from>
    <xdr:ext cx="534377" cy="259045"/>
    <xdr:sp macro="" textlink="">
      <xdr:nvSpPr>
        <xdr:cNvPr id="260" name="テキスト ボックス 259"/>
        <xdr:cNvSpPr txBox="1"/>
      </xdr:nvSpPr>
      <xdr:spPr>
        <a:xfrm>
          <a:off x="1752111" y="1661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65,181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41993</xdr:rowOff>
    </xdr:from>
    <xdr:to>
      <xdr:col>1</xdr:col>
      <xdr:colOff>485775</xdr:colOff>
      <xdr:row>98</xdr:row>
      <xdr:rowOff>143593</xdr:rowOff>
    </xdr:to>
    <xdr:sp macro="" textlink="">
      <xdr:nvSpPr>
        <xdr:cNvPr id="261" name="円/楕円 260"/>
        <xdr:cNvSpPr/>
      </xdr:nvSpPr>
      <xdr:spPr>
        <a:xfrm>
          <a:off x="1079500" y="1684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160120</xdr:rowOff>
    </xdr:from>
    <xdr:ext cx="534377" cy="259045"/>
    <xdr:sp macro="" textlink="">
      <xdr:nvSpPr>
        <xdr:cNvPr id="262" name="テキスト ボックス 261"/>
        <xdr:cNvSpPr txBox="1"/>
      </xdr:nvSpPr>
      <xdr:spPr>
        <a:xfrm>
          <a:off x="863111" y="1661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12762</xdr:rowOff>
    </xdr:from>
    <xdr:to>
      <xdr:col>15</xdr:col>
      <xdr:colOff>180975</xdr:colOff>
      <xdr:row>39</xdr:row>
      <xdr:rowOff>98878</xdr:rowOff>
    </xdr:to>
    <xdr:cxnSp macro="">
      <xdr:nvCxnSpPr>
        <xdr:cNvPr id="293" name="直線コネクタ 292"/>
        <xdr:cNvCxnSpPr/>
      </xdr:nvCxnSpPr>
      <xdr:spPr>
        <a:xfrm>
          <a:off x="9639300" y="6699312"/>
          <a:ext cx="838200" cy="8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28191</xdr:rowOff>
    </xdr:from>
    <xdr:ext cx="469744" cy="259045"/>
    <xdr:sp macro="" textlink="">
      <xdr:nvSpPr>
        <xdr:cNvPr id="294" name="労働費平均値テキスト"/>
        <xdr:cNvSpPr txBox="1"/>
      </xdr:nvSpPr>
      <xdr:spPr>
        <a:xfrm>
          <a:off x="10528300" y="6543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125592</xdr:rowOff>
    </xdr:from>
    <xdr:to>
      <xdr:col>14</xdr:col>
      <xdr:colOff>28575</xdr:colOff>
      <xdr:row>39</xdr:row>
      <xdr:rowOff>12762</xdr:rowOff>
    </xdr:to>
    <xdr:cxnSp macro="">
      <xdr:nvCxnSpPr>
        <xdr:cNvPr id="296" name="直線コネクタ 295"/>
        <xdr:cNvCxnSpPr/>
      </xdr:nvCxnSpPr>
      <xdr:spPr>
        <a:xfrm>
          <a:off x="8750300" y="6640692"/>
          <a:ext cx="889000" cy="5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20075</xdr:rowOff>
    </xdr:from>
    <xdr:to>
      <xdr:col>14</xdr:col>
      <xdr:colOff>79375</xdr:colOff>
      <xdr:row>39</xdr:row>
      <xdr:rowOff>121675</xdr:rowOff>
    </xdr:to>
    <xdr:sp macro="" textlink="">
      <xdr:nvSpPr>
        <xdr:cNvPr id="297" name="フローチャート : 判断 296"/>
        <xdr:cNvSpPr/>
      </xdr:nvSpPr>
      <xdr:spPr>
        <a:xfrm>
          <a:off x="9588500" y="670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112802</xdr:rowOff>
    </xdr:from>
    <xdr:ext cx="469744" cy="259045"/>
    <xdr:sp macro="" textlink="">
      <xdr:nvSpPr>
        <xdr:cNvPr id="298" name="テキスト ボックス 297"/>
        <xdr:cNvSpPr txBox="1"/>
      </xdr:nvSpPr>
      <xdr:spPr>
        <a:xfrm>
          <a:off x="9404427" y="679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125592</xdr:rowOff>
    </xdr:from>
    <xdr:to>
      <xdr:col>12</xdr:col>
      <xdr:colOff>511175</xdr:colOff>
      <xdr:row>39</xdr:row>
      <xdr:rowOff>75626</xdr:rowOff>
    </xdr:to>
    <xdr:cxnSp macro="">
      <xdr:nvCxnSpPr>
        <xdr:cNvPr id="299" name="直線コネクタ 298"/>
        <xdr:cNvCxnSpPr/>
      </xdr:nvCxnSpPr>
      <xdr:spPr>
        <a:xfrm flipV="1">
          <a:off x="7861300" y="6640692"/>
          <a:ext cx="889000" cy="12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160207</xdr:rowOff>
    </xdr:from>
    <xdr:to>
      <xdr:col>12</xdr:col>
      <xdr:colOff>561975</xdr:colOff>
      <xdr:row>39</xdr:row>
      <xdr:rowOff>90357</xdr:rowOff>
    </xdr:to>
    <xdr:sp macro="" textlink="">
      <xdr:nvSpPr>
        <xdr:cNvPr id="300" name="フローチャート : 判断 299"/>
        <xdr:cNvSpPr/>
      </xdr:nvSpPr>
      <xdr:spPr>
        <a:xfrm>
          <a:off x="8699500" y="6675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81484</xdr:rowOff>
    </xdr:from>
    <xdr:ext cx="469744" cy="259045"/>
    <xdr:sp macro="" textlink="">
      <xdr:nvSpPr>
        <xdr:cNvPr id="301" name="テキスト ボックス 300"/>
        <xdr:cNvSpPr txBox="1"/>
      </xdr:nvSpPr>
      <xdr:spPr>
        <a:xfrm>
          <a:off x="8515427" y="676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133217</xdr:rowOff>
    </xdr:from>
    <xdr:to>
      <xdr:col>11</xdr:col>
      <xdr:colOff>307975</xdr:colOff>
      <xdr:row>39</xdr:row>
      <xdr:rowOff>75626</xdr:rowOff>
    </xdr:to>
    <xdr:cxnSp macro="">
      <xdr:nvCxnSpPr>
        <xdr:cNvPr id="302" name="直線コネクタ 301"/>
        <xdr:cNvCxnSpPr/>
      </xdr:nvCxnSpPr>
      <xdr:spPr>
        <a:xfrm>
          <a:off x="6972300" y="6648317"/>
          <a:ext cx="889000" cy="11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158541</xdr:rowOff>
    </xdr:from>
    <xdr:to>
      <xdr:col>11</xdr:col>
      <xdr:colOff>358775</xdr:colOff>
      <xdr:row>39</xdr:row>
      <xdr:rowOff>88691</xdr:rowOff>
    </xdr:to>
    <xdr:sp macro="" textlink="">
      <xdr:nvSpPr>
        <xdr:cNvPr id="303" name="フローチャート : 判断 302"/>
        <xdr:cNvSpPr/>
      </xdr:nvSpPr>
      <xdr:spPr>
        <a:xfrm>
          <a:off x="7810500" y="667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105218</xdr:rowOff>
    </xdr:from>
    <xdr:ext cx="469744" cy="259045"/>
    <xdr:sp macro="" textlink="">
      <xdr:nvSpPr>
        <xdr:cNvPr id="304" name="テキスト ボックス 303"/>
        <xdr:cNvSpPr txBox="1"/>
      </xdr:nvSpPr>
      <xdr:spPr>
        <a:xfrm>
          <a:off x="7626427" y="644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133036</xdr:rowOff>
    </xdr:from>
    <xdr:to>
      <xdr:col>10</xdr:col>
      <xdr:colOff>155575</xdr:colOff>
      <xdr:row>39</xdr:row>
      <xdr:rowOff>63186</xdr:rowOff>
    </xdr:to>
    <xdr:sp macro="" textlink="">
      <xdr:nvSpPr>
        <xdr:cNvPr id="305" name="フローチャート : 判断 304"/>
        <xdr:cNvSpPr/>
      </xdr:nvSpPr>
      <xdr:spPr>
        <a:xfrm>
          <a:off x="6921500" y="664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54313</xdr:rowOff>
    </xdr:from>
    <xdr:ext cx="469744" cy="259045"/>
    <xdr:sp macro="" textlink="">
      <xdr:nvSpPr>
        <xdr:cNvPr id="306" name="テキスト ボックス 305"/>
        <xdr:cNvSpPr txBox="1"/>
      </xdr:nvSpPr>
      <xdr:spPr>
        <a:xfrm>
          <a:off x="6737427" y="674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2" name="円/楕円 311"/>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155190</xdr:rowOff>
    </xdr:from>
    <xdr:ext cx="249299" cy="259045"/>
    <xdr:sp macro="" textlink="">
      <xdr:nvSpPr>
        <xdr:cNvPr id="313" name="労働費該当値テキスト"/>
        <xdr:cNvSpPr txBox="1"/>
      </xdr:nvSpPr>
      <xdr:spPr>
        <a:xfrm>
          <a:off x="10528300" y="6670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133412</xdr:rowOff>
    </xdr:from>
    <xdr:to>
      <xdr:col>14</xdr:col>
      <xdr:colOff>79375</xdr:colOff>
      <xdr:row>39</xdr:row>
      <xdr:rowOff>63562</xdr:rowOff>
    </xdr:to>
    <xdr:sp macro="" textlink="">
      <xdr:nvSpPr>
        <xdr:cNvPr id="314" name="円/楕円 313"/>
        <xdr:cNvSpPr/>
      </xdr:nvSpPr>
      <xdr:spPr>
        <a:xfrm>
          <a:off x="9588500" y="664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80089</xdr:rowOff>
    </xdr:from>
    <xdr:ext cx="469744" cy="259045"/>
    <xdr:sp macro="" textlink="">
      <xdr:nvSpPr>
        <xdr:cNvPr id="315" name="テキスト ボックス 314"/>
        <xdr:cNvSpPr txBox="1"/>
      </xdr:nvSpPr>
      <xdr:spPr>
        <a:xfrm>
          <a:off x="9404427" y="642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74792</xdr:rowOff>
    </xdr:from>
    <xdr:to>
      <xdr:col>12</xdr:col>
      <xdr:colOff>561975</xdr:colOff>
      <xdr:row>39</xdr:row>
      <xdr:rowOff>4942</xdr:rowOff>
    </xdr:to>
    <xdr:sp macro="" textlink="">
      <xdr:nvSpPr>
        <xdr:cNvPr id="316" name="円/楕円 315"/>
        <xdr:cNvSpPr/>
      </xdr:nvSpPr>
      <xdr:spPr>
        <a:xfrm>
          <a:off x="8699500" y="65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21469</xdr:rowOff>
    </xdr:from>
    <xdr:ext cx="469744" cy="259045"/>
    <xdr:sp macro="" textlink="">
      <xdr:nvSpPr>
        <xdr:cNvPr id="317" name="テキスト ボックス 316"/>
        <xdr:cNvSpPr txBox="1"/>
      </xdr:nvSpPr>
      <xdr:spPr>
        <a:xfrm>
          <a:off x="8515427" y="636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8,864</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24826</xdr:rowOff>
    </xdr:from>
    <xdr:to>
      <xdr:col>11</xdr:col>
      <xdr:colOff>358775</xdr:colOff>
      <xdr:row>39</xdr:row>
      <xdr:rowOff>126426</xdr:rowOff>
    </xdr:to>
    <xdr:sp macro="" textlink="">
      <xdr:nvSpPr>
        <xdr:cNvPr id="318" name="円/楕円 317"/>
        <xdr:cNvSpPr/>
      </xdr:nvSpPr>
      <xdr:spPr>
        <a:xfrm>
          <a:off x="7810500" y="67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117553</xdr:rowOff>
    </xdr:from>
    <xdr:ext cx="469744" cy="259045"/>
    <xdr:sp macro="" textlink="">
      <xdr:nvSpPr>
        <xdr:cNvPr id="319" name="テキスト ボックス 318"/>
        <xdr:cNvSpPr txBox="1"/>
      </xdr:nvSpPr>
      <xdr:spPr>
        <a:xfrm>
          <a:off x="7626427" y="68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82417</xdr:rowOff>
    </xdr:from>
    <xdr:to>
      <xdr:col>10</xdr:col>
      <xdr:colOff>155575</xdr:colOff>
      <xdr:row>39</xdr:row>
      <xdr:rowOff>12567</xdr:rowOff>
    </xdr:to>
    <xdr:sp macro="" textlink="">
      <xdr:nvSpPr>
        <xdr:cNvPr id="320" name="円/楕円 319"/>
        <xdr:cNvSpPr/>
      </xdr:nvSpPr>
      <xdr:spPr>
        <a:xfrm>
          <a:off x="6921500" y="659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29094</xdr:rowOff>
    </xdr:from>
    <xdr:ext cx="469744" cy="259045"/>
    <xdr:sp macro="" textlink="">
      <xdr:nvSpPr>
        <xdr:cNvPr id="321" name="テキスト ボックス 320"/>
        <xdr:cNvSpPr txBox="1"/>
      </xdr:nvSpPr>
      <xdr:spPr>
        <a:xfrm>
          <a:off x="6737427" y="637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98124</xdr:rowOff>
    </xdr:from>
    <xdr:to>
      <xdr:col>15</xdr:col>
      <xdr:colOff>180975</xdr:colOff>
      <xdr:row>58</xdr:row>
      <xdr:rowOff>128934</xdr:rowOff>
    </xdr:to>
    <xdr:cxnSp macro="">
      <xdr:nvCxnSpPr>
        <xdr:cNvPr id="352" name="直線コネクタ 351"/>
        <xdr:cNvCxnSpPr/>
      </xdr:nvCxnSpPr>
      <xdr:spPr>
        <a:xfrm>
          <a:off x="9639300" y="10042224"/>
          <a:ext cx="838200" cy="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87623</xdr:rowOff>
    </xdr:from>
    <xdr:ext cx="599010" cy="259045"/>
    <xdr:sp macro="" textlink="">
      <xdr:nvSpPr>
        <xdr:cNvPr id="353" name="農林水産業費平均値テキスト"/>
        <xdr:cNvSpPr txBox="1"/>
      </xdr:nvSpPr>
      <xdr:spPr>
        <a:xfrm>
          <a:off x="10528300" y="10031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59268</xdr:rowOff>
    </xdr:from>
    <xdr:to>
      <xdr:col>14</xdr:col>
      <xdr:colOff>28575</xdr:colOff>
      <xdr:row>58</xdr:row>
      <xdr:rowOff>98124</xdr:rowOff>
    </xdr:to>
    <xdr:cxnSp macro="">
      <xdr:nvCxnSpPr>
        <xdr:cNvPr id="355" name="直線コネクタ 354"/>
        <xdr:cNvCxnSpPr/>
      </xdr:nvCxnSpPr>
      <xdr:spPr>
        <a:xfrm>
          <a:off x="8750300" y="10003368"/>
          <a:ext cx="889000" cy="3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164529</xdr:rowOff>
    </xdr:from>
    <xdr:to>
      <xdr:col>14</xdr:col>
      <xdr:colOff>79375</xdr:colOff>
      <xdr:row>59</xdr:row>
      <xdr:rowOff>94679</xdr:rowOff>
    </xdr:to>
    <xdr:sp macro="" textlink="">
      <xdr:nvSpPr>
        <xdr:cNvPr id="356" name="フローチャート : 判断 355"/>
        <xdr:cNvSpPr/>
      </xdr:nvSpPr>
      <xdr:spPr>
        <a:xfrm>
          <a:off x="9588500" y="1010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85806</xdr:rowOff>
    </xdr:from>
    <xdr:ext cx="534377" cy="259045"/>
    <xdr:sp macro="" textlink="">
      <xdr:nvSpPr>
        <xdr:cNvPr id="357" name="テキスト ボックス 356"/>
        <xdr:cNvSpPr txBox="1"/>
      </xdr:nvSpPr>
      <xdr:spPr>
        <a:xfrm>
          <a:off x="9372111" y="1020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59268</xdr:rowOff>
    </xdr:from>
    <xdr:to>
      <xdr:col>12</xdr:col>
      <xdr:colOff>511175</xdr:colOff>
      <xdr:row>59</xdr:row>
      <xdr:rowOff>26163</xdr:rowOff>
    </xdr:to>
    <xdr:cxnSp macro="">
      <xdr:nvCxnSpPr>
        <xdr:cNvPr id="358" name="直線コネクタ 357"/>
        <xdr:cNvCxnSpPr/>
      </xdr:nvCxnSpPr>
      <xdr:spPr>
        <a:xfrm flipV="1">
          <a:off x="7861300" y="10003368"/>
          <a:ext cx="889000" cy="13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164050</xdr:rowOff>
    </xdr:from>
    <xdr:to>
      <xdr:col>12</xdr:col>
      <xdr:colOff>561975</xdr:colOff>
      <xdr:row>59</xdr:row>
      <xdr:rowOff>94200</xdr:rowOff>
    </xdr:to>
    <xdr:sp macro="" textlink="">
      <xdr:nvSpPr>
        <xdr:cNvPr id="359" name="フローチャート : 判断 358"/>
        <xdr:cNvSpPr/>
      </xdr:nvSpPr>
      <xdr:spPr>
        <a:xfrm>
          <a:off x="8699500" y="101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85327</xdr:rowOff>
    </xdr:from>
    <xdr:ext cx="534377" cy="259045"/>
    <xdr:sp macro="" textlink="">
      <xdr:nvSpPr>
        <xdr:cNvPr id="360" name="テキスト ボックス 359"/>
        <xdr:cNvSpPr txBox="1"/>
      </xdr:nvSpPr>
      <xdr:spPr>
        <a:xfrm>
          <a:off x="8483111" y="1020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19940</xdr:rowOff>
    </xdr:from>
    <xdr:to>
      <xdr:col>11</xdr:col>
      <xdr:colOff>307975</xdr:colOff>
      <xdr:row>59</xdr:row>
      <xdr:rowOff>26163</xdr:rowOff>
    </xdr:to>
    <xdr:cxnSp macro="">
      <xdr:nvCxnSpPr>
        <xdr:cNvPr id="361" name="直線コネクタ 360"/>
        <xdr:cNvCxnSpPr/>
      </xdr:nvCxnSpPr>
      <xdr:spPr>
        <a:xfrm>
          <a:off x="6972300" y="10135490"/>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167370</xdr:rowOff>
    </xdr:from>
    <xdr:to>
      <xdr:col>11</xdr:col>
      <xdr:colOff>358775</xdr:colOff>
      <xdr:row>59</xdr:row>
      <xdr:rowOff>97520</xdr:rowOff>
    </xdr:to>
    <xdr:sp macro="" textlink="">
      <xdr:nvSpPr>
        <xdr:cNvPr id="362" name="フローチャート : 判断 361"/>
        <xdr:cNvSpPr/>
      </xdr:nvSpPr>
      <xdr:spPr>
        <a:xfrm>
          <a:off x="7810500" y="10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88647</xdr:rowOff>
    </xdr:from>
    <xdr:ext cx="534377" cy="259045"/>
    <xdr:sp macro="" textlink="">
      <xdr:nvSpPr>
        <xdr:cNvPr id="363" name="テキスト ボックス 362"/>
        <xdr:cNvSpPr txBox="1"/>
      </xdr:nvSpPr>
      <xdr:spPr>
        <a:xfrm>
          <a:off x="7594111" y="1020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168918</xdr:rowOff>
    </xdr:from>
    <xdr:to>
      <xdr:col>10</xdr:col>
      <xdr:colOff>155575</xdr:colOff>
      <xdr:row>59</xdr:row>
      <xdr:rowOff>99068</xdr:rowOff>
    </xdr:to>
    <xdr:sp macro="" textlink="">
      <xdr:nvSpPr>
        <xdr:cNvPr id="364" name="フローチャート : 判断 363"/>
        <xdr:cNvSpPr/>
      </xdr:nvSpPr>
      <xdr:spPr>
        <a:xfrm>
          <a:off x="6921500" y="1011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90195</xdr:rowOff>
    </xdr:from>
    <xdr:ext cx="534377" cy="259045"/>
    <xdr:sp macro="" textlink="">
      <xdr:nvSpPr>
        <xdr:cNvPr id="365" name="テキスト ボックス 364"/>
        <xdr:cNvSpPr txBox="1"/>
      </xdr:nvSpPr>
      <xdr:spPr>
        <a:xfrm>
          <a:off x="6705111" y="1020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78134</xdr:rowOff>
    </xdr:from>
    <xdr:to>
      <xdr:col>15</xdr:col>
      <xdr:colOff>231775</xdr:colOff>
      <xdr:row>59</xdr:row>
      <xdr:rowOff>8284</xdr:rowOff>
    </xdr:to>
    <xdr:sp macro="" textlink="">
      <xdr:nvSpPr>
        <xdr:cNvPr id="371" name="円/楕円 370"/>
        <xdr:cNvSpPr/>
      </xdr:nvSpPr>
      <xdr:spPr>
        <a:xfrm>
          <a:off x="10426700" y="1002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101011</xdr:rowOff>
    </xdr:from>
    <xdr:ext cx="599010" cy="259045"/>
    <xdr:sp macro="" textlink="">
      <xdr:nvSpPr>
        <xdr:cNvPr id="372" name="農林水産業費該当値テキスト"/>
        <xdr:cNvSpPr txBox="1"/>
      </xdr:nvSpPr>
      <xdr:spPr>
        <a:xfrm>
          <a:off x="10528300" y="9873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129,890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47324</xdr:rowOff>
    </xdr:from>
    <xdr:to>
      <xdr:col>14</xdr:col>
      <xdr:colOff>79375</xdr:colOff>
      <xdr:row>58</xdr:row>
      <xdr:rowOff>148924</xdr:rowOff>
    </xdr:to>
    <xdr:sp macro="" textlink="">
      <xdr:nvSpPr>
        <xdr:cNvPr id="373" name="円/楕円 372"/>
        <xdr:cNvSpPr/>
      </xdr:nvSpPr>
      <xdr:spPr>
        <a:xfrm>
          <a:off x="9588500" y="999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165451</xdr:rowOff>
    </xdr:from>
    <xdr:ext cx="599010" cy="259045"/>
    <xdr:sp macro="" textlink="">
      <xdr:nvSpPr>
        <xdr:cNvPr id="374" name="テキスト ボックス 373"/>
        <xdr:cNvSpPr txBox="1"/>
      </xdr:nvSpPr>
      <xdr:spPr>
        <a:xfrm>
          <a:off x="9339794" y="9766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158,193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8468</xdr:rowOff>
    </xdr:from>
    <xdr:to>
      <xdr:col>12</xdr:col>
      <xdr:colOff>561975</xdr:colOff>
      <xdr:row>58</xdr:row>
      <xdr:rowOff>110068</xdr:rowOff>
    </xdr:to>
    <xdr:sp macro="" textlink="">
      <xdr:nvSpPr>
        <xdr:cNvPr id="375" name="円/楕円 374"/>
        <xdr:cNvSpPr/>
      </xdr:nvSpPr>
      <xdr:spPr>
        <a:xfrm>
          <a:off x="8699500" y="995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126595</xdr:rowOff>
    </xdr:from>
    <xdr:ext cx="599010" cy="259045"/>
    <xdr:sp macro="" textlink="">
      <xdr:nvSpPr>
        <xdr:cNvPr id="376" name="テキスト ボックス 375"/>
        <xdr:cNvSpPr txBox="1"/>
      </xdr:nvSpPr>
      <xdr:spPr>
        <a:xfrm>
          <a:off x="8450794" y="972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193,887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146813</xdr:rowOff>
    </xdr:from>
    <xdr:to>
      <xdr:col>11</xdr:col>
      <xdr:colOff>358775</xdr:colOff>
      <xdr:row>59</xdr:row>
      <xdr:rowOff>76963</xdr:rowOff>
    </xdr:to>
    <xdr:sp macro="" textlink="">
      <xdr:nvSpPr>
        <xdr:cNvPr id="377" name="円/楕円 376"/>
        <xdr:cNvSpPr/>
      </xdr:nvSpPr>
      <xdr:spPr>
        <a:xfrm>
          <a:off x="7810500" y="1009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93490</xdr:rowOff>
    </xdr:from>
    <xdr:ext cx="534377" cy="259045"/>
    <xdr:sp macro="" textlink="">
      <xdr:nvSpPr>
        <xdr:cNvPr id="378" name="テキスト ボックス 377"/>
        <xdr:cNvSpPr txBox="1"/>
      </xdr:nvSpPr>
      <xdr:spPr>
        <a:xfrm>
          <a:off x="7594111" y="986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66,799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140590</xdr:rowOff>
    </xdr:from>
    <xdr:to>
      <xdr:col>10</xdr:col>
      <xdr:colOff>155575</xdr:colOff>
      <xdr:row>59</xdr:row>
      <xdr:rowOff>70740</xdr:rowOff>
    </xdr:to>
    <xdr:sp macro="" textlink="">
      <xdr:nvSpPr>
        <xdr:cNvPr id="379" name="円/楕円 378"/>
        <xdr:cNvSpPr/>
      </xdr:nvSpPr>
      <xdr:spPr>
        <a:xfrm>
          <a:off x="6921500" y="100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87267</xdr:rowOff>
    </xdr:from>
    <xdr:ext cx="534377" cy="259045"/>
    <xdr:sp macro="" textlink="">
      <xdr:nvSpPr>
        <xdr:cNvPr id="380" name="テキスト ボックス 379"/>
        <xdr:cNvSpPr txBox="1"/>
      </xdr:nvSpPr>
      <xdr:spPr>
        <a:xfrm>
          <a:off x="6705111" y="985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119796</xdr:rowOff>
    </xdr:from>
    <xdr:to>
      <xdr:col>15</xdr:col>
      <xdr:colOff>180975</xdr:colOff>
      <xdr:row>78</xdr:row>
      <xdr:rowOff>160052</xdr:rowOff>
    </xdr:to>
    <xdr:cxnSp macro="">
      <xdr:nvCxnSpPr>
        <xdr:cNvPr id="409" name="直線コネクタ 408"/>
        <xdr:cNvCxnSpPr/>
      </xdr:nvCxnSpPr>
      <xdr:spPr>
        <a:xfrm flipV="1">
          <a:off x="9639300" y="13492896"/>
          <a:ext cx="838200" cy="4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29115</xdr:rowOff>
    </xdr:from>
    <xdr:ext cx="534377" cy="259045"/>
    <xdr:sp macro="" textlink="">
      <xdr:nvSpPr>
        <xdr:cNvPr id="410" name="商工費平均値テキスト"/>
        <xdr:cNvSpPr txBox="1"/>
      </xdr:nvSpPr>
      <xdr:spPr>
        <a:xfrm>
          <a:off x="10528300" y="13230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160052</xdr:rowOff>
    </xdr:from>
    <xdr:to>
      <xdr:col>14</xdr:col>
      <xdr:colOff>28575</xdr:colOff>
      <xdr:row>78</xdr:row>
      <xdr:rowOff>162911</xdr:rowOff>
    </xdr:to>
    <xdr:cxnSp macro="">
      <xdr:nvCxnSpPr>
        <xdr:cNvPr id="412" name="直線コネクタ 411"/>
        <xdr:cNvCxnSpPr/>
      </xdr:nvCxnSpPr>
      <xdr:spPr>
        <a:xfrm flipV="1">
          <a:off x="8750300" y="13533152"/>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96593</xdr:rowOff>
    </xdr:from>
    <xdr:to>
      <xdr:col>14</xdr:col>
      <xdr:colOff>79375</xdr:colOff>
      <xdr:row>79</xdr:row>
      <xdr:rowOff>26743</xdr:rowOff>
    </xdr:to>
    <xdr:sp macro="" textlink="">
      <xdr:nvSpPr>
        <xdr:cNvPr id="413" name="フローチャート : 判断 412"/>
        <xdr:cNvSpPr/>
      </xdr:nvSpPr>
      <xdr:spPr>
        <a:xfrm>
          <a:off x="9588500" y="1346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43270</xdr:rowOff>
    </xdr:from>
    <xdr:ext cx="534377" cy="259045"/>
    <xdr:sp macro="" textlink="">
      <xdr:nvSpPr>
        <xdr:cNvPr id="414" name="テキスト ボックス 413"/>
        <xdr:cNvSpPr txBox="1"/>
      </xdr:nvSpPr>
      <xdr:spPr>
        <a:xfrm>
          <a:off x="9372111" y="1324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110603</xdr:rowOff>
    </xdr:from>
    <xdr:to>
      <xdr:col>12</xdr:col>
      <xdr:colOff>511175</xdr:colOff>
      <xdr:row>78</xdr:row>
      <xdr:rowOff>162911</xdr:rowOff>
    </xdr:to>
    <xdr:cxnSp macro="">
      <xdr:nvCxnSpPr>
        <xdr:cNvPr id="415" name="直線コネクタ 414"/>
        <xdr:cNvCxnSpPr/>
      </xdr:nvCxnSpPr>
      <xdr:spPr>
        <a:xfrm>
          <a:off x="7861300" y="13483703"/>
          <a:ext cx="889000" cy="5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96509</xdr:rowOff>
    </xdr:from>
    <xdr:to>
      <xdr:col>12</xdr:col>
      <xdr:colOff>561975</xdr:colOff>
      <xdr:row>79</xdr:row>
      <xdr:rowOff>26659</xdr:rowOff>
    </xdr:to>
    <xdr:sp macro="" textlink="">
      <xdr:nvSpPr>
        <xdr:cNvPr id="416" name="フローチャート : 判断 415"/>
        <xdr:cNvSpPr/>
      </xdr:nvSpPr>
      <xdr:spPr>
        <a:xfrm>
          <a:off x="8699500" y="134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43186</xdr:rowOff>
    </xdr:from>
    <xdr:ext cx="534377" cy="259045"/>
    <xdr:sp macro="" textlink="">
      <xdr:nvSpPr>
        <xdr:cNvPr id="417" name="テキスト ボックス 416"/>
        <xdr:cNvSpPr txBox="1"/>
      </xdr:nvSpPr>
      <xdr:spPr>
        <a:xfrm>
          <a:off x="8483111" y="1324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110603</xdr:rowOff>
    </xdr:from>
    <xdr:to>
      <xdr:col>11</xdr:col>
      <xdr:colOff>307975</xdr:colOff>
      <xdr:row>78</xdr:row>
      <xdr:rowOff>163261</xdr:rowOff>
    </xdr:to>
    <xdr:cxnSp macro="">
      <xdr:nvCxnSpPr>
        <xdr:cNvPr id="418" name="直線コネクタ 417"/>
        <xdr:cNvCxnSpPr/>
      </xdr:nvCxnSpPr>
      <xdr:spPr>
        <a:xfrm flipV="1">
          <a:off x="6972300" y="13483703"/>
          <a:ext cx="889000" cy="5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112344</xdr:rowOff>
    </xdr:from>
    <xdr:to>
      <xdr:col>11</xdr:col>
      <xdr:colOff>358775</xdr:colOff>
      <xdr:row>79</xdr:row>
      <xdr:rowOff>42494</xdr:rowOff>
    </xdr:to>
    <xdr:sp macro="" textlink="">
      <xdr:nvSpPr>
        <xdr:cNvPr id="419" name="フローチャート : 判断 418"/>
        <xdr:cNvSpPr/>
      </xdr:nvSpPr>
      <xdr:spPr>
        <a:xfrm>
          <a:off x="7810500" y="1348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33621</xdr:rowOff>
    </xdr:from>
    <xdr:ext cx="534377" cy="259045"/>
    <xdr:sp macro="" textlink="">
      <xdr:nvSpPr>
        <xdr:cNvPr id="420" name="テキスト ボックス 419"/>
        <xdr:cNvSpPr txBox="1"/>
      </xdr:nvSpPr>
      <xdr:spPr>
        <a:xfrm>
          <a:off x="7594111" y="1357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109097</xdr:rowOff>
    </xdr:from>
    <xdr:to>
      <xdr:col>10</xdr:col>
      <xdr:colOff>155575</xdr:colOff>
      <xdr:row>79</xdr:row>
      <xdr:rowOff>39247</xdr:rowOff>
    </xdr:to>
    <xdr:sp macro="" textlink="">
      <xdr:nvSpPr>
        <xdr:cNvPr id="421" name="フローチャート : 判断 420"/>
        <xdr:cNvSpPr/>
      </xdr:nvSpPr>
      <xdr:spPr>
        <a:xfrm>
          <a:off x="6921500" y="1348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55774</xdr:rowOff>
    </xdr:from>
    <xdr:ext cx="534377" cy="259045"/>
    <xdr:sp macro="" textlink="">
      <xdr:nvSpPr>
        <xdr:cNvPr id="422" name="テキスト ボックス 421"/>
        <xdr:cNvSpPr txBox="1"/>
      </xdr:nvSpPr>
      <xdr:spPr>
        <a:xfrm>
          <a:off x="6705111" y="1325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14,699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68996</xdr:rowOff>
    </xdr:from>
    <xdr:to>
      <xdr:col>15</xdr:col>
      <xdr:colOff>231775</xdr:colOff>
      <xdr:row>78</xdr:row>
      <xdr:rowOff>170596</xdr:rowOff>
    </xdr:to>
    <xdr:sp macro="" textlink="">
      <xdr:nvSpPr>
        <xdr:cNvPr id="428" name="円/楕円 427"/>
        <xdr:cNvSpPr/>
      </xdr:nvSpPr>
      <xdr:spPr>
        <a:xfrm>
          <a:off x="10426700" y="1344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156115</xdr:rowOff>
    </xdr:from>
    <xdr:ext cx="534377" cy="259045"/>
    <xdr:sp macro="" textlink="">
      <xdr:nvSpPr>
        <xdr:cNvPr id="429" name="商工費該当値テキスト"/>
        <xdr:cNvSpPr txBox="1"/>
      </xdr:nvSpPr>
      <xdr:spPr>
        <a:xfrm>
          <a:off x="10528300" y="133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25,224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109252</xdr:rowOff>
    </xdr:from>
    <xdr:to>
      <xdr:col>14</xdr:col>
      <xdr:colOff>79375</xdr:colOff>
      <xdr:row>79</xdr:row>
      <xdr:rowOff>39402</xdr:rowOff>
    </xdr:to>
    <xdr:sp macro="" textlink="">
      <xdr:nvSpPr>
        <xdr:cNvPr id="430" name="円/楕円 429"/>
        <xdr:cNvSpPr/>
      </xdr:nvSpPr>
      <xdr:spPr>
        <a:xfrm>
          <a:off x="9588500" y="1348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30529</xdr:rowOff>
    </xdr:from>
    <xdr:ext cx="534377" cy="259045"/>
    <xdr:sp macro="" textlink="">
      <xdr:nvSpPr>
        <xdr:cNvPr id="431" name="テキスト ボックス 430"/>
        <xdr:cNvSpPr txBox="1"/>
      </xdr:nvSpPr>
      <xdr:spPr>
        <a:xfrm>
          <a:off x="9372111" y="1357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112111</xdr:rowOff>
    </xdr:from>
    <xdr:to>
      <xdr:col>12</xdr:col>
      <xdr:colOff>561975</xdr:colOff>
      <xdr:row>79</xdr:row>
      <xdr:rowOff>42261</xdr:rowOff>
    </xdr:to>
    <xdr:sp macro="" textlink="">
      <xdr:nvSpPr>
        <xdr:cNvPr id="432" name="円/楕円 431"/>
        <xdr:cNvSpPr/>
      </xdr:nvSpPr>
      <xdr:spPr>
        <a:xfrm>
          <a:off x="8699500" y="134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33388</xdr:rowOff>
    </xdr:from>
    <xdr:ext cx="534377" cy="259045"/>
    <xdr:sp macro="" textlink="">
      <xdr:nvSpPr>
        <xdr:cNvPr id="433" name="テキスト ボックス 432"/>
        <xdr:cNvSpPr txBox="1"/>
      </xdr:nvSpPr>
      <xdr:spPr>
        <a:xfrm>
          <a:off x="8483111" y="1357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59803</xdr:rowOff>
    </xdr:from>
    <xdr:to>
      <xdr:col>11</xdr:col>
      <xdr:colOff>358775</xdr:colOff>
      <xdr:row>78</xdr:row>
      <xdr:rowOff>161403</xdr:rowOff>
    </xdr:to>
    <xdr:sp macro="" textlink="">
      <xdr:nvSpPr>
        <xdr:cNvPr id="434" name="円/楕円 433"/>
        <xdr:cNvSpPr/>
      </xdr:nvSpPr>
      <xdr:spPr>
        <a:xfrm>
          <a:off x="7810500" y="1343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6480</xdr:rowOff>
    </xdr:from>
    <xdr:ext cx="534377" cy="259045"/>
    <xdr:sp macro="" textlink="">
      <xdr:nvSpPr>
        <xdr:cNvPr id="435" name="テキスト ボックス 434"/>
        <xdr:cNvSpPr txBox="1"/>
      </xdr:nvSpPr>
      <xdr:spPr>
        <a:xfrm>
          <a:off x="7594111" y="1320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112461</xdr:rowOff>
    </xdr:from>
    <xdr:to>
      <xdr:col>10</xdr:col>
      <xdr:colOff>155575</xdr:colOff>
      <xdr:row>79</xdr:row>
      <xdr:rowOff>42611</xdr:rowOff>
    </xdr:to>
    <xdr:sp macro="" textlink="">
      <xdr:nvSpPr>
        <xdr:cNvPr id="436" name="円/楕円 435"/>
        <xdr:cNvSpPr/>
      </xdr:nvSpPr>
      <xdr:spPr>
        <a:xfrm>
          <a:off x="6921500" y="1348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33738</xdr:rowOff>
    </xdr:from>
    <xdr:ext cx="534377" cy="259045"/>
    <xdr:sp macro="" textlink="">
      <xdr:nvSpPr>
        <xdr:cNvPr id="437" name="テキスト ボックス 436"/>
        <xdr:cNvSpPr txBox="1"/>
      </xdr:nvSpPr>
      <xdr:spPr>
        <a:xfrm>
          <a:off x="6705111" y="135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4851</xdr:rowOff>
    </xdr:from>
    <xdr:to>
      <xdr:col>15</xdr:col>
      <xdr:colOff>180975</xdr:colOff>
      <xdr:row>98</xdr:row>
      <xdr:rowOff>85458</xdr:rowOff>
    </xdr:to>
    <xdr:cxnSp macro="">
      <xdr:nvCxnSpPr>
        <xdr:cNvPr id="466" name="直線コネクタ 465"/>
        <xdr:cNvCxnSpPr/>
      </xdr:nvCxnSpPr>
      <xdr:spPr>
        <a:xfrm>
          <a:off x="9639300" y="16806951"/>
          <a:ext cx="838200" cy="8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92620</xdr:rowOff>
    </xdr:from>
    <xdr:ext cx="599010" cy="259045"/>
    <xdr:sp macro="" textlink="">
      <xdr:nvSpPr>
        <xdr:cNvPr id="467" name="土木費平均値テキスト"/>
        <xdr:cNvSpPr txBox="1"/>
      </xdr:nvSpPr>
      <xdr:spPr>
        <a:xfrm>
          <a:off x="10528300" y="16551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4851</xdr:rowOff>
    </xdr:from>
    <xdr:to>
      <xdr:col>14</xdr:col>
      <xdr:colOff>28575</xdr:colOff>
      <xdr:row>98</xdr:row>
      <xdr:rowOff>40767</xdr:rowOff>
    </xdr:to>
    <xdr:cxnSp macro="">
      <xdr:nvCxnSpPr>
        <xdr:cNvPr id="469" name="直線コネクタ 468"/>
        <xdr:cNvCxnSpPr/>
      </xdr:nvCxnSpPr>
      <xdr:spPr>
        <a:xfrm flipV="1">
          <a:off x="8750300" y="16806951"/>
          <a:ext cx="889000" cy="3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12044</xdr:rowOff>
    </xdr:from>
    <xdr:to>
      <xdr:col>14</xdr:col>
      <xdr:colOff>79375</xdr:colOff>
      <xdr:row>98</xdr:row>
      <xdr:rowOff>113644</xdr:rowOff>
    </xdr:to>
    <xdr:sp macro="" textlink="">
      <xdr:nvSpPr>
        <xdr:cNvPr id="470" name="フローチャート : 判断 469"/>
        <xdr:cNvSpPr/>
      </xdr:nvSpPr>
      <xdr:spPr>
        <a:xfrm>
          <a:off x="9588500" y="1681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104771</xdr:rowOff>
    </xdr:from>
    <xdr:ext cx="534377" cy="259045"/>
    <xdr:sp macro="" textlink="">
      <xdr:nvSpPr>
        <xdr:cNvPr id="471" name="テキスト ボックス 470"/>
        <xdr:cNvSpPr txBox="1"/>
      </xdr:nvSpPr>
      <xdr:spPr>
        <a:xfrm>
          <a:off x="9372111" y="1690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40767</xdr:rowOff>
    </xdr:from>
    <xdr:to>
      <xdr:col>12</xdr:col>
      <xdr:colOff>511175</xdr:colOff>
      <xdr:row>98</xdr:row>
      <xdr:rowOff>108017</xdr:rowOff>
    </xdr:to>
    <xdr:cxnSp macro="">
      <xdr:nvCxnSpPr>
        <xdr:cNvPr id="472" name="直線コネクタ 471"/>
        <xdr:cNvCxnSpPr/>
      </xdr:nvCxnSpPr>
      <xdr:spPr>
        <a:xfrm flipV="1">
          <a:off x="7861300" y="16842867"/>
          <a:ext cx="889000" cy="6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28600</xdr:rowOff>
    </xdr:from>
    <xdr:to>
      <xdr:col>12</xdr:col>
      <xdr:colOff>561975</xdr:colOff>
      <xdr:row>98</xdr:row>
      <xdr:rowOff>130200</xdr:rowOff>
    </xdr:to>
    <xdr:sp macro="" textlink="">
      <xdr:nvSpPr>
        <xdr:cNvPr id="473" name="フローチャート : 判断 472"/>
        <xdr:cNvSpPr/>
      </xdr:nvSpPr>
      <xdr:spPr>
        <a:xfrm>
          <a:off x="8699500" y="1683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121327</xdr:rowOff>
    </xdr:from>
    <xdr:ext cx="534377" cy="259045"/>
    <xdr:sp macro="" textlink="">
      <xdr:nvSpPr>
        <xdr:cNvPr id="474" name="テキスト ボックス 473"/>
        <xdr:cNvSpPr txBox="1"/>
      </xdr:nvSpPr>
      <xdr:spPr>
        <a:xfrm>
          <a:off x="8483111" y="1692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87119</xdr:rowOff>
    </xdr:from>
    <xdr:to>
      <xdr:col>11</xdr:col>
      <xdr:colOff>307975</xdr:colOff>
      <xdr:row>98</xdr:row>
      <xdr:rowOff>108017</xdr:rowOff>
    </xdr:to>
    <xdr:cxnSp macro="">
      <xdr:nvCxnSpPr>
        <xdr:cNvPr id="475" name="直線コネクタ 474"/>
        <xdr:cNvCxnSpPr/>
      </xdr:nvCxnSpPr>
      <xdr:spPr>
        <a:xfrm>
          <a:off x="6972300" y="16889219"/>
          <a:ext cx="889000" cy="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3967</xdr:rowOff>
    </xdr:from>
    <xdr:to>
      <xdr:col>11</xdr:col>
      <xdr:colOff>358775</xdr:colOff>
      <xdr:row>98</xdr:row>
      <xdr:rowOff>105567</xdr:rowOff>
    </xdr:to>
    <xdr:sp macro="" textlink="">
      <xdr:nvSpPr>
        <xdr:cNvPr id="476" name="フローチャート : 判断 475"/>
        <xdr:cNvSpPr/>
      </xdr:nvSpPr>
      <xdr:spPr>
        <a:xfrm>
          <a:off x="7810500" y="168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122094</xdr:rowOff>
    </xdr:from>
    <xdr:ext cx="534377" cy="259045"/>
    <xdr:sp macro="" textlink="">
      <xdr:nvSpPr>
        <xdr:cNvPr id="477" name="テキスト ボックス 476"/>
        <xdr:cNvSpPr txBox="1"/>
      </xdr:nvSpPr>
      <xdr:spPr>
        <a:xfrm>
          <a:off x="7594111" y="1658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39274</xdr:rowOff>
    </xdr:from>
    <xdr:to>
      <xdr:col>10</xdr:col>
      <xdr:colOff>155575</xdr:colOff>
      <xdr:row>98</xdr:row>
      <xdr:rowOff>140874</xdr:rowOff>
    </xdr:to>
    <xdr:sp macro="" textlink="">
      <xdr:nvSpPr>
        <xdr:cNvPr id="478" name="フローチャート : 判断 477"/>
        <xdr:cNvSpPr/>
      </xdr:nvSpPr>
      <xdr:spPr>
        <a:xfrm>
          <a:off x="6921500" y="1684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132001</xdr:rowOff>
    </xdr:from>
    <xdr:ext cx="534377" cy="259045"/>
    <xdr:sp macro="" textlink="">
      <xdr:nvSpPr>
        <xdr:cNvPr id="479" name="テキスト ボックス 478"/>
        <xdr:cNvSpPr txBox="1"/>
      </xdr:nvSpPr>
      <xdr:spPr>
        <a:xfrm>
          <a:off x="6705111" y="1693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34658</xdr:rowOff>
    </xdr:from>
    <xdr:to>
      <xdr:col>15</xdr:col>
      <xdr:colOff>231775</xdr:colOff>
      <xdr:row>98</xdr:row>
      <xdr:rowOff>136258</xdr:rowOff>
    </xdr:to>
    <xdr:sp macro="" textlink="">
      <xdr:nvSpPr>
        <xdr:cNvPr id="485" name="円/楕円 484"/>
        <xdr:cNvSpPr/>
      </xdr:nvSpPr>
      <xdr:spPr>
        <a:xfrm>
          <a:off x="10426700" y="1683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121035</xdr:rowOff>
    </xdr:from>
    <xdr:ext cx="534377" cy="259045"/>
    <xdr:sp macro="" textlink="">
      <xdr:nvSpPr>
        <xdr:cNvPr id="486" name="土木費該当値テキスト"/>
        <xdr:cNvSpPr txBox="1"/>
      </xdr:nvSpPr>
      <xdr:spPr>
        <a:xfrm>
          <a:off x="10528300" y="1675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68,473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125501</xdr:rowOff>
    </xdr:from>
    <xdr:to>
      <xdr:col>14</xdr:col>
      <xdr:colOff>79375</xdr:colOff>
      <xdr:row>98</xdr:row>
      <xdr:rowOff>55651</xdr:rowOff>
    </xdr:to>
    <xdr:sp macro="" textlink="">
      <xdr:nvSpPr>
        <xdr:cNvPr id="487" name="円/楕円 486"/>
        <xdr:cNvSpPr/>
      </xdr:nvSpPr>
      <xdr:spPr>
        <a:xfrm>
          <a:off x="9588500" y="167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72178</xdr:rowOff>
    </xdr:from>
    <xdr:ext cx="599010" cy="259045"/>
    <xdr:sp macro="" textlink="">
      <xdr:nvSpPr>
        <xdr:cNvPr id="488" name="テキスト ボックス 487"/>
        <xdr:cNvSpPr txBox="1"/>
      </xdr:nvSpPr>
      <xdr:spPr>
        <a:xfrm>
          <a:off x="9339794" y="1653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110,787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161417</xdr:rowOff>
    </xdr:from>
    <xdr:to>
      <xdr:col>12</xdr:col>
      <xdr:colOff>561975</xdr:colOff>
      <xdr:row>98</xdr:row>
      <xdr:rowOff>91567</xdr:rowOff>
    </xdr:to>
    <xdr:sp macro="" textlink="">
      <xdr:nvSpPr>
        <xdr:cNvPr id="489" name="円/楕円 488"/>
        <xdr:cNvSpPr/>
      </xdr:nvSpPr>
      <xdr:spPr>
        <a:xfrm>
          <a:off x="8699500" y="1679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108094</xdr:rowOff>
    </xdr:from>
    <xdr:ext cx="534377" cy="259045"/>
    <xdr:sp macro="" textlink="">
      <xdr:nvSpPr>
        <xdr:cNvPr id="490" name="テキスト ボックス 489"/>
        <xdr:cNvSpPr txBox="1"/>
      </xdr:nvSpPr>
      <xdr:spPr>
        <a:xfrm>
          <a:off x="8483111" y="165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91,934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57217</xdr:rowOff>
    </xdr:from>
    <xdr:to>
      <xdr:col>11</xdr:col>
      <xdr:colOff>358775</xdr:colOff>
      <xdr:row>98</xdr:row>
      <xdr:rowOff>158817</xdr:rowOff>
    </xdr:to>
    <xdr:sp macro="" textlink="">
      <xdr:nvSpPr>
        <xdr:cNvPr id="491" name="円/楕円 490"/>
        <xdr:cNvSpPr/>
      </xdr:nvSpPr>
      <xdr:spPr>
        <a:xfrm>
          <a:off x="7810500" y="1685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149944</xdr:rowOff>
    </xdr:from>
    <xdr:ext cx="534377" cy="259045"/>
    <xdr:sp macro="" textlink="">
      <xdr:nvSpPr>
        <xdr:cNvPr id="492" name="テキスト ボックス 491"/>
        <xdr:cNvSpPr txBox="1"/>
      </xdr:nvSpPr>
      <xdr:spPr>
        <a:xfrm>
          <a:off x="7594111" y="1695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56,632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36319</xdr:rowOff>
    </xdr:from>
    <xdr:to>
      <xdr:col>10</xdr:col>
      <xdr:colOff>155575</xdr:colOff>
      <xdr:row>98</xdr:row>
      <xdr:rowOff>137919</xdr:rowOff>
    </xdr:to>
    <xdr:sp macro="" textlink="">
      <xdr:nvSpPr>
        <xdr:cNvPr id="493" name="円/楕円 492"/>
        <xdr:cNvSpPr/>
      </xdr:nvSpPr>
      <xdr:spPr>
        <a:xfrm>
          <a:off x="6921500" y="1683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154446</xdr:rowOff>
    </xdr:from>
    <xdr:ext cx="534377" cy="259045"/>
    <xdr:sp macro="" textlink="">
      <xdr:nvSpPr>
        <xdr:cNvPr id="494" name="テキスト ボックス 493"/>
        <xdr:cNvSpPr txBox="1"/>
      </xdr:nvSpPr>
      <xdr:spPr>
        <a:xfrm>
          <a:off x="6705111" y="1661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153267</xdr:rowOff>
    </xdr:from>
    <xdr:to>
      <xdr:col>23</xdr:col>
      <xdr:colOff>517525</xdr:colOff>
      <xdr:row>38</xdr:row>
      <xdr:rowOff>114070</xdr:rowOff>
    </xdr:to>
    <xdr:cxnSp macro="">
      <xdr:nvCxnSpPr>
        <xdr:cNvPr id="523" name="直線コネクタ 522"/>
        <xdr:cNvCxnSpPr/>
      </xdr:nvCxnSpPr>
      <xdr:spPr>
        <a:xfrm flipV="1">
          <a:off x="15481300" y="6496917"/>
          <a:ext cx="838200" cy="13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122643</xdr:rowOff>
    </xdr:from>
    <xdr:ext cx="534377" cy="259045"/>
    <xdr:sp macro="" textlink="">
      <xdr:nvSpPr>
        <xdr:cNvPr id="524" name="消防費平均値テキスト"/>
        <xdr:cNvSpPr txBox="1"/>
      </xdr:nvSpPr>
      <xdr:spPr>
        <a:xfrm>
          <a:off x="16370300" y="6294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114070</xdr:rowOff>
    </xdr:from>
    <xdr:to>
      <xdr:col>22</xdr:col>
      <xdr:colOff>365125</xdr:colOff>
      <xdr:row>38</xdr:row>
      <xdr:rowOff>121789</xdr:rowOff>
    </xdr:to>
    <xdr:cxnSp macro="">
      <xdr:nvCxnSpPr>
        <xdr:cNvPr id="526" name="直線コネクタ 525"/>
        <xdr:cNvCxnSpPr/>
      </xdr:nvCxnSpPr>
      <xdr:spPr>
        <a:xfrm flipV="1">
          <a:off x="14592300" y="6629170"/>
          <a:ext cx="889000" cy="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32942</xdr:rowOff>
    </xdr:from>
    <xdr:to>
      <xdr:col>22</xdr:col>
      <xdr:colOff>415925</xdr:colOff>
      <xdr:row>38</xdr:row>
      <xdr:rowOff>134542</xdr:rowOff>
    </xdr:to>
    <xdr:sp macro="" textlink="">
      <xdr:nvSpPr>
        <xdr:cNvPr id="527" name="フローチャート : 判断 526"/>
        <xdr:cNvSpPr/>
      </xdr:nvSpPr>
      <xdr:spPr>
        <a:xfrm>
          <a:off x="15430500" y="654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151070</xdr:rowOff>
    </xdr:from>
    <xdr:ext cx="534377" cy="259045"/>
    <xdr:sp macro="" textlink="">
      <xdr:nvSpPr>
        <xdr:cNvPr id="528" name="テキスト ボックス 527"/>
        <xdr:cNvSpPr txBox="1"/>
      </xdr:nvSpPr>
      <xdr:spPr>
        <a:xfrm>
          <a:off x="15214111" y="632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121789</xdr:rowOff>
    </xdr:from>
    <xdr:to>
      <xdr:col>21</xdr:col>
      <xdr:colOff>161925</xdr:colOff>
      <xdr:row>38</xdr:row>
      <xdr:rowOff>126525</xdr:rowOff>
    </xdr:to>
    <xdr:cxnSp macro="">
      <xdr:nvCxnSpPr>
        <xdr:cNvPr id="529" name="直線コネクタ 528"/>
        <xdr:cNvCxnSpPr/>
      </xdr:nvCxnSpPr>
      <xdr:spPr>
        <a:xfrm flipV="1">
          <a:off x="13703300" y="6636889"/>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47947</xdr:rowOff>
    </xdr:from>
    <xdr:to>
      <xdr:col>21</xdr:col>
      <xdr:colOff>212725</xdr:colOff>
      <xdr:row>38</xdr:row>
      <xdr:rowOff>149547</xdr:rowOff>
    </xdr:to>
    <xdr:sp macro="" textlink="">
      <xdr:nvSpPr>
        <xdr:cNvPr id="530" name="フローチャート : 判断 529"/>
        <xdr:cNvSpPr/>
      </xdr:nvSpPr>
      <xdr:spPr>
        <a:xfrm>
          <a:off x="14541500" y="656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166073</xdr:rowOff>
    </xdr:from>
    <xdr:ext cx="534377" cy="259045"/>
    <xdr:sp macro="" textlink="">
      <xdr:nvSpPr>
        <xdr:cNvPr id="531" name="テキスト ボックス 530"/>
        <xdr:cNvSpPr txBox="1"/>
      </xdr:nvSpPr>
      <xdr:spPr>
        <a:xfrm>
          <a:off x="14325111" y="633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118311</xdr:rowOff>
    </xdr:from>
    <xdr:to>
      <xdr:col>19</xdr:col>
      <xdr:colOff>644525</xdr:colOff>
      <xdr:row>38</xdr:row>
      <xdr:rowOff>126525</xdr:rowOff>
    </xdr:to>
    <xdr:cxnSp macro="">
      <xdr:nvCxnSpPr>
        <xdr:cNvPr id="532" name="直線コネクタ 531"/>
        <xdr:cNvCxnSpPr/>
      </xdr:nvCxnSpPr>
      <xdr:spPr>
        <a:xfrm>
          <a:off x="12814300" y="6633411"/>
          <a:ext cx="889000" cy="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51234</xdr:rowOff>
    </xdr:from>
    <xdr:to>
      <xdr:col>20</xdr:col>
      <xdr:colOff>9525</xdr:colOff>
      <xdr:row>38</xdr:row>
      <xdr:rowOff>152834</xdr:rowOff>
    </xdr:to>
    <xdr:sp macro="" textlink="">
      <xdr:nvSpPr>
        <xdr:cNvPr id="533" name="フローチャート : 判断 532"/>
        <xdr:cNvSpPr/>
      </xdr:nvSpPr>
      <xdr:spPr>
        <a:xfrm>
          <a:off x="13652500" y="656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169361</xdr:rowOff>
    </xdr:from>
    <xdr:ext cx="534377" cy="259045"/>
    <xdr:sp macro="" textlink="">
      <xdr:nvSpPr>
        <xdr:cNvPr id="534" name="テキスト ボックス 533"/>
        <xdr:cNvSpPr txBox="1"/>
      </xdr:nvSpPr>
      <xdr:spPr>
        <a:xfrm>
          <a:off x="13436111" y="634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58599</xdr:rowOff>
    </xdr:from>
    <xdr:to>
      <xdr:col>18</xdr:col>
      <xdr:colOff>492125</xdr:colOff>
      <xdr:row>38</xdr:row>
      <xdr:rowOff>160199</xdr:rowOff>
    </xdr:to>
    <xdr:sp macro="" textlink="">
      <xdr:nvSpPr>
        <xdr:cNvPr id="535" name="フローチャート : 判断 534"/>
        <xdr:cNvSpPr/>
      </xdr:nvSpPr>
      <xdr:spPr>
        <a:xfrm>
          <a:off x="12763500" y="657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5276</xdr:rowOff>
    </xdr:from>
    <xdr:ext cx="534377" cy="259045"/>
    <xdr:sp macro="" textlink="">
      <xdr:nvSpPr>
        <xdr:cNvPr id="536" name="テキスト ボックス 535"/>
        <xdr:cNvSpPr txBox="1"/>
      </xdr:nvSpPr>
      <xdr:spPr>
        <a:xfrm>
          <a:off x="12547111" y="634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102467</xdr:rowOff>
    </xdr:from>
    <xdr:to>
      <xdr:col>23</xdr:col>
      <xdr:colOff>568325</xdr:colOff>
      <xdr:row>38</xdr:row>
      <xdr:rowOff>32617</xdr:rowOff>
    </xdr:to>
    <xdr:sp macro="" textlink="">
      <xdr:nvSpPr>
        <xdr:cNvPr id="542" name="円/楕円 541"/>
        <xdr:cNvSpPr/>
      </xdr:nvSpPr>
      <xdr:spPr>
        <a:xfrm>
          <a:off x="16268700" y="644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80894</xdr:rowOff>
    </xdr:from>
    <xdr:ext cx="534377" cy="259045"/>
    <xdr:sp macro="" textlink="">
      <xdr:nvSpPr>
        <xdr:cNvPr id="543" name="消防費該当値テキスト"/>
        <xdr:cNvSpPr txBox="1"/>
      </xdr:nvSpPr>
      <xdr:spPr>
        <a:xfrm>
          <a:off x="16370300" y="642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61,439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63270</xdr:rowOff>
    </xdr:from>
    <xdr:to>
      <xdr:col>22</xdr:col>
      <xdr:colOff>415925</xdr:colOff>
      <xdr:row>38</xdr:row>
      <xdr:rowOff>164870</xdr:rowOff>
    </xdr:to>
    <xdr:sp macro="" textlink="">
      <xdr:nvSpPr>
        <xdr:cNvPr id="544" name="円/楕円 543"/>
        <xdr:cNvSpPr/>
      </xdr:nvSpPr>
      <xdr:spPr>
        <a:xfrm>
          <a:off x="15430500" y="657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155997</xdr:rowOff>
    </xdr:from>
    <xdr:ext cx="534377" cy="259045"/>
    <xdr:sp macro="" textlink="">
      <xdr:nvSpPr>
        <xdr:cNvPr id="545" name="テキスト ボックス 544"/>
        <xdr:cNvSpPr txBox="1"/>
      </xdr:nvSpPr>
      <xdr:spPr>
        <a:xfrm>
          <a:off x="15214111" y="667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70989</xdr:rowOff>
    </xdr:from>
    <xdr:to>
      <xdr:col>21</xdr:col>
      <xdr:colOff>212725</xdr:colOff>
      <xdr:row>39</xdr:row>
      <xdr:rowOff>1139</xdr:rowOff>
    </xdr:to>
    <xdr:sp macro="" textlink="">
      <xdr:nvSpPr>
        <xdr:cNvPr id="546" name="円/楕円 545"/>
        <xdr:cNvSpPr/>
      </xdr:nvSpPr>
      <xdr:spPr>
        <a:xfrm>
          <a:off x="14541500" y="65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163716</xdr:rowOff>
    </xdr:from>
    <xdr:ext cx="534377" cy="259045"/>
    <xdr:sp macro="" textlink="">
      <xdr:nvSpPr>
        <xdr:cNvPr id="547" name="テキスト ボックス 546"/>
        <xdr:cNvSpPr txBox="1"/>
      </xdr:nvSpPr>
      <xdr:spPr>
        <a:xfrm>
          <a:off x="14325111" y="667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24,701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75725</xdr:rowOff>
    </xdr:from>
    <xdr:to>
      <xdr:col>20</xdr:col>
      <xdr:colOff>9525</xdr:colOff>
      <xdr:row>39</xdr:row>
      <xdr:rowOff>5875</xdr:rowOff>
    </xdr:to>
    <xdr:sp macro="" textlink="">
      <xdr:nvSpPr>
        <xdr:cNvPr id="548" name="円/楕円 547"/>
        <xdr:cNvSpPr/>
      </xdr:nvSpPr>
      <xdr:spPr>
        <a:xfrm>
          <a:off x="13652500" y="65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168452</xdr:rowOff>
    </xdr:from>
    <xdr:ext cx="534377" cy="259045"/>
    <xdr:sp macro="" textlink="">
      <xdr:nvSpPr>
        <xdr:cNvPr id="549" name="テキスト ボックス 548"/>
        <xdr:cNvSpPr txBox="1"/>
      </xdr:nvSpPr>
      <xdr:spPr>
        <a:xfrm>
          <a:off x="13436111" y="668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23,458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67511</xdr:rowOff>
    </xdr:from>
    <xdr:to>
      <xdr:col>18</xdr:col>
      <xdr:colOff>492125</xdr:colOff>
      <xdr:row>38</xdr:row>
      <xdr:rowOff>169111</xdr:rowOff>
    </xdr:to>
    <xdr:sp macro="" textlink="">
      <xdr:nvSpPr>
        <xdr:cNvPr id="550" name="円/楕円 549"/>
        <xdr:cNvSpPr/>
      </xdr:nvSpPr>
      <xdr:spPr>
        <a:xfrm>
          <a:off x="12763500" y="658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160238</xdr:rowOff>
    </xdr:from>
    <xdr:ext cx="534377" cy="259045"/>
    <xdr:sp macro="" textlink="">
      <xdr:nvSpPr>
        <xdr:cNvPr id="551" name="テキスト ボックス 550"/>
        <xdr:cNvSpPr txBox="1"/>
      </xdr:nvSpPr>
      <xdr:spPr>
        <a:xfrm>
          <a:off x="12547111" y="667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164281</xdr:rowOff>
    </xdr:from>
    <xdr:to>
      <xdr:col>23</xdr:col>
      <xdr:colOff>517525</xdr:colOff>
      <xdr:row>57</xdr:row>
      <xdr:rowOff>165683</xdr:rowOff>
    </xdr:to>
    <xdr:cxnSp macro="">
      <xdr:nvCxnSpPr>
        <xdr:cNvPr id="578" name="直線コネクタ 577"/>
        <xdr:cNvCxnSpPr/>
      </xdr:nvCxnSpPr>
      <xdr:spPr>
        <a:xfrm>
          <a:off x="15481300" y="9936931"/>
          <a:ext cx="838200" cy="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62799</xdr:rowOff>
    </xdr:from>
    <xdr:ext cx="534377" cy="259045"/>
    <xdr:sp macro="" textlink="">
      <xdr:nvSpPr>
        <xdr:cNvPr id="579" name="教育費平均値テキスト"/>
        <xdr:cNvSpPr txBox="1"/>
      </xdr:nvSpPr>
      <xdr:spPr>
        <a:xfrm>
          <a:off x="16370300" y="9663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164281</xdr:rowOff>
    </xdr:from>
    <xdr:to>
      <xdr:col>22</xdr:col>
      <xdr:colOff>365125</xdr:colOff>
      <xdr:row>57</xdr:row>
      <xdr:rowOff>164924</xdr:rowOff>
    </xdr:to>
    <xdr:cxnSp macro="">
      <xdr:nvCxnSpPr>
        <xdr:cNvPr id="581" name="直線コネクタ 580"/>
        <xdr:cNvCxnSpPr/>
      </xdr:nvCxnSpPr>
      <xdr:spPr>
        <a:xfrm flipV="1">
          <a:off x="14592300" y="9936931"/>
          <a:ext cx="8890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80067</xdr:rowOff>
    </xdr:from>
    <xdr:to>
      <xdr:col>22</xdr:col>
      <xdr:colOff>415925</xdr:colOff>
      <xdr:row>58</xdr:row>
      <xdr:rowOff>10217</xdr:rowOff>
    </xdr:to>
    <xdr:sp macro="" textlink="">
      <xdr:nvSpPr>
        <xdr:cNvPr id="582" name="フローチャート : 判断 581"/>
        <xdr:cNvSpPr/>
      </xdr:nvSpPr>
      <xdr:spPr>
        <a:xfrm>
          <a:off x="15430500" y="985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26744</xdr:rowOff>
    </xdr:from>
    <xdr:ext cx="534377" cy="259045"/>
    <xdr:sp macro="" textlink="">
      <xdr:nvSpPr>
        <xdr:cNvPr id="583" name="テキスト ボックス 582"/>
        <xdr:cNvSpPr txBox="1"/>
      </xdr:nvSpPr>
      <xdr:spPr>
        <a:xfrm>
          <a:off x="15214111" y="962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164924</xdr:rowOff>
    </xdr:from>
    <xdr:to>
      <xdr:col>21</xdr:col>
      <xdr:colOff>161925</xdr:colOff>
      <xdr:row>58</xdr:row>
      <xdr:rowOff>20195</xdr:rowOff>
    </xdr:to>
    <xdr:cxnSp macro="">
      <xdr:nvCxnSpPr>
        <xdr:cNvPr id="584" name="直線コネクタ 583"/>
        <xdr:cNvCxnSpPr/>
      </xdr:nvCxnSpPr>
      <xdr:spPr>
        <a:xfrm flipV="1">
          <a:off x="13703300" y="9937574"/>
          <a:ext cx="889000" cy="2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84435</xdr:rowOff>
    </xdr:from>
    <xdr:to>
      <xdr:col>21</xdr:col>
      <xdr:colOff>212725</xdr:colOff>
      <xdr:row>58</xdr:row>
      <xdr:rowOff>14585</xdr:rowOff>
    </xdr:to>
    <xdr:sp macro="" textlink="">
      <xdr:nvSpPr>
        <xdr:cNvPr id="585" name="フローチャート : 判断 584"/>
        <xdr:cNvSpPr/>
      </xdr:nvSpPr>
      <xdr:spPr>
        <a:xfrm>
          <a:off x="14541500" y="985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31112</xdr:rowOff>
    </xdr:from>
    <xdr:ext cx="534377" cy="259045"/>
    <xdr:sp macro="" textlink="">
      <xdr:nvSpPr>
        <xdr:cNvPr id="586" name="テキスト ボックス 585"/>
        <xdr:cNvSpPr txBox="1"/>
      </xdr:nvSpPr>
      <xdr:spPr>
        <a:xfrm>
          <a:off x="14325111" y="963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15033</xdr:rowOff>
    </xdr:from>
    <xdr:to>
      <xdr:col>19</xdr:col>
      <xdr:colOff>644525</xdr:colOff>
      <xdr:row>58</xdr:row>
      <xdr:rowOff>20195</xdr:rowOff>
    </xdr:to>
    <xdr:cxnSp macro="">
      <xdr:nvCxnSpPr>
        <xdr:cNvPr id="587" name="直線コネクタ 586"/>
        <xdr:cNvCxnSpPr/>
      </xdr:nvCxnSpPr>
      <xdr:spPr>
        <a:xfrm>
          <a:off x="12814300" y="9959133"/>
          <a:ext cx="889000" cy="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92697</xdr:rowOff>
    </xdr:from>
    <xdr:to>
      <xdr:col>20</xdr:col>
      <xdr:colOff>9525</xdr:colOff>
      <xdr:row>58</xdr:row>
      <xdr:rowOff>22847</xdr:rowOff>
    </xdr:to>
    <xdr:sp macro="" textlink="">
      <xdr:nvSpPr>
        <xdr:cNvPr id="588" name="フローチャート : 判断 587"/>
        <xdr:cNvSpPr/>
      </xdr:nvSpPr>
      <xdr:spPr>
        <a:xfrm>
          <a:off x="13652500" y="98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39374</xdr:rowOff>
    </xdr:from>
    <xdr:ext cx="534377" cy="259045"/>
    <xdr:sp macro="" textlink="">
      <xdr:nvSpPr>
        <xdr:cNvPr id="589" name="テキスト ボックス 588"/>
        <xdr:cNvSpPr txBox="1"/>
      </xdr:nvSpPr>
      <xdr:spPr>
        <a:xfrm>
          <a:off x="13436111" y="96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98751</xdr:rowOff>
    </xdr:from>
    <xdr:to>
      <xdr:col>18</xdr:col>
      <xdr:colOff>492125</xdr:colOff>
      <xdr:row>58</xdr:row>
      <xdr:rowOff>28901</xdr:rowOff>
    </xdr:to>
    <xdr:sp macro="" textlink="">
      <xdr:nvSpPr>
        <xdr:cNvPr id="590" name="フローチャート : 判断 589"/>
        <xdr:cNvSpPr/>
      </xdr:nvSpPr>
      <xdr:spPr>
        <a:xfrm>
          <a:off x="12763500" y="987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45428</xdr:rowOff>
    </xdr:from>
    <xdr:ext cx="534377" cy="259045"/>
    <xdr:sp macro="" textlink="">
      <xdr:nvSpPr>
        <xdr:cNvPr id="591" name="テキスト ボックス 590"/>
        <xdr:cNvSpPr txBox="1"/>
      </xdr:nvSpPr>
      <xdr:spPr>
        <a:xfrm>
          <a:off x="12547111" y="964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114883</xdr:rowOff>
    </xdr:from>
    <xdr:to>
      <xdr:col>23</xdr:col>
      <xdr:colOff>568325</xdr:colOff>
      <xdr:row>58</xdr:row>
      <xdr:rowOff>45033</xdr:rowOff>
    </xdr:to>
    <xdr:sp macro="" textlink="">
      <xdr:nvSpPr>
        <xdr:cNvPr id="597" name="円/楕円 596"/>
        <xdr:cNvSpPr/>
      </xdr:nvSpPr>
      <xdr:spPr>
        <a:xfrm>
          <a:off x="16268700" y="988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29810</xdr:rowOff>
    </xdr:from>
    <xdr:ext cx="534377" cy="259045"/>
    <xdr:sp macro="" textlink="">
      <xdr:nvSpPr>
        <xdr:cNvPr id="598" name="教育費該当値テキスト"/>
        <xdr:cNvSpPr txBox="1"/>
      </xdr:nvSpPr>
      <xdr:spPr>
        <a:xfrm>
          <a:off x="16370300" y="980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63,634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113481</xdr:rowOff>
    </xdr:from>
    <xdr:to>
      <xdr:col>22</xdr:col>
      <xdr:colOff>415925</xdr:colOff>
      <xdr:row>58</xdr:row>
      <xdr:rowOff>43631</xdr:rowOff>
    </xdr:to>
    <xdr:sp macro="" textlink="">
      <xdr:nvSpPr>
        <xdr:cNvPr id="599" name="円/楕円 598"/>
        <xdr:cNvSpPr/>
      </xdr:nvSpPr>
      <xdr:spPr>
        <a:xfrm>
          <a:off x="15430500" y="988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34758</xdr:rowOff>
    </xdr:from>
    <xdr:ext cx="534377" cy="259045"/>
    <xdr:sp macro="" textlink="">
      <xdr:nvSpPr>
        <xdr:cNvPr id="600" name="テキスト ボックス 599"/>
        <xdr:cNvSpPr txBox="1"/>
      </xdr:nvSpPr>
      <xdr:spPr>
        <a:xfrm>
          <a:off x="15214111" y="99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64,247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114124</xdr:rowOff>
    </xdr:from>
    <xdr:to>
      <xdr:col>21</xdr:col>
      <xdr:colOff>212725</xdr:colOff>
      <xdr:row>58</xdr:row>
      <xdr:rowOff>44274</xdr:rowOff>
    </xdr:to>
    <xdr:sp macro="" textlink="">
      <xdr:nvSpPr>
        <xdr:cNvPr id="601" name="円/楕円 600"/>
        <xdr:cNvSpPr/>
      </xdr:nvSpPr>
      <xdr:spPr>
        <a:xfrm>
          <a:off x="14541500" y="988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35401</xdr:rowOff>
    </xdr:from>
    <xdr:ext cx="534377" cy="259045"/>
    <xdr:sp macro="" textlink="">
      <xdr:nvSpPr>
        <xdr:cNvPr id="602" name="テキスト ボックス 601"/>
        <xdr:cNvSpPr txBox="1"/>
      </xdr:nvSpPr>
      <xdr:spPr>
        <a:xfrm>
          <a:off x="14325111" y="997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63,966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140845</xdr:rowOff>
    </xdr:from>
    <xdr:to>
      <xdr:col>20</xdr:col>
      <xdr:colOff>9525</xdr:colOff>
      <xdr:row>58</xdr:row>
      <xdr:rowOff>70995</xdr:rowOff>
    </xdr:to>
    <xdr:sp macro="" textlink="">
      <xdr:nvSpPr>
        <xdr:cNvPr id="603" name="円/楕円 602"/>
        <xdr:cNvSpPr/>
      </xdr:nvSpPr>
      <xdr:spPr>
        <a:xfrm>
          <a:off x="13652500" y="991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62122</xdr:rowOff>
    </xdr:from>
    <xdr:ext cx="534377" cy="259045"/>
    <xdr:sp macro="" textlink="">
      <xdr:nvSpPr>
        <xdr:cNvPr id="604" name="テキスト ボックス 603"/>
        <xdr:cNvSpPr txBox="1"/>
      </xdr:nvSpPr>
      <xdr:spPr>
        <a:xfrm>
          <a:off x="13436111" y="100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52,277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135683</xdr:rowOff>
    </xdr:from>
    <xdr:to>
      <xdr:col>18</xdr:col>
      <xdr:colOff>492125</xdr:colOff>
      <xdr:row>58</xdr:row>
      <xdr:rowOff>65833</xdr:rowOff>
    </xdr:to>
    <xdr:sp macro="" textlink="">
      <xdr:nvSpPr>
        <xdr:cNvPr id="605" name="円/楕円 604"/>
        <xdr:cNvSpPr/>
      </xdr:nvSpPr>
      <xdr:spPr>
        <a:xfrm>
          <a:off x="12763500" y="990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56960</xdr:rowOff>
    </xdr:from>
    <xdr:ext cx="534377" cy="259045"/>
    <xdr:sp macro="" textlink="">
      <xdr:nvSpPr>
        <xdr:cNvPr id="606" name="テキスト ボックス 605"/>
        <xdr:cNvSpPr txBox="1"/>
      </xdr:nvSpPr>
      <xdr:spPr>
        <a:xfrm>
          <a:off x="12547111" y="1000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54,535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148977</xdr:rowOff>
    </xdr:from>
    <xdr:to>
      <xdr:col>23</xdr:col>
      <xdr:colOff>517525</xdr:colOff>
      <xdr:row>79</xdr:row>
      <xdr:rowOff>44450</xdr:rowOff>
    </xdr:to>
    <xdr:cxnSp macro="">
      <xdr:nvCxnSpPr>
        <xdr:cNvPr id="635" name="直線コネクタ 634"/>
        <xdr:cNvCxnSpPr/>
      </xdr:nvCxnSpPr>
      <xdr:spPr>
        <a:xfrm>
          <a:off x="15481300" y="13522077"/>
          <a:ext cx="838200" cy="6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141899</xdr:rowOff>
    </xdr:from>
    <xdr:ext cx="534377" cy="259045"/>
    <xdr:sp macro="" textlink="">
      <xdr:nvSpPr>
        <xdr:cNvPr id="636" name="災害復旧費平均値テキスト"/>
        <xdr:cNvSpPr txBox="1"/>
      </xdr:nvSpPr>
      <xdr:spPr>
        <a:xfrm>
          <a:off x="16370300" y="1334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148977</xdr:rowOff>
    </xdr:from>
    <xdr:to>
      <xdr:col>22</xdr:col>
      <xdr:colOff>365125</xdr:colOff>
      <xdr:row>79</xdr:row>
      <xdr:rowOff>29869</xdr:rowOff>
    </xdr:to>
    <xdr:cxnSp macro="">
      <xdr:nvCxnSpPr>
        <xdr:cNvPr id="638" name="直線コネクタ 637"/>
        <xdr:cNvCxnSpPr/>
      </xdr:nvCxnSpPr>
      <xdr:spPr>
        <a:xfrm flipV="1">
          <a:off x="14592300" y="13522077"/>
          <a:ext cx="889000" cy="5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142735</xdr:rowOff>
    </xdr:from>
    <xdr:to>
      <xdr:col>22</xdr:col>
      <xdr:colOff>415925</xdr:colOff>
      <xdr:row>79</xdr:row>
      <xdr:rowOff>72885</xdr:rowOff>
    </xdr:to>
    <xdr:sp macro="" textlink="">
      <xdr:nvSpPr>
        <xdr:cNvPr id="639" name="フローチャート : 判断 638"/>
        <xdr:cNvSpPr/>
      </xdr:nvSpPr>
      <xdr:spPr>
        <a:xfrm>
          <a:off x="15430500" y="1351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64012</xdr:rowOff>
    </xdr:from>
    <xdr:ext cx="469744" cy="259045"/>
    <xdr:sp macro="" textlink="">
      <xdr:nvSpPr>
        <xdr:cNvPr id="640" name="テキスト ボックス 639"/>
        <xdr:cNvSpPr txBox="1"/>
      </xdr:nvSpPr>
      <xdr:spPr>
        <a:xfrm>
          <a:off x="15246427" y="1360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22671</xdr:rowOff>
    </xdr:from>
    <xdr:to>
      <xdr:col>21</xdr:col>
      <xdr:colOff>161925</xdr:colOff>
      <xdr:row>79</xdr:row>
      <xdr:rowOff>29869</xdr:rowOff>
    </xdr:to>
    <xdr:cxnSp macro="">
      <xdr:nvCxnSpPr>
        <xdr:cNvPr id="641" name="直線コネクタ 640"/>
        <xdr:cNvCxnSpPr/>
      </xdr:nvCxnSpPr>
      <xdr:spPr>
        <a:xfrm>
          <a:off x="13703300" y="13567221"/>
          <a:ext cx="889000" cy="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130902</xdr:rowOff>
    </xdr:from>
    <xdr:to>
      <xdr:col>21</xdr:col>
      <xdr:colOff>212725</xdr:colOff>
      <xdr:row>79</xdr:row>
      <xdr:rowOff>61052</xdr:rowOff>
    </xdr:to>
    <xdr:sp macro="" textlink="">
      <xdr:nvSpPr>
        <xdr:cNvPr id="642" name="フローチャート : 判断 641"/>
        <xdr:cNvSpPr/>
      </xdr:nvSpPr>
      <xdr:spPr>
        <a:xfrm>
          <a:off x="14541500" y="1350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77579</xdr:rowOff>
    </xdr:from>
    <xdr:ext cx="469744" cy="259045"/>
    <xdr:sp macro="" textlink="">
      <xdr:nvSpPr>
        <xdr:cNvPr id="643" name="テキスト ボックス 642"/>
        <xdr:cNvSpPr txBox="1"/>
      </xdr:nvSpPr>
      <xdr:spPr>
        <a:xfrm>
          <a:off x="14357427" y="1327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143652</xdr:rowOff>
    </xdr:from>
    <xdr:to>
      <xdr:col>19</xdr:col>
      <xdr:colOff>644525</xdr:colOff>
      <xdr:row>79</xdr:row>
      <xdr:rowOff>22671</xdr:rowOff>
    </xdr:to>
    <xdr:cxnSp macro="">
      <xdr:nvCxnSpPr>
        <xdr:cNvPr id="644" name="直線コネクタ 643"/>
        <xdr:cNvCxnSpPr/>
      </xdr:nvCxnSpPr>
      <xdr:spPr>
        <a:xfrm>
          <a:off x="12814300" y="13516752"/>
          <a:ext cx="889000" cy="5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88016</xdr:rowOff>
    </xdr:from>
    <xdr:to>
      <xdr:col>20</xdr:col>
      <xdr:colOff>9525</xdr:colOff>
      <xdr:row>79</xdr:row>
      <xdr:rowOff>18166</xdr:rowOff>
    </xdr:to>
    <xdr:sp macro="" textlink="">
      <xdr:nvSpPr>
        <xdr:cNvPr id="645" name="フローチャート : 判断 644"/>
        <xdr:cNvSpPr/>
      </xdr:nvSpPr>
      <xdr:spPr>
        <a:xfrm>
          <a:off x="13652500" y="1346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34693</xdr:rowOff>
    </xdr:from>
    <xdr:ext cx="534377" cy="259045"/>
    <xdr:sp macro="" textlink="">
      <xdr:nvSpPr>
        <xdr:cNvPr id="646" name="テキスト ボックス 645"/>
        <xdr:cNvSpPr txBox="1"/>
      </xdr:nvSpPr>
      <xdr:spPr>
        <a:xfrm>
          <a:off x="13436111" y="1323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105866</xdr:rowOff>
    </xdr:from>
    <xdr:to>
      <xdr:col>18</xdr:col>
      <xdr:colOff>492125</xdr:colOff>
      <xdr:row>79</xdr:row>
      <xdr:rowOff>36016</xdr:rowOff>
    </xdr:to>
    <xdr:sp macro="" textlink="">
      <xdr:nvSpPr>
        <xdr:cNvPr id="647" name="フローチャート : 判断 646"/>
        <xdr:cNvSpPr/>
      </xdr:nvSpPr>
      <xdr:spPr>
        <a:xfrm>
          <a:off x="12763500" y="1347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27143</xdr:rowOff>
    </xdr:from>
    <xdr:ext cx="534377" cy="259045"/>
    <xdr:sp macro="" textlink="">
      <xdr:nvSpPr>
        <xdr:cNvPr id="648" name="テキスト ボックス 647"/>
        <xdr:cNvSpPr txBox="1"/>
      </xdr:nvSpPr>
      <xdr:spPr>
        <a:xfrm>
          <a:off x="12547111" y="1357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97449</xdr:rowOff>
    </xdr:from>
    <xdr:ext cx="249299" cy="259045"/>
    <xdr:sp macro="" textlink="">
      <xdr:nvSpPr>
        <xdr:cNvPr id="655" name="災害復旧費該当値テキスト"/>
        <xdr:cNvSpPr txBox="1"/>
      </xdr:nvSpPr>
      <xdr:spPr>
        <a:xfrm>
          <a:off x="16370300" y="13470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98177</xdr:rowOff>
    </xdr:from>
    <xdr:to>
      <xdr:col>22</xdr:col>
      <xdr:colOff>415925</xdr:colOff>
      <xdr:row>79</xdr:row>
      <xdr:rowOff>28327</xdr:rowOff>
    </xdr:to>
    <xdr:sp macro="" textlink="">
      <xdr:nvSpPr>
        <xdr:cNvPr id="656" name="円/楕円 655"/>
        <xdr:cNvSpPr/>
      </xdr:nvSpPr>
      <xdr:spPr>
        <a:xfrm>
          <a:off x="15430500" y="1347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44854</xdr:rowOff>
    </xdr:from>
    <xdr:ext cx="534377" cy="259045"/>
    <xdr:sp macro="" textlink="">
      <xdr:nvSpPr>
        <xdr:cNvPr id="657" name="テキスト ボックス 656"/>
        <xdr:cNvSpPr txBox="1"/>
      </xdr:nvSpPr>
      <xdr:spPr>
        <a:xfrm>
          <a:off x="15214111" y="132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150519</xdr:rowOff>
    </xdr:from>
    <xdr:to>
      <xdr:col>21</xdr:col>
      <xdr:colOff>212725</xdr:colOff>
      <xdr:row>79</xdr:row>
      <xdr:rowOff>80669</xdr:rowOff>
    </xdr:to>
    <xdr:sp macro="" textlink="">
      <xdr:nvSpPr>
        <xdr:cNvPr id="658" name="円/楕円 657"/>
        <xdr:cNvSpPr/>
      </xdr:nvSpPr>
      <xdr:spPr>
        <a:xfrm>
          <a:off x="14541500" y="1352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71796</xdr:rowOff>
    </xdr:from>
    <xdr:ext cx="469744" cy="259045"/>
    <xdr:sp macro="" textlink="">
      <xdr:nvSpPr>
        <xdr:cNvPr id="659" name="テキスト ボックス 658"/>
        <xdr:cNvSpPr txBox="1"/>
      </xdr:nvSpPr>
      <xdr:spPr>
        <a:xfrm>
          <a:off x="14357427" y="1361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143321</xdr:rowOff>
    </xdr:from>
    <xdr:to>
      <xdr:col>20</xdr:col>
      <xdr:colOff>9525</xdr:colOff>
      <xdr:row>79</xdr:row>
      <xdr:rowOff>73471</xdr:rowOff>
    </xdr:to>
    <xdr:sp macro="" textlink="">
      <xdr:nvSpPr>
        <xdr:cNvPr id="660" name="円/楕円 659"/>
        <xdr:cNvSpPr/>
      </xdr:nvSpPr>
      <xdr:spPr>
        <a:xfrm>
          <a:off x="13652500" y="1351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64598</xdr:rowOff>
    </xdr:from>
    <xdr:ext cx="469744" cy="259045"/>
    <xdr:sp macro="" textlink="">
      <xdr:nvSpPr>
        <xdr:cNvPr id="661" name="テキスト ボックス 660"/>
        <xdr:cNvSpPr txBox="1"/>
      </xdr:nvSpPr>
      <xdr:spPr>
        <a:xfrm>
          <a:off x="13468427" y="1360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92852</xdr:rowOff>
    </xdr:from>
    <xdr:to>
      <xdr:col>18</xdr:col>
      <xdr:colOff>492125</xdr:colOff>
      <xdr:row>79</xdr:row>
      <xdr:rowOff>23002</xdr:rowOff>
    </xdr:to>
    <xdr:sp macro="" textlink="">
      <xdr:nvSpPr>
        <xdr:cNvPr id="662" name="円/楕円 661"/>
        <xdr:cNvSpPr/>
      </xdr:nvSpPr>
      <xdr:spPr>
        <a:xfrm>
          <a:off x="12763500" y="1346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39529</xdr:rowOff>
    </xdr:from>
    <xdr:ext cx="534377" cy="259045"/>
    <xdr:sp macro="" textlink="">
      <xdr:nvSpPr>
        <xdr:cNvPr id="663" name="テキスト ボックス 662"/>
        <xdr:cNvSpPr txBox="1"/>
      </xdr:nvSpPr>
      <xdr:spPr>
        <a:xfrm>
          <a:off x="12547111" y="1324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122875</xdr:rowOff>
    </xdr:from>
    <xdr:to>
      <xdr:col>23</xdr:col>
      <xdr:colOff>517525</xdr:colOff>
      <xdr:row>97</xdr:row>
      <xdr:rowOff>123504</xdr:rowOff>
    </xdr:to>
    <xdr:cxnSp macro="">
      <xdr:nvCxnSpPr>
        <xdr:cNvPr id="690" name="直線コネクタ 689"/>
        <xdr:cNvCxnSpPr/>
      </xdr:nvCxnSpPr>
      <xdr:spPr>
        <a:xfrm>
          <a:off x="15481300" y="16753525"/>
          <a:ext cx="8382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26863</xdr:rowOff>
    </xdr:from>
    <xdr:ext cx="599010" cy="259045"/>
    <xdr:sp macro="" textlink="">
      <xdr:nvSpPr>
        <xdr:cNvPr id="691" name="公債費平均値テキスト"/>
        <xdr:cNvSpPr txBox="1"/>
      </xdr:nvSpPr>
      <xdr:spPr>
        <a:xfrm>
          <a:off x="16370300" y="16486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120683</xdr:rowOff>
    </xdr:from>
    <xdr:to>
      <xdr:col>22</xdr:col>
      <xdr:colOff>365125</xdr:colOff>
      <xdr:row>97</xdr:row>
      <xdr:rowOff>122875</xdr:rowOff>
    </xdr:to>
    <xdr:cxnSp macro="">
      <xdr:nvCxnSpPr>
        <xdr:cNvPr id="693" name="直線コネクタ 692"/>
        <xdr:cNvCxnSpPr/>
      </xdr:nvCxnSpPr>
      <xdr:spPr>
        <a:xfrm>
          <a:off x="14592300" y="16751333"/>
          <a:ext cx="889000" cy="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95163</xdr:rowOff>
    </xdr:from>
    <xdr:to>
      <xdr:col>22</xdr:col>
      <xdr:colOff>415925</xdr:colOff>
      <xdr:row>98</xdr:row>
      <xdr:rowOff>25313</xdr:rowOff>
    </xdr:to>
    <xdr:sp macro="" textlink="">
      <xdr:nvSpPr>
        <xdr:cNvPr id="694" name="フローチャート : 判断 693"/>
        <xdr:cNvSpPr/>
      </xdr:nvSpPr>
      <xdr:spPr>
        <a:xfrm>
          <a:off x="15430500" y="1672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16440</xdr:rowOff>
    </xdr:from>
    <xdr:ext cx="534377" cy="259045"/>
    <xdr:sp macro="" textlink="">
      <xdr:nvSpPr>
        <xdr:cNvPr id="695" name="テキスト ボックス 694"/>
        <xdr:cNvSpPr txBox="1"/>
      </xdr:nvSpPr>
      <xdr:spPr>
        <a:xfrm>
          <a:off x="15214111" y="1681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82680</xdr:rowOff>
    </xdr:from>
    <xdr:to>
      <xdr:col>21</xdr:col>
      <xdr:colOff>161925</xdr:colOff>
      <xdr:row>97</xdr:row>
      <xdr:rowOff>120683</xdr:rowOff>
    </xdr:to>
    <xdr:cxnSp macro="">
      <xdr:nvCxnSpPr>
        <xdr:cNvPr id="696" name="直線コネクタ 695"/>
        <xdr:cNvCxnSpPr/>
      </xdr:nvCxnSpPr>
      <xdr:spPr>
        <a:xfrm>
          <a:off x="13703300" y="16713330"/>
          <a:ext cx="889000" cy="3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90818</xdr:rowOff>
    </xdr:from>
    <xdr:to>
      <xdr:col>21</xdr:col>
      <xdr:colOff>212725</xdr:colOff>
      <xdr:row>98</xdr:row>
      <xdr:rowOff>20968</xdr:rowOff>
    </xdr:to>
    <xdr:sp macro="" textlink="">
      <xdr:nvSpPr>
        <xdr:cNvPr id="697" name="フローチャート : 判断 696"/>
        <xdr:cNvSpPr/>
      </xdr:nvSpPr>
      <xdr:spPr>
        <a:xfrm>
          <a:off x="14541500" y="16721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12095</xdr:rowOff>
    </xdr:from>
    <xdr:ext cx="534377" cy="259045"/>
    <xdr:sp macro="" textlink="">
      <xdr:nvSpPr>
        <xdr:cNvPr id="698" name="テキスト ボックス 697"/>
        <xdr:cNvSpPr txBox="1"/>
      </xdr:nvSpPr>
      <xdr:spPr>
        <a:xfrm>
          <a:off x="14325111" y="1681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71100</xdr:rowOff>
    </xdr:from>
    <xdr:to>
      <xdr:col>19</xdr:col>
      <xdr:colOff>644525</xdr:colOff>
      <xdr:row>97</xdr:row>
      <xdr:rowOff>82680</xdr:rowOff>
    </xdr:to>
    <xdr:cxnSp macro="">
      <xdr:nvCxnSpPr>
        <xdr:cNvPr id="699" name="直線コネクタ 698"/>
        <xdr:cNvCxnSpPr/>
      </xdr:nvCxnSpPr>
      <xdr:spPr>
        <a:xfrm>
          <a:off x="12814300" y="16701750"/>
          <a:ext cx="889000" cy="1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84699</xdr:rowOff>
    </xdr:from>
    <xdr:to>
      <xdr:col>20</xdr:col>
      <xdr:colOff>9525</xdr:colOff>
      <xdr:row>98</xdr:row>
      <xdr:rowOff>14849</xdr:rowOff>
    </xdr:to>
    <xdr:sp macro="" textlink="">
      <xdr:nvSpPr>
        <xdr:cNvPr id="700" name="フローチャート : 判断 699"/>
        <xdr:cNvSpPr/>
      </xdr:nvSpPr>
      <xdr:spPr>
        <a:xfrm>
          <a:off x="13652500" y="1671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5976</xdr:rowOff>
    </xdr:from>
    <xdr:ext cx="534377" cy="259045"/>
    <xdr:sp macro="" textlink="">
      <xdr:nvSpPr>
        <xdr:cNvPr id="701" name="テキスト ボックス 700"/>
        <xdr:cNvSpPr txBox="1"/>
      </xdr:nvSpPr>
      <xdr:spPr>
        <a:xfrm>
          <a:off x="13436111" y="1680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88846</xdr:rowOff>
    </xdr:from>
    <xdr:to>
      <xdr:col>18</xdr:col>
      <xdr:colOff>492125</xdr:colOff>
      <xdr:row>98</xdr:row>
      <xdr:rowOff>18996</xdr:rowOff>
    </xdr:to>
    <xdr:sp macro="" textlink="">
      <xdr:nvSpPr>
        <xdr:cNvPr id="702" name="フローチャート : 判断 701"/>
        <xdr:cNvSpPr/>
      </xdr:nvSpPr>
      <xdr:spPr>
        <a:xfrm>
          <a:off x="12763500" y="1671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10123</xdr:rowOff>
    </xdr:from>
    <xdr:ext cx="534377" cy="259045"/>
    <xdr:sp macro="" textlink="">
      <xdr:nvSpPr>
        <xdr:cNvPr id="703" name="テキスト ボックス 702"/>
        <xdr:cNvSpPr txBox="1"/>
      </xdr:nvSpPr>
      <xdr:spPr>
        <a:xfrm>
          <a:off x="12547111" y="1681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72704</xdr:rowOff>
    </xdr:from>
    <xdr:to>
      <xdr:col>23</xdr:col>
      <xdr:colOff>568325</xdr:colOff>
      <xdr:row>98</xdr:row>
      <xdr:rowOff>2854</xdr:rowOff>
    </xdr:to>
    <xdr:sp macro="" textlink="">
      <xdr:nvSpPr>
        <xdr:cNvPr id="709" name="円/楕円 708"/>
        <xdr:cNvSpPr/>
      </xdr:nvSpPr>
      <xdr:spPr>
        <a:xfrm>
          <a:off x="16268700" y="1670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51131</xdr:rowOff>
    </xdr:from>
    <xdr:ext cx="534377" cy="259045"/>
    <xdr:sp macro="" textlink="">
      <xdr:nvSpPr>
        <xdr:cNvPr id="710" name="公債費該当値テキスト"/>
        <xdr:cNvSpPr txBox="1"/>
      </xdr:nvSpPr>
      <xdr:spPr>
        <a:xfrm>
          <a:off x="16370300" y="1668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82,085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72075</xdr:rowOff>
    </xdr:from>
    <xdr:to>
      <xdr:col>22</xdr:col>
      <xdr:colOff>415925</xdr:colOff>
      <xdr:row>98</xdr:row>
      <xdr:rowOff>2225</xdr:rowOff>
    </xdr:to>
    <xdr:sp macro="" textlink="">
      <xdr:nvSpPr>
        <xdr:cNvPr id="711" name="円/楕円 710"/>
        <xdr:cNvSpPr/>
      </xdr:nvSpPr>
      <xdr:spPr>
        <a:xfrm>
          <a:off x="15430500" y="1670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18752</xdr:rowOff>
    </xdr:from>
    <xdr:ext cx="534377" cy="259045"/>
    <xdr:sp macro="" textlink="">
      <xdr:nvSpPr>
        <xdr:cNvPr id="712" name="テキスト ボックス 711"/>
        <xdr:cNvSpPr txBox="1"/>
      </xdr:nvSpPr>
      <xdr:spPr>
        <a:xfrm>
          <a:off x="15214111" y="1647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82,360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69883</xdr:rowOff>
    </xdr:from>
    <xdr:to>
      <xdr:col>21</xdr:col>
      <xdr:colOff>212725</xdr:colOff>
      <xdr:row>98</xdr:row>
      <xdr:rowOff>33</xdr:rowOff>
    </xdr:to>
    <xdr:sp macro="" textlink="">
      <xdr:nvSpPr>
        <xdr:cNvPr id="713" name="円/楕円 712"/>
        <xdr:cNvSpPr/>
      </xdr:nvSpPr>
      <xdr:spPr>
        <a:xfrm>
          <a:off x="14541500" y="1670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16560</xdr:rowOff>
    </xdr:from>
    <xdr:ext cx="534377" cy="259045"/>
    <xdr:sp macro="" textlink="">
      <xdr:nvSpPr>
        <xdr:cNvPr id="714" name="テキスト ボックス 713"/>
        <xdr:cNvSpPr txBox="1"/>
      </xdr:nvSpPr>
      <xdr:spPr>
        <a:xfrm>
          <a:off x="14325111" y="1647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83,319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31880</xdr:rowOff>
    </xdr:from>
    <xdr:to>
      <xdr:col>20</xdr:col>
      <xdr:colOff>9525</xdr:colOff>
      <xdr:row>97</xdr:row>
      <xdr:rowOff>133480</xdr:rowOff>
    </xdr:to>
    <xdr:sp macro="" textlink="">
      <xdr:nvSpPr>
        <xdr:cNvPr id="715" name="円/楕円 714"/>
        <xdr:cNvSpPr/>
      </xdr:nvSpPr>
      <xdr:spPr>
        <a:xfrm>
          <a:off x="13652500" y="1666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150007</xdr:rowOff>
    </xdr:from>
    <xdr:ext cx="534377" cy="259045"/>
    <xdr:sp macro="" textlink="">
      <xdr:nvSpPr>
        <xdr:cNvPr id="716" name="テキスト ボックス 715"/>
        <xdr:cNvSpPr txBox="1"/>
      </xdr:nvSpPr>
      <xdr:spPr>
        <a:xfrm>
          <a:off x="13436111" y="164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99,943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20300</xdr:rowOff>
    </xdr:from>
    <xdr:to>
      <xdr:col>18</xdr:col>
      <xdr:colOff>492125</xdr:colOff>
      <xdr:row>97</xdr:row>
      <xdr:rowOff>121900</xdr:rowOff>
    </xdr:to>
    <xdr:sp macro="" textlink="">
      <xdr:nvSpPr>
        <xdr:cNvPr id="717" name="円/楕円 716"/>
        <xdr:cNvSpPr/>
      </xdr:nvSpPr>
      <xdr:spPr>
        <a:xfrm>
          <a:off x="12763500" y="166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138427</xdr:rowOff>
    </xdr:from>
    <xdr:ext cx="599010" cy="259045"/>
    <xdr:sp macro="" textlink="">
      <xdr:nvSpPr>
        <xdr:cNvPr id="718" name="テキスト ボックス 717"/>
        <xdr:cNvSpPr txBox="1"/>
      </xdr:nvSpPr>
      <xdr:spPr>
        <a:xfrm>
          <a:off x="12514794" y="1642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2" name="直線コネクタ 741"/>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5" name="諸支出金最大値テキスト"/>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6" name="直線コネクタ 745"/>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131208</xdr:rowOff>
    </xdr:from>
    <xdr:ext cx="378565" cy="259045"/>
    <xdr:sp macro="" textlink="">
      <xdr:nvSpPr>
        <xdr:cNvPr id="748" name="諸支出金平均値テキスト"/>
        <xdr:cNvSpPr txBox="1"/>
      </xdr:nvSpPr>
      <xdr:spPr>
        <a:xfrm>
          <a:off x="22212300" y="6474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9" name="フローチャート : 判断 748"/>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30988</xdr:rowOff>
    </xdr:from>
    <xdr:to>
      <xdr:col>31</xdr:col>
      <xdr:colOff>85725</xdr:colOff>
      <xdr:row>38</xdr:row>
      <xdr:rowOff>132588</xdr:rowOff>
    </xdr:to>
    <xdr:sp macro="" textlink="">
      <xdr:nvSpPr>
        <xdr:cNvPr id="751" name="フローチャート : 判断 750"/>
        <xdr:cNvSpPr/>
      </xdr:nvSpPr>
      <xdr:spPr>
        <a:xfrm>
          <a:off x="21272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149115</xdr:rowOff>
    </xdr:from>
    <xdr:ext cx="378565" cy="259045"/>
    <xdr:sp macro="" textlink="">
      <xdr:nvSpPr>
        <xdr:cNvPr id="752" name="テキスト ボックス 751"/>
        <xdr:cNvSpPr txBox="1"/>
      </xdr:nvSpPr>
      <xdr:spPr>
        <a:xfrm>
          <a:off x="21134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70231</xdr:rowOff>
    </xdr:from>
    <xdr:to>
      <xdr:col>29</xdr:col>
      <xdr:colOff>568325</xdr:colOff>
      <xdr:row>39</xdr:row>
      <xdr:rowOff>381</xdr:rowOff>
    </xdr:to>
    <xdr:sp macro="" textlink="">
      <xdr:nvSpPr>
        <xdr:cNvPr id="754" name="フローチャート : 判断 753"/>
        <xdr:cNvSpPr/>
      </xdr:nvSpPr>
      <xdr:spPr>
        <a:xfrm>
          <a:off x="20383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16908</xdr:rowOff>
    </xdr:from>
    <xdr:ext cx="378565" cy="259045"/>
    <xdr:sp macro="" textlink="">
      <xdr:nvSpPr>
        <xdr:cNvPr id="755" name="テキスト ボックス 754"/>
        <xdr:cNvSpPr txBox="1"/>
      </xdr:nvSpPr>
      <xdr:spPr>
        <a:xfrm>
          <a:off x="20245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41656</xdr:rowOff>
    </xdr:from>
    <xdr:to>
      <xdr:col>28</xdr:col>
      <xdr:colOff>365125</xdr:colOff>
      <xdr:row>38</xdr:row>
      <xdr:rowOff>143256</xdr:rowOff>
    </xdr:to>
    <xdr:sp macro="" textlink="">
      <xdr:nvSpPr>
        <xdr:cNvPr id="757" name="フローチャート : 判断 756"/>
        <xdr:cNvSpPr/>
      </xdr:nvSpPr>
      <xdr:spPr>
        <a:xfrm>
          <a:off x="19494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159783</xdr:rowOff>
    </xdr:from>
    <xdr:ext cx="378565" cy="259045"/>
    <xdr:sp macro="" textlink="">
      <xdr:nvSpPr>
        <xdr:cNvPr id="758" name="テキスト ボックス 757"/>
        <xdr:cNvSpPr txBox="1"/>
      </xdr:nvSpPr>
      <xdr:spPr>
        <a:xfrm>
          <a:off x="19356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146431</xdr:rowOff>
    </xdr:from>
    <xdr:to>
      <xdr:col>27</xdr:col>
      <xdr:colOff>161925</xdr:colOff>
      <xdr:row>38</xdr:row>
      <xdr:rowOff>76581</xdr:rowOff>
    </xdr:to>
    <xdr:sp macro="" textlink="">
      <xdr:nvSpPr>
        <xdr:cNvPr id="759" name="フローチャート : 判断 758"/>
        <xdr:cNvSpPr/>
      </xdr:nvSpPr>
      <xdr:spPr>
        <a:xfrm>
          <a:off x="18605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93108</xdr:rowOff>
    </xdr:from>
    <xdr:ext cx="378565" cy="259045"/>
    <xdr:sp macro="" textlink="">
      <xdr:nvSpPr>
        <xdr:cNvPr id="760" name="テキスト ボックス 759"/>
        <xdr:cNvSpPr txBox="1"/>
      </xdr:nvSpPr>
      <xdr:spPr>
        <a:xfrm>
          <a:off x="18467017" y="626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86758</xdr:rowOff>
    </xdr:from>
    <xdr:ext cx="249299" cy="259045"/>
    <xdr:sp macro="" textlink="">
      <xdr:nvSpPr>
        <xdr:cNvPr id="767" name="諸支出金該当値テキスト"/>
        <xdr:cNvSpPr txBox="1"/>
      </xdr:nvSpPr>
      <xdr:spPr>
        <a:xfrm>
          <a:off x="22212300" y="660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latin typeface="+mn-lt"/>
              <a:ea typeface="+mn-ea"/>
              <a:cs typeface="+mn-cs"/>
            </a:rPr>
            <a:t>　平成２３年度から２５年度の間の民生費が大きい要因は福祉施設の新設や改築を行ったためである。当町の集落は離れて形成されており、その分福祉施設も多く存在している。今後も老朽化による修繕、改築や、高齢化の進む中での増築等を行う必要が出てくるため、民生費に係る住民一人当たりのコストは目的別歳入の中で一番大きなものになってきている。</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平成２５年度より農業支援を目的とするふるさと納税を開始したことにより、農林水産業費の住民一人当たりのコストが類似団体内でも高いところにいる。寄付金歳入がその分増加しているため今後も継続していく。</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消防費が今年度増加した要因は、防災行政無線のデジタル化によるものである。今後想定されている南海トラフ地震等に備え、翌年度以降の消防費も類団平均並みを見込み、防災力向上のための事業を実施していく。</a:t>
          </a:r>
          <a:endParaRPr kumimoji="1"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年度に比べ平成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は補助事業が少なく歳入が減となったため、実質収支比率も減となっている。また、今後の人口減による税収や交付税減少等の財源不足に備え歳計外現金を大幅に積み立てたため財政調整基金残高比率は前年度と比べ上がっ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近年、実質収支比率は３～５％を維持おり、今後も歳入確保、歳出抑制等に努め、健全運営を目指す。</a:t>
          </a:r>
          <a:endParaRPr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近年は、一般会計及び特別会計において、それぞれ実質収支比率は黒字であり、連結実質赤字比率もマイナスとなっているため、引き続き、健全運営を目指す。</a:t>
          </a:r>
          <a:endParaRPr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4371327</v>
      </c>
      <c r="BO4" s="379"/>
      <c r="BP4" s="379"/>
      <c r="BQ4" s="379"/>
      <c r="BR4" s="379"/>
      <c r="BS4" s="379"/>
      <c r="BT4" s="379"/>
      <c r="BU4" s="380"/>
      <c r="BV4" s="378">
        <v>4470490</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4.2</v>
      </c>
      <c r="CU4" s="385"/>
      <c r="CV4" s="385"/>
      <c r="CW4" s="385"/>
      <c r="CX4" s="385"/>
      <c r="CY4" s="385"/>
      <c r="CZ4" s="385"/>
      <c r="DA4" s="386"/>
      <c r="DB4" s="384">
        <v>5.5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4190185</v>
      </c>
      <c r="BO5" s="416"/>
      <c r="BP5" s="416"/>
      <c r="BQ5" s="416"/>
      <c r="BR5" s="416"/>
      <c r="BS5" s="416"/>
      <c r="BT5" s="416"/>
      <c r="BU5" s="417"/>
      <c r="BV5" s="415">
        <v>4249924</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76.7</v>
      </c>
      <c r="CU5" s="413"/>
      <c r="CV5" s="413"/>
      <c r="CW5" s="413"/>
      <c r="CX5" s="413"/>
      <c r="CY5" s="413"/>
      <c r="CZ5" s="413"/>
      <c r="DA5" s="414"/>
      <c r="DB5" s="412">
        <v>77.3</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181142</v>
      </c>
      <c r="BO6" s="416"/>
      <c r="BP6" s="416"/>
      <c r="BQ6" s="416"/>
      <c r="BR6" s="416"/>
      <c r="BS6" s="416"/>
      <c r="BT6" s="416"/>
      <c r="BU6" s="417"/>
      <c r="BV6" s="415">
        <v>220566</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76.7</v>
      </c>
      <c r="CU6" s="453"/>
      <c r="CV6" s="453"/>
      <c r="CW6" s="453"/>
      <c r="CX6" s="453"/>
      <c r="CY6" s="453"/>
      <c r="CZ6" s="453"/>
      <c r="DA6" s="454"/>
      <c r="DB6" s="452">
        <v>77.3</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65452</v>
      </c>
      <c r="BO7" s="416"/>
      <c r="BP7" s="416"/>
      <c r="BQ7" s="416"/>
      <c r="BR7" s="416"/>
      <c r="BS7" s="416"/>
      <c r="BT7" s="416"/>
      <c r="BU7" s="417"/>
      <c r="BV7" s="415">
        <v>72457</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2725645</v>
      </c>
      <c r="CU7" s="416"/>
      <c r="CV7" s="416"/>
      <c r="CW7" s="416"/>
      <c r="CX7" s="416"/>
      <c r="CY7" s="416"/>
      <c r="CZ7" s="416"/>
      <c r="DA7" s="417"/>
      <c r="DB7" s="415">
        <v>2701634</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115690</v>
      </c>
      <c r="BO8" s="416"/>
      <c r="BP8" s="416"/>
      <c r="BQ8" s="416"/>
      <c r="BR8" s="416"/>
      <c r="BS8" s="416"/>
      <c r="BT8" s="416"/>
      <c r="BU8" s="417"/>
      <c r="BV8" s="415">
        <v>148109</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0.17</v>
      </c>
      <c r="CU8" s="456"/>
      <c r="CV8" s="456"/>
      <c r="CW8" s="456"/>
      <c r="CX8" s="456"/>
      <c r="CY8" s="456"/>
      <c r="CZ8" s="456"/>
      <c r="DA8" s="457"/>
      <c r="DB8" s="455">
        <v>0.17</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4962</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98</v>
      </c>
      <c r="AV9" s="448"/>
      <c r="AW9" s="448"/>
      <c r="AX9" s="448"/>
      <c r="AY9" s="449" t="s">
        <v>99</v>
      </c>
      <c r="AZ9" s="450"/>
      <c r="BA9" s="450"/>
      <c r="BB9" s="450"/>
      <c r="BC9" s="450"/>
      <c r="BD9" s="450"/>
      <c r="BE9" s="450"/>
      <c r="BF9" s="450"/>
      <c r="BG9" s="450"/>
      <c r="BH9" s="450"/>
      <c r="BI9" s="450"/>
      <c r="BJ9" s="450"/>
      <c r="BK9" s="450"/>
      <c r="BL9" s="450"/>
      <c r="BM9" s="451"/>
      <c r="BN9" s="415">
        <v>-32419</v>
      </c>
      <c r="BO9" s="416"/>
      <c r="BP9" s="416"/>
      <c r="BQ9" s="416"/>
      <c r="BR9" s="416"/>
      <c r="BS9" s="416"/>
      <c r="BT9" s="416"/>
      <c r="BU9" s="417"/>
      <c r="BV9" s="415">
        <v>23226</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12.9</v>
      </c>
      <c r="CU9" s="413"/>
      <c r="CV9" s="413"/>
      <c r="CW9" s="413"/>
      <c r="CX9" s="413"/>
      <c r="CY9" s="413"/>
      <c r="CZ9" s="413"/>
      <c r="DA9" s="414"/>
      <c r="DB9" s="412">
        <v>13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5455</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98</v>
      </c>
      <c r="AV10" s="448"/>
      <c r="AW10" s="448"/>
      <c r="AX10" s="448"/>
      <c r="AY10" s="449" t="s">
        <v>103</v>
      </c>
      <c r="AZ10" s="450"/>
      <c r="BA10" s="450"/>
      <c r="BB10" s="450"/>
      <c r="BC10" s="450"/>
      <c r="BD10" s="450"/>
      <c r="BE10" s="450"/>
      <c r="BF10" s="450"/>
      <c r="BG10" s="450"/>
      <c r="BH10" s="450"/>
      <c r="BI10" s="450"/>
      <c r="BJ10" s="450"/>
      <c r="BK10" s="450"/>
      <c r="BL10" s="450"/>
      <c r="BM10" s="451"/>
      <c r="BN10" s="415">
        <v>228051</v>
      </c>
      <c r="BO10" s="416"/>
      <c r="BP10" s="416"/>
      <c r="BQ10" s="416"/>
      <c r="BR10" s="416"/>
      <c r="BS10" s="416"/>
      <c r="BT10" s="416"/>
      <c r="BU10" s="417"/>
      <c r="BV10" s="415">
        <v>327109</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98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4990</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4936</v>
      </c>
      <c r="S13" s="497"/>
      <c r="T13" s="497"/>
      <c r="U13" s="497"/>
      <c r="V13" s="498"/>
      <c r="W13" s="431" t="s">
        <v>121</v>
      </c>
      <c r="X13" s="432"/>
      <c r="Y13" s="432"/>
      <c r="Z13" s="432"/>
      <c r="AA13" s="432"/>
      <c r="AB13" s="422"/>
      <c r="AC13" s="466">
        <v>413</v>
      </c>
      <c r="AD13" s="467"/>
      <c r="AE13" s="467"/>
      <c r="AF13" s="467"/>
      <c r="AG13" s="506"/>
      <c r="AH13" s="466">
        <v>432</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195632</v>
      </c>
      <c r="BO13" s="416"/>
      <c r="BP13" s="416"/>
      <c r="BQ13" s="416"/>
      <c r="BR13" s="416"/>
      <c r="BS13" s="416"/>
      <c r="BT13" s="416"/>
      <c r="BU13" s="417"/>
      <c r="BV13" s="415">
        <v>350335</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3.4</v>
      </c>
      <c r="CU13" s="413"/>
      <c r="CV13" s="413"/>
      <c r="CW13" s="413"/>
      <c r="CX13" s="413"/>
      <c r="CY13" s="413"/>
      <c r="CZ13" s="413"/>
      <c r="DA13" s="414"/>
      <c r="DB13" s="412">
        <v>4.0999999999999996</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5048</v>
      </c>
      <c r="S14" s="497"/>
      <c r="T14" s="497"/>
      <c r="U14" s="497"/>
      <c r="V14" s="498"/>
      <c r="W14" s="405"/>
      <c r="X14" s="406"/>
      <c r="Y14" s="406"/>
      <c r="Z14" s="406"/>
      <c r="AA14" s="406"/>
      <c r="AB14" s="395"/>
      <c r="AC14" s="499">
        <v>16.899999999999999</v>
      </c>
      <c r="AD14" s="500"/>
      <c r="AE14" s="500"/>
      <c r="AF14" s="500"/>
      <c r="AG14" s="501"/>
      <c r="AH14" s="499">
        <v>15.7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5001</v>
      </c>
      <c r="S15" s="497"/>
      <c r="T15" s="497"/>
      <c r="U15" s="497"/>
      <c r="V15" s="498"/>
      <c r="W15" s="431" t="s">
        <v>128</v>
      </c>
      <c r="X15" s="432"/>
      <c r="Y15" s="432"/>
      <c r="Z15" s="432"/>
      <c r="AA15" s="432"/>
      <c r="AB15" s="422"/>
      <c r="AC15" s="466">
        <v>707</v>
      </c>
      <c r="AD15" s="467"/>
      <c r="AE15" s="467"/>
      <c r="AF15" s="467"/>
      <c r="AG15" s="506"/>
      <c r="AH15" s="466">
        <v>898</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461760</v>
      </c>
      <c r="BO15" s="379"/>
      <c r="BP15" s="379"/>
      <c r="BQ15" s="379"/>
      <c r="BR15" s="379"/>
      <c r="BS15" s="379"/>
      <c r="BT15" s="379"/>
      <c r="BU15" s="380"/>
      <c r="BV15" s="378">
        <v>430233</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28.9</v>
      </c>
      <c r="AD16" s="500"/>
      <c r="AE16" s="500"/>
      <c r="AF16" s="500"/>
      <c r="AG16" s="501"/>
      <c r="AH16" s="499">
        <v>32.6</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2496466</v>
      </c>
      <c r="BO16" s="416"/>
      <c r="BP16" s="416"/>
      <c r="BQ16" s="416"/>
      <c r="BR16" s="416"/>
      <c r="BS16" s="416"/>
      <c r="BT16" s="416"/>
      <c r="BU16" s="417"/>
      <c r="BV16" s="415">
        <v>2459138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1327</v>
      </c>
      <c r="AD17" s="467"/>
      <c r="AE17" s="467"/>
      <c r="AF17" s="467"/>
      <c r="AG17" s="506"/>
      <c r="AH17" s="466">
        <v>1421</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565780</v>
      </c>
      <c r="BO17" s="416"/>
      <c r="BP17" s="416"/>
      <c r="BQ17" s="416"/>
      <c r="BR17" s="416"/>
      <c r="BS17" s="416"/>
      <c r="BT17" s="416"/>
      <c r="BU17" s="417"/>
      <c r="BV17" s="415">
        <v>533086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123.07</v>
      </c>
      <c r="M18" s="528"/>
      <c r="N18" s="528"/>
      <c r="O18" s="528"/>
      <c r="P18" s="528"/>
      <c r="Q18" s="528"/>
      <c r="R18" s="529"/>
      <c r="S18" s="529"/>
      <c r="T18" s="529"/>
      <c r="U18" s="529"/>
      <c r="V18" s="530"/>
      <c r="W18" s="433"/>
      <c r="X18" s="434"/>
      <c r="Y18" s="434"/>
      <c r="Z18" s="434"/>
      <c r="AA18" s="434"/>
      <c r="AB18" s="425"/>
      <c r="AC18" s="531">
        <v>54.2</v>
      </c>
      <c r="AD18" s="532"/>
      <c r="AE18" s="532"/>
      <c r="AF18" s="532"/>
      <c r="AG18" s="533"/>
      <c r="AH18" s="531">
        <v>51.6</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2047400</v>
      </c>
      <c r="BO18" s="416"/>
      <c r="BP18" s="416"/>
      <c r="BQ18" s="416"/>
      <c r="BR18" s="416"/>
      <c r="BS18" s="416"/>
      <c r="BT18" s="416"/>
      <c r="BU18" s="417"/>
      <c r="BV18" s="415">
        <v>2015192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40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3088760</v>
      </c>
      <c r="BO19" s="416"/>
      <c r="BP19" s="416"/>
      <c r="BQ19" s="416"/>
      <c r="BR19" s="416"/>
      <c r="BS19" s="416"/>
      <c r="BT19" s="416"/>
      <c r="BU19" s="417"/>
      <c r="BV19" s="415">
        <v>3085078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1737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2261753</v>
      </c>
      <c r="BO23" s="416"/>
      <c r="BP23" s="416"/>
      <c r="BQ23" s="416"/>
      <c r="BR23" s="416"/>
      <c r="BS23" s="416"/>
      <c r="BT23" s="416"/>
      <c r="BU23" s="417"/>
      <c r="BV23" s="415">
        <v>2481235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5517</v>
      </c>
      <c r="R24" s="467"/>
      <c r="S24" s="467"/>
      <c r="T24" s="467"/>
      <c r="U24" s="467"/>
      <c r="V24" s="506"/>
      <c r="W24" s="561"/>
      <c r="X24" s="549"/>
      <c r="Y24" s="550"/>
      <c r="Z24" s="465" t="s">
        <v>152</v>
      </c>
      <c r="AA24" s="445"/>
      <c r="AB24" s="445"/>
      <c r="AC24" s="445"/>
      <c r="AD24" s="445"/>
      <c r="AE24" s="445"/>
      <c r="AF24" s="445"/>
      <c r="AG24" s="446"/>
      <c r="AH24" s="466">
        <v>67</v>
      </c>
      <c r="AI24" s="467"/>
      <c r="AJ24" s="467"/>
      <c r="AK24" s="467"/>
      <c r="AL24" s="506"/>
      <c r="AM24" s="466">
        <v>179225</v>
      </c>
      <c r="AN24" s="467"/>
      <c r="AO24" s="467"/>
      <c r="AP24" s="467"/>
      <c r="AQ24" s="467"/>
      <c r="AR24" s="506"/>
      <c r="AS24" s="466">
        <v>2675</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1998876</v>
      </c>
      <c r="BO24" s="416"/>
      <c r="BP24" s="416"/>
      <c r="BQ24" s="416"/>
      <c r="BR24" s="416"/>
      <c r="BS24" s="416"/>
      <c r="BT24" s="416"/>
      <c r="BU24" s="417"/>
      <c r="BV24" s="415">
        <v>2180030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4869</v>
      </c>
      <c r="R25" s="467"/>
      <c r="S25" s="467"/>
      <c r="T25" s="467"/>
      <c r="U25" s="467"/>
      <c r="V25" s="506"/>
      <c r="W25" s="561"/>
      <c r="X25" s="549"/>
      <c r="Y25" s="550"/>
      <c r="Z25" s="465" t="s">
        <v>155</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t="s">
        <v>118</v>
      </c>
      <c r="BO25" s="379"/>
      <c r="BP25" s="379"/>
      <c r="BQ25" s="379"/>
      <c r="BR25" s="379"/>
      <c r="BS25" s="379"/>
      <c r="BT25" s="379"/>
      <c r="BU25" s="380"/>
      <c r="BV25" s="378" t="s">
        <v>118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4620</v>
      </c>
      <c r="R26" s="467"/>
      <c r="S26" s="467"/>
      <c r="T26" s="467"/>
      <c r="U26" s="467"/>
      <c r="V26" s="506"/>
      <c r="W26" s="561"/>
      <c r="X26" s="549"/>
      <c r="Y26" s="550"/>
      <c r="Z26" s="465" t="s">
        <v>158</v>
      </c>
      <c r="AA26" s="571"/>
      <c r="AB26" s="571"/>
      <c r="AC26" s="571"/>
      <c r="AD26" s="571"/>
      <c r="AE26" s="571"/>
      <c r="AF26" s="571"/>
      <c r="AG26" s="572"/>
      <c r="AH26" s="466" t="s">
        <v>118</v>
      </c>
      <c r="AI26" s="467"/>
      <c r="AJ26" s="467"/>
      <c r="AK26" s="467"/>
      <c r="AL26" s="506"/>
      <c r="AM26" s="466" t="s">
        <v>118</v>
      </c>
      <c r="AN26" s="467"/>
      <c r="AO26" s="467"/>
      <c r="AP26" s="467"/>
      <c r="AQ26" s="467"/>
      <c r="AR26" s="506"/>
      <c r="AS26" s="466" t="s">
        <v>118</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2280</v>
      </c>
      <c r="R27" s="467"/>
      <c r="S27" s="467"/>
      <c r="T27" s="467"/>
      <c r="U27" s="467"/>
      <c r="V27" s="506"/>
      <c r="W27" s="561"/>
      <c r="X27" s="549"/>
      <c r="Y27" s="550"/>
      <c r="Z27" s="465" t="s">
        <v>161</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16258</v>
      </c>
      <c r="BO27" s="585"/>
      <c r="BP27" s="585"/>
      <c r="BQ27" s="585"/>
      <c r="BR27" s="585"/>
      <c r="BS27" s="585"/>
      <c r="BT27" s="585"/>
      <c r="BU27" s="586"/>
      <c r="BV27" s="584">
        <v>16158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1640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1501269</v>
      </c>
      <c r="BO28" s="379"/>
      <c r="BP28" s="379"/>
      <c r="BQ28" s="379"/>
      <c r="BR28" s="379"/>
      <c r="BS28" s="379"/>
      <c r="BT28" s="379"/>
      <c r="BU28" s="380"/>
      <c r="BV28" s="378">
        <v>1273218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10</v>
      </c>
      <c r="M29" s="467"/>
      <c r="N29" s="467"/>
      <c r="O29" s="467"/>
      <c r="P29" s="506"/>
      <c r="Q29" s="466">
        <v>1451</v>
      </c>
      <c r="R29" s="467"/>
      <c r="S29" s="467"/>
      <c r="T29" s="467"/>
      <c r="U29" s="467"/>
      <c r="V29" s="506"/>
      <c r="W29" s="562"/>
      <c r="X29" s="563"/>
      <c r="Y29" s="564"/>
      <c r="Z29" s="465" t="s">
        <v>168</v>
      </c>
      <c r="AA29" s="445"/>
      <c r="AB29" s="445"/>
      <c r="AC29" s="445"/>
      <c r="AD29" s="445"/>
      <c r="AE29" s="445"/>
      <c r="AF29" s="445"/>
      <c r="AG29" s="446"/>
      <c r="AH29" s="466">
        <v>67</v>
      </c>
      <c r="AI29" s="467"/>
      <c r="AJ29" s="467"/>
      <c r="AK29" s="467"/>
      <c r="AL29" s="506"/>
      <c r="AM29" s="466">
        <v>179225</v>
      </c>
      <c r="AN29" s="467"/>
      <c r="AO29" s="467"/>
      <c r="AP29" s="467"/>
      <c r="AQ29" s="467"/>
      <c r="AR29" s="506"/>
      <c r="AS29" s="466">
        <v>2675</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149240</v>
      </c>
      <c r="BO29" s="416"/>
      <c r="BP29" s="416"/>
      <c r="BQ29" s="416"/>
      <c r="BR29" s="416"/>
      <c r="BS29" s="416"/>
      <c r="BT29" s="416"/>
      <c r="BU29" s="417"/>
      <c r="BV29" s="415">
        <v>148918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91.4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1143280</v>
      </c>
      <c r="BO30" s="585"/>
      <c r="BP30" s="585"/>
      <c r="BQ30" s="585"/>
      <c r="BR30" s="585"/>
      <c r="BS30" s="585"/>
      <c r="BT30" s="585"/>
      <c r="BU30" s="586"/>
      <c r="BV30" s="584">
        <v>919932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阿南町国民健康保険特別会計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IF('各会計、関係団体の財政状況及び健全化判断比率'!B31="","",'各会計、関係団体の財政状況及び健全化判断比率'!B31)</f>
        <v>阿南町水道特別会計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南信州広域連合（一般会計）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阿南温泉株式会社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阿南町介護保険特別会計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6</v>
      </c>
      <c r="BF35" s="596"/>
      <c r="BG35" s="597" t="str">
        <f>IF('各会計、関係団体の財政状況及び健全化判断比率'!B32="","",'各会計、関係団体の財政状況及び健全化判断比率'!B32)</f>
        <v>阿南町下水道特別会計</v>
      </c>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南信州広域連合（南信州広域振興基金特別会計）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阿南町後期高齢者医療特別会計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南信州広域連合（飯田広域消防特別会計）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長野県市町村自治振興組合（一般会計）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長野県地方税滞納整理機構（一般会計）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長野県市町村総合事務組合（一般会計）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長野県市町村総合事務組合（非常勤職員公務災害補償特別会計）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14</v>
      </c>
      <c r="BX41" s="596"/>
      <c r="BY41" s="597" t="str">
        <f>IF('各会計、関係団体の財政状況及び健全化判断比率'!B75="","",'各会計、関係団体の財政状況及び健全化判断比率'!B75)</f>
        <v>長野県後期高齢者医療広域連合（一般会計）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15</v>
      </c>
      <c r="BX42" s="596"/>
      <c r="BY42" s="597" t="str">
        <f>IF('各会計、関係団体の財政状況及び健全化判断比率'!B76="","",'各会計、関係団体の財政状況及び健全化判断比率'!B76)</f>
        <v>長野県後期高齢者医療広域連合（後期高齢者医療事業会計）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16</v>
      </c>
      <c r="BX43" s="596"/>
      <c r="BY43" s="597" t="str">
        <f>IF('各会計、関係団体の財政状況及び健全化判断比率'!B77="","",'各会計、関係団体の財政状況及び健全化判断比率'!B77)</f>
        <v>下伊那郡土木技術センター</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7" t="s">
        <v>524</v>
      </c>
      <c r="D34" s="1187"/>
      <c r="E34" s="1188"/>
      <c r="F34" s="32">
        <v>3.5</v>
      </c>
      <c r="G34" s="33">
        <v>3.48</v>
      </c>
      <c r="H34" s="33">
        <v>4.5</v>
      </c>
      <c r="I34" s="33">
        <v>5.48</v>
      </c>
      <c r="J34" s="34">
        <v>4.24</v>
      </c>
      <c r="K34" s="22"/>
      <c r="L34" s="22"/>
      <c r="M34" s="22"/>
      <c r="N34" s="22"/>
      <c r="O34" s="22"/>
      <c r="P34" s="22"/>
    </row>
    <row r="35" spans="1:16" ht="39" customHeight="1">
      <c r="A35" s="22"/>
      <c r="B35" s="35"/>
      <c r="C35" s="1181" t="s">
        <v>525</v>
      </c>
      <c r="D35" s="1182"/>
      <c r="E35" s="1183"/>
      <c r="F35" s="36">
        <v>0.03</v>
      </c>
      <c r="G35" s="37">
        <v>0.01</v>
      </c>
      <c r="H35" s="37">
        <v>0.01</v>
      </c>
      <c r="I35" s="37">
        <v>0.01</v>
      </c>
      <c r="J35" s="38">
        <v>0.03</v>
      </c>
      <c r="K35" s="22"/>
      <c r="L35" s="22"/>
      <c r="M35" s="22"/>
      <c r="N35" s="22"/>
      <c r="O35" s="22"/>
      <c r="P35" s="22"/>
    </row>
    <row r="36" spans="1:16" ht="39" customHeight="1">
      <c r="A36" s="22"/>
      <c r="B36" s="35"/>
      <c r="C36" s="1181" t="s">
        <v>526</v>
      </c>
      <c r="D36" s="1182"/>
      <c r="E36" s="1183"/>
      <c r="F36" s="36">
        <v>0.01</v>
      </c>
      <c r="G36" s="37">
        <v>0.01</v>
      </c>
      <c r="H36" s="37">
        <v>0.01</v>
      </c>
      <c r="I36" s="37">
        <v>0.01</v>
      </c>
      <c r="J36" s="38">
        <v>0.01</v>
      </c>
      <c r="K36" s="22"/>
      <c r="L36" s="22"/>
      <c r="M36" s="22"/>
      <c r="N36" s="22"/>
      <c r="O36" s="22"/>
      <c r="P36" s="22"/>
    </row>
    <row r="37" spans="1:16" ht="39" customHeight="1">
      <c r="A37" s="22"/>
      <c r="B37" s="35"/>
      <c r="C37" s="1181" t="s">
        <v>527</v>
      </c>
      <c r="D37" s="1182"/>
      <c r="E37" s="1183"/>
      <c r="F37" s="36">
        <v>0.01</v>
      </c>
      <c r="G37" s="37">
        <v>0.01</v>
      </c>
      <c r="H37" s="37">
        <v>0.01</v>
      </c>
      <c r="I37" s="37">
        <v>0.01</v>
      </c>
      <c r="J37" s="38">
        <v>0.01</v>
      </c>
      <c r="K37" s="22"/>
      <c r="L37" s="22"/>
      <c r="M37" s="22"/>
      <c r="N37" s="22"/>
      <c r="O37" s="22"/>
      <c r="P37" s="22"/>
    </row>
    <row r="38" spans="1:16" ht="39" customHeight="1">
      <c r="A38" s="22"/>
      <c r="B38" s="35"/>
      <c r="C38" s="1181" t="s">
        <v>528</v>
      </c>
      <c r="D38" s="1182"/>
      <c r="E38" s="1183"/>
      <c r="F38" s="36">
        <v>0</v>
      </c>
      <c r="G38" s="37">
        <v>0</v>
      </c>
      <c r="H38" s="37">
        <v>0</v>
      </c>
      <c r="I38" s="37">
        <v>0</v>
      </c>
      <c r="J38" s="38">
        <v>0</v>
      </c>
      <c r="K38" s="22"/>
      <c r="L38" s="22"/>
      <c r="M38" s="22"/>
      <c r="N38" s="22"/>
      <c r="O38" s="22"/>
      <c r="P38" s="22"/>
    </row>
    <row r="39" spans="1:16" ht="39" customHeight="1">
      <c r="A39" s="22"/>
      <c r="B39" s="35"/>
      <c r="C39" s="1181" t="s">
        <v>529</v>
      </c>
      <c r="D39" s="1182"/>
      <c r="E39" s="1183"/>
      <c r="F39" s="36">
        <v>0.02</v>
      </c>
      <c r="G39" s="37">
        <v>0.02</v>
      </c>
      <c r="H39" s="37">
        <v>0.02</v>
      </c>
      <c r="I39" s="37">
        <v>0.03</v>
      </c>
      <c r="J39" s="38">
        <v>0</v>
      </c>
      <c r="K39" s="22"/>
      <c r="L39" s="22"/>
      <c r="M39" s="22"/>
      <c r="N39" s="22"/>
      <c r="O39" s="22"/>
      <c r="P39" s="22"/>
    </row>
    <row r="40" spans="1:16" ht="39" customHeight="1">
      <c r="A40" s="22"/>
      <c r="B40" s="35"/>
      <c r="C40" s="1181"/>
      <c r="D40" s="1182"/>
      <c r="E40" s="1183"/>
      <c r="F40" s="36"/>
      <c r="G40" s="37"/>
      <c r="H40" s="37"/>
      <c r="I40" s="37"/>
      <c r="J40" s="38"/>
      <c r="K40" s="22"/>
      <c r="L40" s="22"/>
      <c r="M40" s="22"/>
      <c r="N40" s="22"/>
      <c r="O40" s="22"/>
      <c r="P40" s="22"/>
    </row>
    <row r="41" spans="1:16" ht="39" customHeight="1">
      <c r="A41" s="22"/>
      <c r="B41" s="35"/>
      <c r="C41" s="1181"/>
      <c r="D41" s="1182"/>
      <c r="E41" s="1183"/>
      <c r="F41" s="36"/>
      <c r="G41" s="37"/>
      <c r="H41" s="37"/>
      <c r="I41" s="37"/>
      <c r="J41" s="38"/>
      <c r="K41" s="22"/>
      <c r="L41" s="22"/>
      <c r="M41" s="22"/>
      <c r="N41" s="22"/>
      <c r="O41" s="22"/>
      <c r="P41" s="22"/>
    </row>
    <row r="42" spans="1:16" ht="39" customHeight="1">
      <c r="A42" s="22"/>
      <c r="B42" s="39"/>
      <c r="C42" s="1181" t="s">
        <v>530</v>
      </c>
      <c r="D42" s="1182"/>
      <c r="E42" s="1183"/>
      <c r="F42" s="36" t="s">
        <v>479</v>
      </c>
      <c r="G42" s="37" t="s">
        <v>479</v>
      </c>
      <c r="H42" s="37" t="s">
        <v>479</v>
      </c>
      <c r="I42" s="37" t="s">
        <v>479</v>
      </c>
      <c r="J42" s="38" t="s">
        <v>479</v>
      </c>
      <c r="K42" s="22"/>
      <c r="L42" s="22"/>
      <c r="M42" s="22"/>
      <c r="N42" s="22"/>
      <c r="O42" s="22"/>
      <c r="P42" s="22"/>
    </row>
    <row r="43" spans="1:16" ht="39" customHeight="1" thickBot="1">
      <c r="A43" s="22"/>
      <c r="B43" s="40"/>
      <c r="C43" s="1184" t="s">
        <v>531</v>
      </c>
      <c r="D43" s="1185"/>
      <c r="E43" s="1186"/>
      <c r="F43" s="41" t="s">
        <v>479</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7" t="s">
        <v>11</v>
      </c>
      <c r="C45" s="1198"/>
      <c r="D45" s="58"/>
      <c r="E45" s="1203" t="s">
        <v>12</v>
      </c>
      <c r="F45" s="1203"/>
      <c r="G45" s="1203"/>
      <c r="H45" s="1203"/>
      <c r="I45" s="1203"/>
      <c r="J45" s="1204"/>
      <c r="K45" s="59">
        <v>548</v>
      </c>
      <c r="L45" s="60">
        <v>517</v>
      </c>
      <c r="M45" s="60">
        <v>428</v>
      </c>
      <c r="N45" s="60">
        <v>416</v>
      </c>
      <c r="O45" s="61">
        <v>410</v>
      </c>
      <c r="P45" s="48"/>
      <c r="Q45" s="48"/>
      <c r="R45" s="48"/>
      <c r="S45" s="48"/>
      <c r="T45" s="48"/>
      <c r="U45" s="48"/>
    </row>
    <row r="46" spans="1:21" ht="30.75" customHeight="1">
      <c r="A46" s="48"/>
      <c r="B46" s="1199"/>
      <c r="C46" s="1200"/>
      <c r="D46" s="62"/>
      <c r="E46" s="1191" t="s">
        <v>13</v>
      </c>
      <c r="F46" s="1191"/>
      <c r="G46" s="1191"/>
      <c r="H46" s="1191"/>
      <c r="I46" s="1191"/>
      <c r="J46" s="1192"/>
      <c r="K46" s="63" t="s">
        <v>479</v>
      </c>
      <c r="L46" s="64" t="s">
        <v>479</v>
      </c>
      <c r="M46" s="64" t="s">
        <v>479</v>
      </c>
      <c r="N46" s="64" t="s">
        <v>479</v>
      </c>
      <c r="O46" s="65" t="s">
        <v>479</v>
      </c>
      <c r="P46" s="48"/>
      <c r="Q46" s="48"/>
      <c r="R46" s="48"/>
      <c r="S46" s="48"/>
      <c r="T46" s="48"/>
      <c r="U46" s="48"/>
    </row>
    <row r="47" spans="1:21" ht="30.75" customHeight="1">
      <c r="A47" s="48"/>
      <c r="B47" s="1199"/>
      <c r="C47" s="1200"/>
      <c r="D47" s="62"/>
      <c r="E47" s="1191" t="s">
        <v>14</v>
      </c>
      <c r="F47" s="1191"/>
      <c r="G47" s="1191"/>
      <c r="H47" s="1191"/>
      <c r="I47" s="1191"/>
      <c r="J47" s="1192"/>
      <c r="K47" s="63" t="s">
        <v>479</v>
      </c>
      <c r="L47" s="64" t="s">
        <v>479</v>
      </c>
      <c r="M47" s="64" t="s">
        <v>479</v>
      </c>
      <c r="N47" s="64" t="s">
        <v>479</v>
      </c>
      <c r="O47" s="65" t="s">
        <v>479</v>
      </c>
      <c r="P47" s="48"/>
      <c r="Q47" s="48"/>
      <c r="R47" s="48"/>
      <c r="S47" s="48"/>
      <c r="T47" s="48"/>
      <c r="U47" s="48"/>
    </row>
    <row r="48" spans="1:21" ht="30.75" customHeight="1">
      <c r="A48" s="48"/>
      <c r="B48" s="1199"/>
      <c r="C48" s="1200"/>
      <c r="D48" s="62"/>
      <c r="E48" s="1191" t="s">
        <v>15</v>
      </c>
      <c r="F48" s="1191"/>
      <c r="G48" s="1191"/>
      <c r="H48" s="1191"/>
      <c r="I48" s="1191"/>
      <c r="J48" s="1192"/>
      <c r="K48" s="63">
        <v>225</v>
      </c>
      <c r="L48" s="64">
        <v>215</v>
      </c>
      <c r="M48" s="64">
        <v>199</v>
      </c>
      <c r="N48" s="64">
        <v>199</v>
      </c>
      <c r="O48" s="65">
        <v>193</v>
      </c>
      <c r="P48" s="48"/>
      <c r="Q48" s="48"/>
      <c r="R48" s="48"/>
      <c r="S48" s="48"/>
      <c r="T48" s="48"/>
      <c r="U48" s="48"/>
    </row>
    <row r="49" spans="1:21" ht="30.75" customHeight="1">
      <c r="A49" s="48"/>
      <c r="B49" s="1199"/>
      <c r="C49" s="1200"/>
      <c r="D49" s="62"/>
      <c r="E49" s="1191" t="s">
        <v>16</v>
      </c>
      <c r="F49" s="1191"/>
      <c r="G49" s="1191"/>
      <c r="H49" s="1191"/>
      <c r="I49" s="1191"/>
      <c r="J49" s="1192"/>
      <c r="K49" s="63">
        <v>57</v>
      </c>
      <c r="L49" s="64">
        <v>56</v>
      </c>
      <c r="M49" s="64">
        <v>44</v>
      </c>
      <c r="N49" s="64">
        <v>5</v>
      </c>
      <c r="O49" s="65">
        <v>6</v>
      </c>
      <c r="P49" s="48"/>
      <c r="Q49" s="48"/>
      <c r="R49" s="48"/>
      <c r="S49" s="48"/>
      <c r="T49" s="48"/>
      <c r="U49" s="48"/>
    </row>
    <row r="50" spans="1:21" ht="30.75" customHeight="1">
      <c r="A50" s="48"/>
      <c r="B50" s="1199"/>
      <c r="C50" s="1200"/>
      <c r="D50" s="62"/>
      <c r="E50" s="1191" t="s">
        <v>17</v>
      </c>
      <c r="F50" s="1191"/>
      <c r="G50" s="1191"/>
      <c r="H50" s="1191"/>
      <c r="I50" s="1191"/>
      <c r="J50" s="1192"/>
      <c r="K50" s="63" t="s">
        <v>479</v>
      </c>
      <c r="L50" s="64" t="s">
        <v>479</v>
      </c>
      <c r="M50" s="64" t="s">
        <v>479</v>
      </c>
      <c r="N50" s="64" t="s">
        <v>479</v>
      </c>
      <c r="O50" s="65" t="s">
        <v>479</v>
      </c>
      <c r="P50" s="48"/>
      <c r="Q50" s="48"/>
      <c r="R50" s="48"/>
      <c r="S50" s="48"/>
      <c r="T50" s="48"/>
      <c r="U50" s="48"/>
    </row>
    <row r="51" spans="1:21" ht="30.75" customHeight="1">
      <c r="A51" s="48"/>
      <c r="B51" s="1201"/>
      <c r="C51" s="1202"/>
      <c r="D51" s="66"/>
      <c r="E51" s="1191" t="s">
        <v>18</v>
      </c>
      <c r="F51" s="1191"/>
      <c r="G51" s="1191"/>
      <c r="H51" s="1191"/>
      <c r="I51" s="1191"/>
      <c r="J51" s="1192"/>
      <c r="K51" s="63">
        <v>0</v>
      </c>
      <c r="L51" s="64">
        <v>0</v>
      </c>
      <c r="M51" s="64" t="s">
        <v>479</v>
      </c>
      <c r="N51" s="64" t="s">
        <v>479</v>
      </c>
      <c r="O51" s="65" t="s">
        <v>479</v>
      </c>
      <c r="P51" s="48"/>
      <c r="Q51" s="48"/>
      <c r="R51" s="48"/>
      <c r="S51" s="48"/>
      <c r="T51" s="48"/>
      <c r="U51" s="48"/>
    </row>
    <row r="52" spans="1:21" ht="30.75" customHeight="1">
      <c r="A52" s="48"/>
      <c r="B52" s="1189" t="s">
        <v>19</v>
      </c>
      <c r="C52" s="1190"/>
      <c r="D52" s="66"/>
      <c r="E52" s="1191" t="s">
        <v>20</v>
      </c>
      <c r="F52" s="1191"/>
      <c r="G52" s="1191"/>
      <c r="H52" s="1191"/>
      <c r="I52" s="1191"/>
      <c r="J52" s="1192"/>
      <c r="K52" s="63">
        <v>686</v>
      </c>
      <c r="L52" s="64">
        <v>657</v>
      </c>
      <c r="M52" s="64">
        <v>592</v>
      </c>
      <c r="N52" s="64">
        <v>557</v>
      </c>
      <c r="O52" s="65">
        <v>521</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144</v>
      </c>
      <c r="L53" s="69">
        <v>131</v>
      </c>
      <c r="M53" s="69">
        <v>79</v>
      </c>
      <c r="N53" s="69">
        <v>63</v>
      </c>
      <c r="O53" s="70">
        <v>88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05" t="s">
        <v>24</v>
      </c>
      <c r="C41" s="1206"/>
      <c r="D41" s="81"/>
      <c r="E41" s="1211" t="s">
        <v>25</v>
      </c>
      <c r="F41" s="1211"/>
      <c r="G41" s="1211"/>
      <c r="H41" s="1212"/>
      <c r="I41" s="82">
        <v>2886</v>
      </c>
      <c r="J41" s="83">
        <v>2693</v>
      </c>
      <c r="K41" s="83">
        <v>2705</v>
      </c>
      <c r="L41" s="83">
        <v>2481</v>
      </c>
      <c r="M41" s="84">
        <v>2262</v>
      </c>
    </row>
    <row r="42" spans="2:13" ht="27.75" customHeight="1">
      <c r="B42" s="1207"/>
      <c r="C42" s="1208"/>
      <c r="D42" s="85"/>
      <c r="E42" s="1213" t="s">
        <v>26</v>
      </c>
      <c r="F42" s="1213"/>
      <c r="G42" s="1213"/>
      <c r="H42" s="1214"/>
      <c r="I42" s="86" t="s">
        <v>479</v>
      </c>
      <c r="J42" s="87" t="s">
        <v>479</v>
      </c>
      <c r="K42" s="87" t="s">
        <v>479</v>
      </c>
      <c r="L42" s="87" t="s">
        <v>479</v>
      </c>
      <c r="M42" s="88" t="s">
        <v>479</v>
      </c>
    </row>
    <row r="43" spans="2:13" ht="27.75" customHeight="1">
      <c r="B43" s="1207"/>
      <c r="C43" s="1208"/>
      <c r="D43" s="85"/>
      <c r="E43" s="1213" t="s">
        <v>27</v>
      </c>
      <c r="F43" s="1213"/>
      <c r="G43" s="1213"/>
      <c r="H43" s="1214"/>
      <c r="I43" s="86">
        <v>2175</v>
      </c>
      <c r="J43" s="87">
        <v>2153</v>
      </c>
      <c r="K43" s="87">
        <v>2249</v>
      </c>
      <c r="L43" s="87">
        <v>2180</v>
      </c>
      <c r="M43" s="88">
        <v>2063</v>
      </c>
    </row>
    <row r="44" spans="2:13" ht="27.75" customHeight="1">
      <c r="B44" s="1207"/>
      <c r="C44" s="1208"/>
      <c r="D44" s="85"/>
      <c r="E44" s="1213" t="s">
        <v>28</v>
      </c>
      <c r="F44" s="1213"/>
      <c r="G44" s="1213"/>
      <c r="H44" s="1214"/>
      <c r="I44" s="86">
        <v>151</v>
      </c>
      <c r="J44" s="87">
        <v>90</v>
      </c>
      <c r="K44" s="87">
        <v>32</v>
      </c>
      <c r="L44" s="87">
        <v>27</v>
      </c>
      <c r="M44" s="88">
        <v>28</v>
      </c>
    </row>
    <row r="45" spans="2:13" ht="27.75" customHeight="1">
      <c r="B45" s="1207"/>
      <c r="C45" s="1208"/>
      <c r="D45" s="85"/>
      <c r="E45" s="1213" t="s">
        <v>29</v>
      </c>
      <c r="F45" s="1213"/>
      <c r="G45" s="1213"/>
      <c r="H45" s="1214"/>
      <c r="I45" s="86">
        <v>1036</v>
      </c>
      <c r="J45" s="87">
        <v>1091</v>
      </c>
      <c r="K45" s="87">
        <v>1020</v>
      </c>
      <c r="L45" s="87">
        <v>998</v>
      </c>
      <c r="M45" s="88">
        <v>963</v>
      </c>
    </row>
    <row r="46" spans="2:13" ht="27.75" customHeight="1">
      <c r="B46" s="1207"/>
      <c r="C46" s="1208"/>
      <c r="D46" s="85"/>
      <c r="E46" s="1213" t="s">
        <v>30</v>
      </c>
      <c r="F46" s="1213"/>
      <c r="G46" s="1213"/>
      <c r="H46" s="1214"/>
      <c r="I46" s="86" t="s">
        <v>479</v>
      </c>
      <c r="J46" s="87" t="s">
        <v>479</v>
      </c>
      <c r="K46" s="87" t="s">
        <v>479</v>
      </c>
      <c r="L46" s="87" t="s">
        <v>479</v>
      </c>
      <c r="M46" s="88" t="s">
        <v>479</v>
      </c>
    </row>
    <row r="47" spans="2:13" ht="27.75" customHeight="1">
      <c r="B47" s="1207"/>
      <c r="C47" s="1208"/>
      <c r="D47" s="85"/>
      <c r="E47" s="1213" t="s">
        <v>31</v>
      </c>
      <c r="F47" s="1213"/>
      <c r="G47" s="1213"/>
      <c r="H47" s="1214"/>
      <c r="I47" s="86" t="s">
        <v>479</v>
      </c>
      <c r="J47" s="87" t="s">
        <v>479</v>
      </c>
      <c r="K47" s="87" t="s">
        <v>479</v>
      </c>
      <c r="L47" s="87" t="s">
        <v>479</v>
      </c>
      <c r="M47" s="88" t="s">
        <v>479</v>
      </c>
    </row>
    <row r="48" spans="2:13" ht="27.75" customHeight="1">
      <c r="B48" s="1209"/>
      <c r="C48" s="1210"/>
      <c r="D48" s="85"/>
      <c r="E48" s="1213" t="s">
        <v>32</v>
      </c>
      <c r="F48" s="1213"/>
      <c r="G48" s="1213"/>
      <c r="H48" s="1214"/>
      <c r="I48" s="86" t="s">
        <v>479</v>
      </c>
      <c r="J48" s="87" t="s">
        <v>479</v>
      </c>
      <c r="K48" s="87" t="s">
        <v>479</v>
      </c>
      <c r="L48" s="87" t="s">
        <v>479</v>
      </c>
      <c r="M48" s="88" t="s">
        <v>479</v>
      </c>
    </row>
    <row r="49" spans="2:13" ht="27.75" customHeight="1">
      <c r="B49" s="1215" t="s">
        <v>33</v>
      </c>
      <c r="C49" s="1216"/>
      <c r="D49" s="89"/>
      <c r="E49" s="1213" t="s">
        <v>34</v>
      </c>
      <c r="F49" s="1213"/>
      <c r="G49" s="1213"/>
      <c r="H49" s="1214"/>
      <c r="I49" s="86">
        <v>1741</v>
      </c>
      <c r="J49" s="87">
        <v>1840</v>
      </c>
      <c r="K49" s="87">
        <v>2216</v>
      </c>
      <c r="L49" s="87">
        <v>2473</v>
      </c>
      <c r="M49" s="88">
        <v>2930</v>
      </c>
    </row>
    <row r="50" spans="2:13" ht="27.75" customHeight="1">
      <c r="B50" s="1207"/>
      <c r="C50" s="1208"/>
      <c r="D50" s="85"/>
      <c r="E50" s="1213" t="s">
        <v>35</v>
      </c>
      <c r="F50" s="1213"/>
      <c r="G50" s="1213"/>
      <c r="H50" s="1214"/>
      <c r="I50" s="86">
        <v>36</v>
      </c>
      <c r="J50" s="87">
        <v>55</v>
      </c>
      <c r="K50" s="87">
        <v>39</v>
      </c>
      <c r="L50" s="87">
        <v>22</v>
      </c>
      <c r="M50" s="88">
        <v>11</v>
      </c>
    </row>
    <row r="51" spans="2:13" ht="27.75" customHeight="1">
      <c r="B51" s="1209"/>
      <c r="C51" s="1210"/>
      <c r="D51" s="85"/>
      <c r="E51" s="1213" t="s">
        <v>36</v>
      </c>
      <c r="F51" s="1213"/>
      <c r="G51" s="1213"/>
      <c r="H51" s="1214"/>
      <c r="I51" s="86">
        <v>4785</v>
      </c>
      <c r="J51" s="87">
        <v>4338</v>
      </c>
      <c r="K51" s="87">
        <v>4504</v>
      </c>
      <c r="L51" s="87">
        <v>4299</v>
      </c>
      <c r="M51" s="88">
        <v>4124</v>
      </c>
    </row>
    <row r="52" spans="2:13" ht="27.75" customHeight="1" thickBot="1">
      <c r="B52" s="1217" t="s">
        <v>37</v>
      </c>
      <c r="C52" s="1218"/>
      <c r="D52" s="90"/>
      <c r="E52" s="1219" t="s">
        <v>38</v>
      </c>
      <c r="F52" s="1219"/>
      <c r="G52" s="1219"/>
      <c r="H52" s="1220"/>
      <c r="I52" s="91">
        <v>-313</v>
      </c>
      <c r="J52" s="92">
        <v>-206</v>
      </c>
      <c r="K52" s="92">
        <v>-752</v>
      </c>
      <c r="L52" s="92">
        <v>-1108</v>
      </c>
      <c r="M52" s="93">
        <v>-1749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568</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568</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567</v>
      </c>
      <c r="C41" s="246"/>
      <c r="D41" s="246"/>
      <c r="E41" s="246"/>
      <c r="F41" s="246"/>
      <c r="G41" s="246"/>
      <c r="H41" s="246"/>
      <c r="I41" s="246"/>
      <c r="J41" s="246"/>
      <c r="K41" s="246"/>
      <c r="L41" s="246"/>
      <c r="M41" s="246"/>
      <c r="N41" s="246"/>
      <c r="O41" s="246"/>
      <c r="P41" s="247"/>
    </row>
    <row r="42" spans="2:17" ht="13.5">
      <c r="B42" s="248"/>
      <c r="C42" s="244"/>
      <c r="D42" s="244"/>
      <c r="E42" s="244"/>
      <c r="F42" s="244"/>
      <c r="G42" s="353" t="s">
        <v>563</v>
      </c>
      <c r="I42" s="352"/>
      <c r="J42" s="352"/>
      <c r="K42" s="352"/>
      <c r="L42" s="244"/>
      <c r="M42" s="244"/>
      <c r="N42" s="244"/>
      <c r="O42" s="244"/>
    </row>
    <row r="43" spans="2:17" ht="13.5">
      <c r="B43" s="248"/>
      <c r="C43" s="244"/>
      <c r="D43" s="244"/>
      <c r="E43" s="244"/>
      <c r="F43" s="244"/>
      <c r="G43" s="1232"/>
      <c r="H43" s="1233"/>
      <c r="I43" s="1233"/>
      <c r="J43" s="1233"/>
      <c r="K43" s="1233"/>
      <c r="L43" s="1233"/>
      <c r="M43" s="1233"/>
      <c r="N43" s="1233"/>
      <c r="O43" s="1234"/>
    </row>
    <row r="44" spans="2:17" ht="13.5">
      <c r="B44" s="248"/>
      <c r="C44" s="244"/>
      <c r="D44" s="244"/>
      <c r="E44" s="244"/>
      <c r="F44" s="244"/>
      <c r="G44" s="1235"/>
      <c r="H44" s="1236"/>
      <c r="I44" s="1236"/>
      <c r="J44" s="1236"/>
      <c r="K44" s="1236"/>
      <c r="L44" s="1236"/>
      <c r="M44" s="1236"/>
      <c r="N44" s="1236"/>
      <c r="O44" s="1237"/>
    </row>
    <row r="45" spans="2:17" ht="13.5">
      <c r="B45" s="248"/>
      <c r="C45" s="244"/>
      <c r="D45" s="244"/>
      <c r="E45" s="244"/>
      <c r="F45" s="244"/>
      <c r="G45" s="1235"/>
      <c r="H45" s="1236"/>
      <c r="I45" s="1236"/>
      <c r="J45" s="1236"/>
      <c r="K45" s="1236"/>
      <c r="L45" s="1236"/>
      <c r="M45" s="1236"/>
      <c r="N45" s="1236"/>
      <c r="O45" s="1237"/>
    </row>
    <row r="46" spans="2:17" ht="13.5">
      <c r="B46" s="248"/>
      <c r="C46" s="244"/>
      <c r="D46" s="244"/>
      <c r="E46" s="244"/>
      <c r="F46" s="244"/>
      <c r="G46" s="1235"/>
      <c r="H46" s="1236"/>
      <c r="I46" s="1236"/>
      <c r="J46" s="1236"/>
      <c r="K46" s="1236"/>
      <c r="L46" s="1236"/>
      <c r="M46" s="1236"/>
      <c r="N46" s="1236"/>
      <c r="O46" s="1237"/>
    </row>
    <row r="47" spans="2:17" ht="13.5">
      <c r="B47" s="248"/>
      <c r="C47" s="244"/>
      <c r="D47" s="244"/>
      <c r="E47" s="244"/>
      <c r="F47" s="244"/>
      <c r="G47" s="1238"/>
      <c r="H47" s="1239"/>
      <c r="I47" s="1239"/>
      <c r="J47" s="1239"/>
      <c r="K47" s="1239"/>
      <c r="L47" s="1239"/>
      <c r="M47" s="1239"/>
      <c r="N47" s="1239"/>
      <c r="O47" s="1240"/>
    </row>
    <row r="48" spans="2:17" ht="13.5">
      <c r="B48" s="248"/>
      <c r="C48" s="244"/>
      <c r="D48" s="244"/>
      <c r="E48" s="244"/>
      <c r="F48" s="244"/>
      <c r="G48" s="244"/>
      <c r="H48" s="363"/>
      <c r="I48" s="363"/>
      <c r="J48" s="363"/>
    </row>
    <row r="49" spans="1:17" ht="13.5">
      <c r="B49" s="248"/>
      <c r="C49" s="244"/>
      <c r="D49" s="244"/>
      <c r="E49" s="244"/>
      <c r="F49" s="244"/>
      <c r="G49" s="243" t="s">
        <v>566</v>
      </c>
    </row>
    <row r="50" spans="1:17" ht="13.5">
      <c r="B50" s="248"/>
      <c r="C50" s="244"/>
      <c r="D50" s="244"/>
      <c r="E50" s="244"/>
      <c r="F50" s="244"/>
      <c r="G50" s="1241"/>
      <c r="H50" s="1242"/>
      <c r="I50" s="1242"/>
      <c r="J50" s="1243"/>
      <c r="K50" s="345" t="s">
        <v>519</v>
      </c>
      <c r="L50" s="345" t="s">
        <v>520</v>
      </c>
      <c r="M50" s="345" t="s">
        <v>521</v>
      </c>
      <c r="N50" s="345" t="s">
        <v>522</v>
      </c>
      <c r="O50" s="345" t="s">
        <v>523</v>
      </c>
    </row>
    <row r="51" spans="1:17" ht="13.5">
      <c r="B51" s="248"/>
      <c r="C51" s="244"/>
      <c r="D51" s="244"/>
      <c r="E51" s="244"/>
      <c r="F51" s="244"/>
      <c r="G51" s="1244" t="s">
        <v>561</v>
      </c>
      <c r="H51" s="1245"/>
      <c r="I51" s="1250" t="s">
        <v>559</v>
      </c>
      <c r="J51" s="1250"/>
      <c r="K51" s="1221"/>
      <c r="L51" s="1221"/>
      <c r="M51" s="1221"/>
      <c r="N51" s="1221"/>
      <c r="O51" s="1221"/>
    </row>
    <row r="52" spans="1:17" ht="13.5">
      <c r="B52" s="248"/>
      <c r="C52" s="244"/>
      <c r="D52" s="244"/>
      <c r="E52" s="244"/>
      <c r="F52" s="244"/>
      <c r="G52" s="1246"/>
      <c r="H52" s="1247"/>
      <c r="I52" s="1251"/>
      <c r="J52" s="1251"/>
      <c r="K52" s="1222"/>
      <c r="L52" s="1222"/>
      <c r="M52" s="1222"/>
      <c r="N52" s="1222"/>
      <c r="O52" s="1222"/>
    </row>
    <row r="53" spans="1:17" ht="13.5">
      <c r="A53" s="355"/>
      <c r="B53" s="248"/>
      <c r="C53" s="244"/>
      <c r="D53" s="244"/>
      <c r="E53" s="244"/>
      <c r="F53" s="244"/>
      <c r="G53" s="1246"/>
      <c r="H53" s="1247"/>
      <c r="I53" s="1223" t="s">
        <v>565</v>
      </c>
      <c r="J53" s="1223"/>
      <c r="K53" s="1224"/>
      <c r="L53" s="1224"/>
      <c r="M53" s="1224"/>
      <c r="N53" s="1224"/>
      <c r="O53" s="1224"/>
    </row>
    <row r="54" spans="1:17" ht="13.5">
      <c r="A54" s="355"/>
      <c r="B54" s="248"/>
      <c r="C54" s="244"/>
      <c r="D54" s="244"/>
      <c r="E54" s="244"/>
      <c r="F54" s="244"/>
      <c r="G54" s="1248"/>
      <c r="H54" s="1249"/>
      <c r="I54" s="1223"/>
      <c r="J54" s="1223"/>
      <c r="K54" s="1225"/>
      <c r="L54" s="1225"/>
      <c r="M54" s="1225"/>
      <c r="N54" s="1225"/>
      <c r="O54" s="1225"/>
    </row>
    <row r="55" spans="1:17" ht="13.5">
      <c r="A55" s="355"/>
      <c r="B55" s="248"/>
      <c r="C55" s="244"/>
      <c r="D55" s="244"/>
      <c r="E55" s="244"/>
      <c r="F55" s="244"/>
      <c r="G55" s="1226" t="s">
        <v>560</v>
      </c>
      <c r="H55" s="1227"/>
      <c r="I55" s="1223" t="s">
        <v>559</v>
      </c>
      <c r="J55" s="1223"/>
      <c r="K55" s="1221"/>
      <c r="L55" s="1221"/>
      <c r="M55" s="1221"/>
      <c r="N55" s="1221"/>
      <c r="O55" s="1221"/>
    </row>
    <row r="56" spans="1:17" ht="13.5">
      <c r="A56" s="355"/>
      <c r="B56" s="248"/>
      <c r="C56" s="244"/>
      <c r="D56" s="244"/>
      <c r="E56" s="244"/>
      <c r="F56" s="244"/>
      <c r="G56" s="1228"/>
      <c r="H56" s="1229"/>
      <c r="I56" s="1223"/>
      <c r="J56" s="1223"/>
      <c r="K56" s="1222"/>
      <c r="L56" s="1222"/>
      <c r="M56" s="1222"/>
      <c r="N56" s="1222"/>
      <c r="O56" s="1222"/>
    </row>
    <row r="57" spans="1:17" s="355" customFormat="1" ht="13.5">
      <c r="B57" s="356"/>
      <c r="C57" s="352"/>
      <c r="D57" s="352"/>
      <c r="E57" s="352"/>
      <c r="F57" s="352"/>
      <c r="G57" s="1228"/>
      <c r="H57" s="1229"/>
      <c r="I57" s="1252" t="s">
        <v>565</v>
      </c>
      <c r="J57" s="1252"/>
      <c r="K57" s="1224"/>
      <c r="L57" s="1224"/>
      <c r="M57" s="1224"/>
      <c r="N57" s="1224"/>
      <c r="O57" s="1224"/>
      <c r="P57" s="361"/>
      <c r="Q57" s="356"/>
    </row>
    <row r="58" spans="1:17" s="355" customFormat="1" ht="13.5">
      <c r="A58" s="243"/>
      <c r="B58" s="356"/>
      <c r="C58" s="352"/>
      <c r="D58" s="352"/>
      <c r="E58" s="352"/>
      <c r="F58" s="352"/>
      <c r="G58" s="1230"/>
      <c r="H58" s="1231"/>
      <c r="I58" s="1252"/>
      <c r="J58" s="1252"/>
      <c r="K58" s="1225"/>
      <c r="L58" s="1225"/>
      <c r="M58" s="1225"/>
      <c r="N58" s="1225"/>
      <c r="O58" s="1225"/>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564</v>
      </c>
      <c r="C63" s="244"/>
      <c r="D63" s="244"/>
      <c r="E63" s="244"/>
      <c r="F63" s="244"/>
      <c r="G63" s="244"/>
      <c r="H63" s="244"/>
      <c r="I63" s="244"/>
      <c r="J63" s="244"/>
      <c r="K63" s="244"/>
      <c r="L63" s="244"/>
      <c r="M63" s="244"/>
      <c r="N63" s="244"/>
      <c r="O63" s="244"/>
    </row>
    <row r="64" spans="1:17" ht="13.5">
      <c r="B64" s="248"/>
      <c r="C64" s="244"/>
      <c r="D64" s="244"/>
      <c r="E64" s="244"/>
      <c r="F64" s="244"/>
      <c r="G64" s="353" t="s">
        <v>563</v>
      </c>
      <c r="I64" s="352"/>
      <c r="J64" s="352"/>
      <c r="K64" s="352"/>
      <c r="L64" s="244"/>
      <c r="M64" s="244"/>
      <c r="N64" s="244"/>
      <c r="O64" s="244"/>
    </row>
    <row r="65" spans="2:30" ht="13.5">
      <c r="B65" s="248"/>
      <c r="C65" s="244"/>
      <c r="D65" s="244"/>
      <c r="E65" s="244"/>
      <c r="F65" s="244"/>
      <c r="G65" s="1232" t="s">
        <v>569</v>
      </c>
      <c r="H65" s="1233"/>
      <c r="I65" s="1233"/>
      <c r="J65" s="1233"/>
      <c r="K65" s="1233"/>
      <c r="L65" s="1233"/>
      <c r="M65" s="1233"/>
      <c r="N65" s="1233"/>
      <c r="O65" s="1234"/>
    </row>
    <row r="66" spans="2:30" ht="13.5">
      <c r="B66" s="248"/>
      <c r="C66" s="244"/>
      <c r="D66" s="244"/>
      <c r="E66" s="244"/>
      <c r="F66" s="244"/>
      <c r="G66" s="1235"/>
      <c r="H66" s="1236"/>
      <c r="I66" s="1236"/>
      <c r="J66" s="1236"/>
      <c r="K66" s="1236"/>
      <c r="L66" s="1236"/>
      <c r="M66" s="1236"/>
      <c r="N66" s="1236"/>
      <c r="O66" s="1237"/>
    </row>
    <row r="67" spans="2:30" ht="13.5">
      <c r="B67" s="248"/>
      <c r="C67" s="244"/>
      <c r="D67" s="244"/>
      <c r="E67" s="244"/>
      <c r="F67" s="244"/>
      <c r="G67" s="1235"/>
      <c r="H67" s="1236"/>
      <c r="I67" s="1236"/>
      <c r="J67" s="1236"/>
      <c r="K67" s="1236"/>
      <c r="L67" s="1236"/>
      <c r="M67" s="1236"/>
      <c r="N67" s="1236"/>
      <c r="O67" s="1237"/>
    </row>
    <row r="68" spans="2:30" ht="13.5">
      <c r="B68" s="248"/>
      <c r="C68" s="244"/>
      <c r="D68" s="244"/>
      <c r="E68" s="244"/>
      <c r="F68" s="244"/>
      <c r="G68" s="1235"/>
      <c r="H68" s="1236"/>
      <c r="I68" s="1236"/>
      <c r="J68" s="1236"/>
      <c r="K68" s="1236"/>
      <c r="L68" s="1236"/>
      <c r="M68" s="1236"/>
      <c r="N68" s="1236"/>
      <c r="O68" s="1237"/>
    </row>
    <row r="69" spans="2:30" ht="13.5">
      <c r="B69" s="248"/>
      <c r="C69" s="244"/>
      <c r="D69" s="244"/>
      <c r="E69" s="244"/>
      <c r="F69" s="244"/>
      <c r="G69" s="1238"/>
      <c r="H69" s="1239"/>
      <c r="I69" s="1239"/>
      <c r="J69" s="1239"/>
      <c r="K69" s="1239"/>
      <c r="L69" s="1239"/>
      <c r="M69" s="1239"/>
      <c r="N69" s="1239"/>
      <c r="O69" s="1240"/>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562</v>
      </c>
      <c r="I71" s="349"/>
      <c r="J71" s="348"/>
      <c r="K71" s="348"/>
      <c r="L71" s="347"/>
      <c r="M71" s="348"/>
      <c r="N71" s="347"/>
      <c r="O71" s="346"/>
    </row>
    <row r="72" spans="2:30" ht="13.5">
      <c r="B72" s="248"/>
      <c r="C72" s="244"/>
      <c r="D72" s="244"/>
      <c r="E72" s="244"/>
      <c r="F72" s="244"/>
      <c r="G72" s="1241"/>
      <c r="H72" s="1242"/>
      <c r="I72" s="1242"/>
      <c r="J72" s="1243"/>
      <c r="K72" s="345" t="s">
        <v>519</v>
      </c>
      <c r="L72" s="345" t="s">
        <v>520</v>
      </c>
      <c r="M72" s="345" t="s">
        <v>521</v>
      </c>
      <c r="N72" s="345" t="s">
        <v>522</v>
      </c>
      <c r="O72" s="345" t="s">
        <v>523</v>
      </c>
    </row>
    <row r="73" spans="2:30" ht="13.5">
      <c r="B73" s="248"/>
      <c r="C73" s="244"/>
      <c r="D73" s="244"/>
      <c r="E73" s="244"/>
      <c r="F73" s="244"/>
      <c r="G73" s="1244" t="s">
        <v>561</v>
      </c>
      <c r="H73" s="1245"/>
      <c r="I73" s="1250" t="s">
        <v>559</v>
      </c>
      <c r="J73" s="1250"/>
      <c r="K73" s="1253"/>
      <c r="L73" s="1253"/>
      <c r="M73" s="1222"/>
      <c r="N73" s="1222"/>
      <c r="O73" s="1222"/>
      <c r="S73" s="243">
        <v>9.9</v>
      </c>
    </row>
    <row r="74" spans="2:30" ht="13.5">
      <c r="B74" s="248"/>
      <c r="C74" s="244"/>
      <c r="D74" s="244"/>
      <c r="E74" s="244"/>
      <c r="F74" s="244"/>
      <c r="G74" s="1246"/>
      <c r="H74" s="1247"/>
      <c r="I74" s="1251"/>
      <c r="J74" s="1251"/>
      <c r="K74" s="1253"/>
      <c r="L74" s="1253"/>
      <c r="M74" s="1222"/>
      <c r="N74" s="1222"/>
      <c r="O74" s="1222"/>
    </row>
    <row r="75" spans="2:30" ht="13.5">
      <c r="B75" s="248"/>
      <c r="C75" s="244"/>
      <c r="D75" s="244"/>
      <c r="E75" s="244"/>
      <c r="F75" s="244"/>
      <c r="G75" s="1246"/>
      <c r="H75" s="1247"/>
      <c r="I75" s="1223" t="s">
        <v>558</v>
      </c>
      <c r="J75" s="1223"/>
      <c r="K75" s="1254">
        <v>8.4</v>
      </c>
      <c r="L75" s="1254">
        <v>7</v>
      </c>
      <c r="M75" s="1254">
        <v>5.4</v>
      </c>
      <c r="N75" s="1254">
        <v>4.0999999999999996</v>
      </c>
      <c r="O75" s="1254">
        <v>3.4</v>
      </c>
      <c r="U75" s="243">
        <v>81.2</v>
      </c>
      <c r="W75" s="243">
        <v>87.2</v>
      </c>
      <c r="Y75" s="243">
        <v>99.8</v>
      </c>
      <c r="AA75" s="243">
        <v>109.5</v>
      </c>
      <c r="AC75" s="243">
        <v>115.2</v>
      </c>
    </row>
    <row r="76" spans="2:30" ht="13.5">
      <c r="B76" s="248"/>
      <c r="C76" s="244"/>
      <c r="D76" s="244"/>
      <c r="E76" s="244"/>
      <c r="F76" s="244"/>
      <c r="G76" s="1248"/>
      <c r="H76" s="1249"/>
      <c r="I76" s="1223"/>
      <c r="J76" s="1223"/>
      <c r="K76" s="1225"/>
      <c r="L76" s="1225"/>
      <c r="M76" s="1225"/>
      <c r="N76" s="1225"/>
      <c r="O76" s="1225"/>
    </row>
    <row r="77" spans="2:30" ht="13.5">
      <c r="B77" s="248"/>
      <c r="C77" s="244"/>
      <c r="D77" s="244"/>
      <c r="E77" s="244"/>
      <c r="F77" s="244"/>
      <c r="G77" s="1226" t="s">
        <v>560</v>
      </c>
      <c r="H77" s="1227"/>
      <c r="I77" s="1223" t="s">
        <v>559</v>
      </c>
      <c r="J77" s="1223"/>
      <c r="K77" s="1253">
        <v>27.1</v>
      </c>
      <c r="L77" s="1253">
        <v>18.7</v>
      </c>
      <c r="M77" s="1222">
        <v>12.9</v>
      </c>
      <c r="N77" s="1222">
        <v>22.6</v>
      </c>
      <c r="O77" s="1222">
        <v>0</v>
      </c>
      <c r="R77" s="243">
        <v>12.3</v>
      </c>
      <c r="T77" s="243">
        <v>11.1</v>
      </c>
    </row>
    <row r="78" spans="2:30" ht="13.5">
      <c r="B78" s="248"/>
      <c r="C78" s="244"/>
      <c r="D78" s="244"/>
      <c r="E78" s="244"/>
      <c r="F78" s="244"/>
      <c r="G78" s="1228"/>
      <c r="H78" s="1229"/>
      <c r="I78" s="1223"/>
      <c r="J78" s="1223"/>
      <c r="K78" s="1253"/>
      <c r="L78" s="1253"/>
      <c r="M78" s="1222"/>
      <c r="N78" s="1222"/>
      <c r="O78" s="1222"/>
    </row>
    <row r="79" spans="2:30" ht="13.5">
      <c r="B79" s="248"/>
      <c r="C79" s="244"/>
      <c r="D79" s="244"/>
      <c r="E79" s="244"/>
      <c r="F79" s="244"/>
      <c r="G79" s="1228"/>
      <c r="H79" s="1229"/>
      <c r="I79" s="1255" t="s">
        <v>558</v>
      </c>
      <c r="J79" s="1252"/>
      <c r="K79" s="1256">
        <v>11.9</v>
      </c>
      <c r="L79" s="1256">
        <v>10.7</v>
      </c>
      <c r="M79" s="1256">
        <v>10</v>
      </c>
      <c r="N79" s="1256">
        <v>9.5</v>
      </c>
      <c r="O79" s="1256">
        <v>7.2</v>
      </c>
      <c r="V79" s="243">
        <v>53.5</v>
      </c>
      <c r="X79" s="243">
        <v>48.2</v>
      </c>
      <c r="Z79" s="243">
        <v>34.200000000000003</v>
      </c>
      <c r="AB79" s="243">
        <v>30.3</v>
      </c>
      <c r="AD79" s="243">
        <v>28.9</v>
      </c>
    </row>
    <row r="80" spans="2:30" ht="13.5">
      <c r="B80" s="248"/>
      <c r="C80" s="244"/>
      <c r="D80" s="244"/>
      <c r="E80" s="244"/>
      <c r="F80" s="244"/>
      <c r="G80" s="1230"/>
      <c r="H80" s="1231"/>
      <c r="I80" s="1252"/>
      <c r="J80" s="1252"/>
      <c r="K80" s="1256"/>
      <c r="L80" s="1256"/>
      <c r="M80" s="1256"/>
      <c r="N80" s="1256"/>
      <c r="O80" s="1256"/>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s="243" customFormat="1" ht="13.5" hidden="1" customHeight="1"/>
    <row r="162" s="243" customFormat="1" ht="13.5" hidden="1" customHeight="1"/>
    <row r="163" s="243" customFormat="1" ht="13.5" hidden="1" customHeight="1"/>
    <row r="164" s="243" customFormat="1" ht="13.5" hidden="1" customHeight="1"/>
    <row r="165" s="243" customFormat="1" ht="13.5" hidden="1" customHeight="1"/>
    <row r="166" s="243" customFormat="1" ht="13.5" hidden="1" customHeight="1"/>
    <row r="167" s="243" customFormat="1" ht="13.5" hidden="1" customHeight="1"/>
    <row r="168" s="243" customFormat="1" ht="13.5" hidden="1" customHeight="1"/>
    <row r="169" s="243" customFormat="1" ht="13.5" hidden="1" customHeight="1"/>
    <row r="170" s="243" customFormat="1" ht="13.5" hidden="1" customHeight="1"/>
    <row r="171" s="243" customFormat="1" ht="13.5" hidden="1" customHeight="1"/>
    <row r="172" s="243" customFormat="1" ht="13.5" hidden="1" customHeight="1"/>
    <row r="173" s="243" customFormat="1" ht="13.5" hidden="1" customHeight="1"/>
    <row r="174" s="243" customFormat="1" ht="13.5" hidden="1" customHeight="1"/>
    <row r="175" s="243" customFormat="1" ht="13.5" hidden="1" customHeight="1"/>
    <row r="176" s="243" customFormat="1" ht="13.5" hidden="1" customHeight="1"/>
    <row r="177" s="243" customFormat="1" ht="13.5" hidden="1" customHeight="1"/>
    <row r="178" s="243" customFormat="1" ht="13.5" hidden="1" customHeight="1"/>
    <row r="179" s="243" customFormat="1" ht="13.5" hidden="1" customHeight="1"/>
    <row r="180" s="243" customFormat="1" ht="13.5" hidden="1" customHeight="1"/>
    <row r="181" s="243" customFormat="1" ht="13.5" hidden="1" customHeight="1"/>
    <row r="182" s="243" customFormat="1" ht="13.5" hidden="1" customHeight="1"/>
    <row r="183" s="243" customFormat="1" ht="13.5" hidden="1" customHeight="1"/>
    <row r="184" s="243" customFormat="1" ht="13.5" hidden="1" customHeight="1"/>
    <row r="185" s="243" customFormat="1" ht="13.5" hidden="1" customHeight="1"/>
    <row r="186" s="243" customFormat="1" ht="13.5" hidden="1" customHeight="1"/>
    <row r="187" s="243" customFormat="1" ht="13.5" hidden="1" customHeight="1"/>
    <row r="188" s="243" customFormat="1" ht="13.5" hidden="1" customHeight="1"/>
    <row r="189" s="243" customFormat="1" ht="13.5" hidden="1" customHeight="1"/>
    <row r="190" s="243" customFormat="1" ht="13.5" hidden="1" customHeight="1"/>
    <row r="191" s="243" customFormat="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G77:H80"/>
    <mergeCell ref="I77:J78"/>
    <mergeCell ref="K77:K78"/>
    <mergeCell ref="L77:L78"/>
    <mergeCell ref="M77:M78"/>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43:O47"/>
    <mergeCell ref="G50:J50"/>
    <mergeCell ref="G51:H54"/>
    <mergeCell ref="I51:J52"/>
    <mergeCell ref="K51:K52"/>
    <mergeCell ref="G55:H58"/>
    <mergeCell ref="I55:J56"/>
    <mergeCell ref="K55:K56"/>
    <mergeCell ref="L55:L56"/>
    <mergeCell ref="M55:M56"/>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s="241" customFormat="1" ht="13.5" customHeight="1"/>
    <row r="2" spans="2:34" s="241" customFormat="1">
      <c r="B2" s="242"/>
      <c r="C2" s="242"/>
      <c r="D2" s="242"/>
      <c r="E2" s="242"/>
      <c r="F2" s="242"/>
      <c r="G2" s="242"/>
      <c r="H2" s="242"/>
      <c r="I2" s="242"/>
      <c r="J2" s="242"/>
      <c r="K2" s="242"/>
      <c r="L2" s="242"/>
      <c r="M2" s="242"/>
      <c r="N2" s="242"/>
      <c r="O2" s="242"/>
      <c r="P2" s="242"/>
      <c r="Q2" s="242"/>
      <c r="R2" s="242"/>
      <c r="T2" s="242"/>
      <c r="U2" s="242"/>
      <c r="V2" s="242"/>
      <c r="W2" s="242"/>
      <c r="X2" s="242"/>
      <c r="Y2" s="242"/>
      <c r="Z2" s="242"/>
      <c r="AA2" s="242"/>
      <c r="AB2" s="242"/>
      <c r="AC2" s="242"/>
      <c r="AD2" s="242"/>
      <c r="AE2" s="242"/>
      <c r="AF2" s="242"/>
      <c r="AG2" s="242"/>
    </row>
    <row r="3" spans="2:34" s="241" customFormat="1">
      <c r="B3" s="242"/>
      <c r="T3" s="242"/>
    </row>
    <row r="4" spans="2:34" s="241" customFormat="1">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s="241" customFormat="1">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34" s="241" customFormat="1">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row>
    <row r="7" spans="2:34" s="241" customFormat="1">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241" customFormat="1">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241" customFormat="1">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2:34" s="241" customFormat="1">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row>
    <row r="11" spans="2:34" s="241" customFormat="1">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row>
    <row r="12" spans="2:34" s="241" customFormat="1">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2:34" s="241" customFormat="1">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row>
    <row r="14" spans="2:34" s="241" customFormat="1">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row>
    <row r="15" spans="2:34" s="241" customFormat="1">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row>
    <row r="16" spans="2:34" s="241" customFormat="1">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row>
    <row r="17" spans="12:34" s="241" customFormat="1">
      <c r="L17" s="242"/>
      <c r="M17" s="242"/>
      <c r="N17" s="242"/>
      <c r="O17" s="242"/>
      <c r="P17" s="242"/>
      <c r="Q17" s="242"/>
      <c r="R17" s="242"/>
      <c r="S17" s="242"/>
      <c r="T17" s="242"/>
      <c r="U17" s="242"/>
      <c r="V17" s="242"/>
      <c r="W17" s="242"/>
      <c r="X17" s="242"/>
      <c r="Y17" s="242"/>
      <c r="Z17" s="242"/>
      <c r="AA17" s="242"/>
      <c r="AB17" s="242"/>
      <c r="AC17" s="242"/>
      <c r="AD17" s="242"/>
      <c r="AE17" s="242"/>
      <c r="AF17" s="242"/>
      <c r="AG17" s="242"/>
    </row>
    <row r="18" spans="12:34" s="241" customFormat="1">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12:34" s="241" customFormat="1">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row>
    <row r="20" spans="12:34" s="241" customFormat="1">
      <c r="L20" s="242"/>
      <c r="M20" s="242"/>
      <c r="N20" s="242"/>
      <c r="O20" s="242"/>
      <c r="P20" s="242"/>
      <c r="Q20" s="242"/>
      <c r="R20" s="242"/>
      <c r="S20" s="242"/>
      <c r="T20" s="242"/>
      <c r="U20" s="242"/>
      <c r="V20" s="242"/>
      <c r="W20" s="242"/>
      <c r="X20" s="242"/>
      <c r="Y20" s="242"/>
      <c r="Z20" s="242"/>
      <c r="AA20" s="242"/>
      <c r="AB20" s="242"/>
      <c r="AC20" s="242"/>
      <c r="AD20" s="242"/>
      <c r="AE20" s="242"/>
      <c r="AF20" s="242"/>
      <c r="AG20" s="242"/>
    </row>
    <row r="21" spans="12:34" s="241" customFormat="1">
      <c r="L21" s="242"/>
      <c r="M21" s="242"/>
      <c r="N21" s="242"/>
      <c r="O21" s="242"/>
      <c r="P21" s="242"/>
      <c r="Q21" s="242"/>
      <c r="R21" s="242"/>
      <c r="S21" s="242"/>
      <c r="T21" s="242"/>
      <c r="U21" s="242"/>
      <c r="V21" s="242"/>
      <c r="W21" s="242"/>
      <c r="X21" s="242"/>
      <c r="Y21" s="242"/>
      <c r="Z21" s="242"/>
      <c r="AA21" s="242"/>
      <c r="AB21" s="242"/>
      <c r="AC21" s="242"/>
      <c r="AD21" s="242"/>
      <c r="AE21" s="242"/>
      <c r="AF21" s="242"/>
      <c r="AG21" s="242"/>
    </row>
    <row r="22" spans="12:34" s="241" customFormat="1">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row>
    <row r="23" spans="12:34" s="241" customFormat="1">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row>
    <row r="24" spans="12:34" s="241" customFormat="1">
      <c r="L24" s="242"/>
      <c r="M24" s="242"/>
      <c r="N24" s="242"/>
      <c r="O24" s="242"/>
      <c r="P24" s="242"/>
      <c r="R24" s="242"/>
      <c r="S24" s="242"/>
      <c r="T24" s="242"/>
      <c r="U24" s="242"/>
      <c r="V24" s="242"/>
      <c r="W24" s="242"/>
      <c r="X24" s="242"/>
      <c r="Y24" s="242"/>
      <c r="Z24" s="242"/>
      <c r="AA24" s="242"/>
      <c r="AB24" s="242"/>
      <c r="AC24" s="242"/>
      <c r="AD24" s="242"/>
      <c r="AE24" s="242"/>
      <c r="AF24" s="242"/>
      <c r="AG24" s="242"/>
      <c r="AH24" s="242"/>
    </row>
    <row r="25" spans="12:34" s="241" customFormat="1">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row>
    <row r="26" spans="12:34" s="241" customFormat="1">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row>
    <row r="27" spans="12:34" s="241" customFormat="1">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row>
    <row r="28" spans="12:34" s="241" customFormat="1">
      <c r="L28" s="242"/>
      <c r="M28" s="242"/>
      <c r="N28" s="242"/>
      <c r="P28" s="242"/>
      <c r="Q28" s="242"/>
      <c r="R28" s="242"/>
      <c r="S28" s="242"/>
      <c r="U28" s="242"/>
      <c r="V28" s="242"/>
      <c r="W28" s="242"/>
      <c r="X28" s="242"/>
      <c r="Y28" s="242"/>
      <c r="Z28" s="242"/>
      <c r="AA28" s="242"/>
      <c r="AB28" s="242"/>
      <c r="AC28" s="242"/>
      <c r="AD28" s="242"/>
      <c r="AE28" s="242"/>
      <c r="AF28" s="242"/>
      <c r="AG28" s="242"/>
    </row>
    <row r="29" spans="12:34" s="241" customFormat="1">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row>
    <row r="30" spans="12:34" s="241" customFormat="1">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row>
    <row r="31" spans="12:34" s="241" customFormat="1">
      <c r="L31" s="242"/>
      <c r="M31" s="242"/>
      <c r="N31" s="242"/>
      <c r="O31" s="242"/>
      <c r="P31" s="242"/>
      <c r="R31" s="242"/>
      <c r="S31" s="242"/>
      <c r="T31" s="242"/>
      <c r="U31" s="242"/>
      <c r="V31" s="242"/>
      <c r="W31" s="242"/>
      <c r="X31" s="242"/>
      <c r="Y31" s="242"/>
      <c r="Z31" s="242"/>
      <c r="AA31" s="242"/>
      <c r="AB31" s="242"/>
      <c r="AC31" s="242"/>
      <c r="AD31" s="242"/>
      <c r="AE31" s="242"/>
      <c r="AF31" s="242"/>
      <c r="AG31" s="242"/>
      <c r="AH31" s="242"/>
    </row>
    <row r="32" spans="12:34" s="241" customFormat="1">
      <c r="M32" s="242"/>
      <c r="N32" s="242"/>
      <c r="O32" s="242"/>
      <c r="P32" s="242"/>
      <c r="Q32" s="242"/>
      <c r="R32" s="242"/>
      <c r="S32" s="242"/>
      <c r="T32" s="242"/>
      <c r="U32" s="242"/>
      <c r="V32" s="242"/>
      <c r="W32" s="242"/>
      <c r="X32" s="242"/>
      <c r="Y32" s="242"/>
      <c r="Z32" s="242"/>
      <c r="AA32" s="242"/>
      <c r="AB32" s="242"/>
      <c r="AC32" s="242"/>
      <c r="AD32" s="242"/>
      <c r="AE32" s="242"/>
      <c r="AF32" s="242"/>
      <c r="AG32" s="242"/>
      <c r="AH32" s="242"/>
    </row>
    <row r="33" spans="2:34" s="241" customFormat="1">
      <c r="B33" s="242"/>
      <c r="D33" s="242"/>
      <c r="F33" s="242"/>
      <c r="H33" s="242"/>
      <c r="J33" s="242"/>
      <c r="K33" s="242"/>
      <c r="L33" s="242"/>
      <c r="M33" s="242"/>
      <c r="N33" s="242"/>
      <c r="O33" s="242"/>
      <c r="P33" s="242"/>
      <c r="Q33" s="242"/>
      <c r="R33" s="242"/>
      <c r="S33" s="242"/>
      <c r="T33" s="242"/>
      <c r="U33" s="242"/>
      <c r="V33" s="242"/>
      <c r="W33" s="242"/>
      <c r="Y33" s="242"/>
      <c r="Z33" s="242"/>
      <c r="AA33" s="242"/>
      <c r="AB33" s="242"/>
      <c r="AC33" s="242"/>
      <c r="AD33" s="242"/>
      <c r="AE33" s="242"/>
      <c r="AF33" s="242"/>
      <c r="AG33" s="242"/>
      <c r="AH33" s="242"/>
    </row>
    <row r="34" spans="2:34" s="241" customFormat="1">
      <c r="C34" s="242"/>
      <c r="D34" s="242"/>
      <c r="E34" s="242"/>
      <c r="F34" s="242"/>
      <c r="G34" s="242"/>
      <c r="H34" s="242"/>
      <c r="I34" s="242"/>
      <c r="J34" s="242"/>
      <c r="K34" s="242"/>
      <c r="L34" s="242"/>
      <c r="M34" s="242"/>
      <c r="N34" s="242"/>
      <c r="O34" s="242"/>
      <c r="Q34" s="242"/>
      <c r="S34" s="242"/>
      <c r="U34" s="242"/>
      <c r="V34" s="242"/>
      <c r="W34" s="242"/>
      <c r="X34" s="242"/>
      <c r="Y34" s="242"/>
      <c r="Z34" s="242"/>
      <c r="AA34" s="242"/>
      <c r="AB34" s="242"/>
      <c r="AC34" s="242"/>
      <c r="AD34" s="242"/>
      <c r="AE34" s="242"/>
      <c r="AF34" s="242"/>
      <c r="AG34" s="242"/>
      <c r="AH34" s="242"/>
    </row>
    <row r="35" spans="2:34" s="241" customFormat="1">
      <c r="B35" s="242"/>
      <c r="C35" s="242"/>
      <c r="E35" s="242"/>
      <c r="F35" s="242"/>
      <c r="G35" s="242"/>
      <c r="H35" s="242"/>
      <c r="I35" s="242"/>
      <c r="J35" s="242"/>
      <c r="K35" s="242"/>
      <c r="L35" s="242"/>
      <c r="M35" s="242"/>
      <c r="N35" s="242"/>
      <c r="O35" s="242"/>
      <c r="P35" s="242"/>
      <c r="Q35" s="242"/>
      <c r="R35" s="242"/>
      <c r="S35" s="242"/>
      <c r="T35" s="242"/>
      <c r="U35" s="242"/>
      <c r="V35" s="242"/>
      <c r="X35" s="242"/>
      <c r="Y35" s="242"/>
      <c r="Z35" s="242"/>
      <c r="AA35" s="242"/>
      <c r="AB35" s="242"/>
    </row>
    <row r="36" spans="2:34" s="241" customFormat="1">
      <c r="B36" s="242"/>
      <c r="C36" s="242"/>
      <c r="D36" s="242"/>
      <c r="E36" s="242"/>
      <c r="F36" s="242"/>
      <c r="G36" s="242"/>
      <c r="I36" s="242"/>
      <c r="L36" s="242"/>
      <c r="N36" s="242"/>
      <c r="O36" s="242"/>
      <c r="P36" s="242"/>
      <c r="Q36" s="242"/>
      <c r="R36" s="242"/>
      <c r="S36" s="242"/>
      <c r="T36" s="242"/>
      <c r="U36" s="242"/>
      <c r="V36" s="242"/>
      <c r="W36" s="242"/>
      <c r="X36" s="242"/>
    </row>
    <row r="37" spans="2:34" s="241" customFormat="1">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c r="B40" s="242"/>
      <c r="C40" s="242"/>
      <c r="D40" s="242"/>
      <c r="E40" s="242"/>
      <c r="F40" s="242"/>
      <c r="G40" s="242"/>
      <c r="H40" s="242"/>
      <c r="I40" s="242"/>
      <c r="J40" s="242"/>
      <c r="K40" s="242"/>
      <c r="L40" s="242"/>
      <c r="M40" s="242"/>
      <c r="N40" s="242"/>
      <c r="O40" s="242"/>
      <c r="P40" s="242"/>
      <c r="Q40" s="242"/>
      <c r="R40" s="242"/>
      <c r="S40" s="242"/>
      <c r="T40" s="242"/>
      <c r="U40" s="242"/>
      <c r="V40" s="242"/>
      <c r="W40" s="242"/>
      <c r="Y40" s="242"/>
      <c r="Z40" s="242"/>
      <c r="AA40" s="242"/>
      <c r="AB40" s="242"/>
      <c r="AC40" s="242"/>
      <c r="AD40" s="242"/>
      <c r="AE40" s="242"/>
      <c r="AF40" s="242"/>
      <c r="AG40" s="242"/>
      <c r="AH40" s="242"/>
    </row>
    <row r="41" spans="2:34" s="241" customFormat="1">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c r="B42" s="242"/>
      <c r="C42" s="242"/>
      <c r="D42" s="242"/>
      <c r="E42" s="242"/>
      <c r="F42" s="242"/>
      <c r="G42" s="242"/>
      <c r="H42" s="242"/>
      <c r="I42" s="242"/>
      <c r="J42" s="242"/>
      <c r="K42" s="242"/>
      <c r="L42" s="242"/>
      <c r="M42" s="242"/>
      <c r="N42" s="242"/>
      <c r="O42" s="242"/>
      <c r="P42" s="242"/>
      <c r="Q42" s="242"/>
      <c r="R42" s="242"/>
      <c r="S42" s="242"/>
      <c r="T42" s="242"/>
      <c r="U42" s="242"/>
      <c r="V42" s="242"/>
      <c r="X42" s="242"/>
      <c r="Y42" s="242"/>
      <c r="Z42" s="242"/>
      <c r="AA42" s="242"/>
      <c r="AB42" s="242"/>
      <c r="AC42" s="242"/>
      <c r="AD42" s="242"/>
      <c r="AE42" s="242"/>
      <c r="AF42" s="242"/>
      <c r="AG42" s="242"/>
      <c r="AH42" s="242"/>
    </row>
    <row r="43" spans="2:34" s="241" customFormat="1">
      <c r="B43" s="242"/>
      <c r="C43" s="242"/>
      <c r="D43" s="242"/>
      <c r="E43" s="242"/>
      <c r="F43" s="242"/>
      <c r="G43" s="242"/>
      <c r="H43" s="242"/>
      <c r="I43" s="242"/>
      <c r="J43" s="242"/>
      <c r="K43" s="242"/>
      <c r="L43" s="242"/>
      <c r="M43" s="242"/>
      <c r="N43" s="242"/>
      <c r="O43" s="242"/>
      <c r="P43" s="242"/>
      <c r="Q43" s="242"/>
      <c r="R43" s="242"/>
      <c r="S43" s="242"/>
      <c r="T43" s="242"/>
      <c r="U43" s="242"/>
      <c r="V43" s="242"/>
      <c r="W43" s="242"/>
      <c r="X43" s="242"/>
    </row>
    <row r="44" spans="2:34" s="241" customFormat="1">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c r="B45" s="242"/>
      <c r="C45" s="242"/>
      <c r="D45" s="242"/>
      <c r="E45" s="242"/>
      <c r="F45" s="242"/>
      <c r="G45" s="242"/>
      <c r="H45" s="242"/>
      <c r="I45" s="242"/>
      <c r="J45" s="242"/>
      <c r="K45" s="242"/>
      <c r="L45" s="242"/>
      <c r="M45" s="242"/>
      <c r="N45" s="242"/>
      <c r="O45" s="242"/>
      <c r="P45" s="242"/>
      <c r="Q45" s="242"/>
      <c r="R45" s="242"/>
      <c r="S45" s="242"/>
      <c r="T45" s="242"/>
      <c r="U45" s="242"/>
      <c r="V45" s="242"/>
      <c r="W45" s="242"/>
      <c r="Y45" s="242"/>
      <c r="Z45" s="242"/>
      <c r="AA45" s="242"/>
      <c r="AB45" s="242"/>
      <c r="AC45" s="242"/>
      <c r="AD45" s="242"/>
      <c r="AE45" s="242"/>
      <c r="AF45" s="242"/>
      <c r="AG45" s="242"/>
      <c r="AH45" s="242"/>
    </row>
    <row r="46" spans="2:34" s="241" customFormat="1">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c r="B48" s="242"/>
      <c r="C48" s="242"/>
      <c r="D48" s="242"/>
      <c r="E48" s="242"/>
      <c r="F48" s="242"/>
      <c r="G48" s="242"/>
      <c r="H48" s="242"/>
      <c r="I48" s="242"/>
      <c r="J48" s="242"/>
      <c r="K48" s="242"/>
      <c r="L48" s="242"/>
      <c r="M48" s="242"/>
      <c r="N48" s="242"/>
      <c r="O48" s="242"/>
      <c r="P48" s="242"/>
      <c r="Q48" s="242"/>
      <c r="R48" s="242"/>
      <c r="S48" s="242"/>
      <c r="T48" s="242"/>
      <c r="U48" s="242"/>
      <c r="V48" s="242"/>
      <c r="X48" s="242"/>
    </row>
    <row r="49" spans="28:34" s="241" customFormat="1">
      <c r="AB49" s="242"/>
      <c r="AC49" s="242"/>
      <c r="AD49" s="242"/>
      <c r="AE49" s="242"/>
      <c r="AF49" s="242"/>
      <c r="AG49" s="242"/>
      <c r="AH49" s="242"/>
    </row>
    <row r="50" spans="28:34" s="241" customFormat="1">
      <c r="AB50" s="242"/>
      <c r="AC50" s="242"/>
      <c r="AD50" s="242"/>
    </row>
    <row r="51" spans="28:34" s="241" customFormat="1">
      <c r="AB51" s="242"/>
    </row>
    <row r="52" spans="28:34" s="241" customFormat="1">
      <c r="AB52" s="242"/>
      <c r="AC52" s="242"/>
      <c r="AD52" s="242"/>
      <c r="AE52" s="242"/>
      <c r="AF52" s="242"/>
      <c r="AG52" s="242"/>
      <c r="AH52" s="242"/>
    </row>
    <row r="53" spans="28:34" s="241" customFormat="1">
      <c r="AB53" s="242"/>
      <c r="AC53" s="242"/>
      <c r="AD53" s="242"/>
      <c r="AE53" s="242"/>
    </row>
    <row r="54" spans="28:34" s="241" customFormat="1">
      <c r="AB54" s="242"/>
      <c r="AC54" s="242"/>
      <c r="AD54" s="242"/>
      <c r="AE54" s="242"/>
      <c r="AF54" s="242"/>
      <c r="AG54" s="242"/>
    </row>
    <row r="55" spans="28:34" s="241" customFormat="1">
      <c r="AB55" s="242"/>
      <c r="AC55" s="242"/>
      <c r="AD55" s="242"/>
      <c r="AE55" s="242"/>
      <c r="AF55" s="242"/>
      <c r="AG55" s="242"/>
      <c r="AH55" s="242"/>
    </row>
    <row r="56" spans="28:34" s="241" customFormat="1"/>
    <row r="57" spans="28:34" s="241" customFormat="1">
      <c r="AB57" s="242"/>
      <c r="AC57" s="242"/>
      <c r="AD57" s="242"/>
      <c r="AE57" s="242"/>
      <c r="AF57" s="242"/>
      <c r="AG57" s="242"/>
    </row>
    <row r="58" spans="28:34" s="241" customFormat="1">
      <c r="AB58" s="242"/>
      <c r="AC58" s="242"/>
      <c r="AD58" s="242"/>
      <c r="AE58" s="242"/>
      <c r="AF58" s="242"/>
      <c r="AG58" s="242"/>
    </row>
    <row r="59" spans="28:34" s="241" customFormat="1">
      <c r="AB59" s="242"/>
      <c r="AC59" s="242"/>
      <c r="AD59" s="242"/>
      <c r="AE59" s="242"/>
      <c r="AF59" s="242"/>
      <c r="AG59" s="242"/>
      <c r="AH59" s="242"/>
    </row>
    <row r="60" spans="28:34" s="241" customFormat="1">
      <c r="AB60" s="242"/>
      <c r="AC60" s="242"/>
      <c r="AD60" s="242"/>
      <c r="AE60" s="242"/>
      <c r="AF60" s="242"/>
      <c r="AG60" s="242"/>
      <c r="AH60" s="242"/>
    </row>
    <row r="61" spans="28:34" s="241" customFormat="1">
      <c r="AB61" s="242"/>
      <c r="AC61" s="242"/>
      <c r="AD61" s="242"/>
      <c r="AE61" s="242"/>
      <c r="AF61" s="242"/>
      <c r="AG61" s="242"/>
      <c r="AH61" s="242"/>
    </row>
    <row r="62" spans="28:34" s="241" customFormat="1">
      <c r="AB62" s="242"/>
      <c r="AC62" s="242"/>
      <c r="AD62" s="242"/>
      <c r="AE62" s="242"/>
      <c r="AF62" s="242"/>
      <c r="AG62" s="242"/>
      <c r="AH62" s="242"/>
    </row>
    <row r="63" spans="28:34" s="241" customFormat="1">
      <c r="AB63" s="242"/>
      <c r="AC63" s="242"/>
      <c r="AD63" s="242"/>
      <c r="AE63" s="242"/>
      <c r="AF63" s="242"/>
      <c r="AG63" s="242"/>
    </row>
    <row r="64" spans="28:34" s="241" customFormat="1">
      <c r="AB64" s="242"/>
      <c r="AC64" s="242"/>
      <c r="AD64" s="242"/>
      <c r="AE64" s="242"/>
      <c r="AF64" s="242"/>
    </row>
    <row r="65" spans="28:34" s="241" customFormat="1">
      <c r="AB65" s="242"/>
      <c r="AC65" s="242"/>
      <c r="AD65" s="242"/>
      <c r="AE65" s="242"/>
      <c r="AF65" s="242"/>
      <c r="AG65" s="242"/>
      <c r="AH65" s="242"/>
    </row>
    <row r="66" spans="28:34" s="241" customFormat="1">
      <c r="AB66" s="242"/>
      <c r="AC66" s="242"/>
      <c r="AD66" s="242"/>
      <c r="AE66" s="242"/>
      <c r="AF66" s="242"/>
      <c r="AG66" s="242"/>
      <c r="AH66" s="242"/>
    </row>
    <row r="67" spans="28:34" s="241" customFormat="1">
      <c r="AB67" s="242"/>
      <c r="AC67" s="242"/>
      <c r="AD67" s="242"/>
      <c r="AE67" s="242"/>
      <c r="AF67" s="242"/>
      <c r="AG67" s="242"/>
      <c r="AH67" s="242"/>
    </row>
    <row r="68" spans="28:34" s="241" customFormat="1"/>
    <row r="69" spans="28:34" s="241" customFormat="1">
      <c r="AB69" s="242"/>
      <c r="AC69" s="242"/>
      <c r="AD69" s="242"/>
      <c r="AE69" s="242"/>
    </row>
    <row r="70" spans="28:34" s="241" customFormat="1">
      <c r="AB70" s="242"/>
      <c r="AC70" s="242"/>
      <c r="AD70" s="242"/>
      <c r="AE70" s="242"/>
      <c r="AF70" s="242"/>
      <c r="AG70" s="242"/>
      <c r="AH70" s="242"/>
    </row>
    <row r="71" spans="28:34" s="241" customFormat="1">
      <c r="AB71" s="242"/>
      <c r="AC71" s="242"/>
      <c r="AD71" s="242"/>
      <c r="AE71" s="242"/>
      <c r="AF71" s="242"/>
      <c r="AG71" s="242"/>
      <c r="AH71" s="242"/>
    </row>
    <row r="72" spans="28:34" s="241" customFormat="1">
      <c r="AB72" s="242"/>
      <c r="AC72" s="242"/>
      <c r="AD72" s="242"/>
      <c r="AE72" s="242"/>
      <c r="AF72" s="242"/>
      <c r="AG72" s="242"/>
      <c r="AH72" s="242"/>
    </row>
    <row r="73" spans="28:34" s="241" customFormat="1">
      <c r="AB73" s="242"/>
      <c r="AC73" s="242"/>
      <c r="AD73" s="242"/>
      <c r="AE73" s="242"/>
      <c r="AF73" s="242"/>
      <c r="AG73" s="242"/>
      <c r="AH73" s="242"/>
    </row>
    <row r="74" spans="28:34" s="241" customFormat="1">
      <c r="AB74" s="242"/>
      <c r="AC74" s="242"/>
      <c r="AD74" s="242"/>
      <c r="AE74" s="242"/>
      <c r="AF74" s="242"/>
      <c r="AG74" s="242"/>
      <c r="AH74" s="242"/>
    </row>
    <row r="75" spans="28:34" s="241" customFormat="1">
      <c r="AB75" s="242"/>
      <c r="AC75" s="242"/>
      <c r="AD75" s="242"/>
      <c r="AE75" s="242"/>
      <c r="AF75" s="242"/>
      <c r="AG75" s="242"/>
    </row>
    <row r="76" spans="28:34" s="241" customFormat="1">
      <c r="AB76" s="242"/>
      <c r="AC76" s="242"/>
      <c r="AD76" s="242"/>
      <c r="AE76" s="242"/>
    </row>
    <row r="77" spans="28:34" s="241" customFormat="1">
      <c r="AB77" s="242"/>
      <c r="AC77" s="242"/>
      <c r="AD77" s="242"/>
      <c r="AE77" s="242"/>
      <c r="AF77" s="242"/>
    </row>
    <row r="78" spans="28:34" s="241" customFormat="1">
      <c r="AB78" s="242"/>
      <c r="AC78" s="242"/>
      <c r="AD78" s="242"/>
      <c r="AE78" s="242"/>
      <c r="AF78" s="242"/>
      <c r="AG78" s="242"/>
      <c r="AH78" s="242"/>
    </row>
    <row r="79" spans="28:34" s="241" customFormat="1">
      <c r="AB79" s="242"/>
      <c r="AC79" s="242"/>
      <c r="AD79" s="242"/>
      <c r="AE79" s="242"/>
      <c r="AF79" s="242"/>
      <c r="AG79" s="242"/>
      <c r="AH79" s="242"/>
    </row>
    <row r="80" spans="28:34" s="241" customFormat="1">
      <c r="AB80" s="242"/>
      <c r="AC80" s="242"/>
      <c r="AD80" s="242"/>
      <c r="AE80" s="242"/>
      <c r="AF80" s="242"/>
      <c r="AG80" s="242"/>
      <c r="AH80" s="242"/>
    </row>
    <row r="81" spans="25:34" s="241" customFormat="1">
      <c r="Y81" s="242"/>
      <c r="Z81" s="242"/>
      <c r="AA81" s="242"/>
      <c r="AB81" s="242"/>
      <c r="AC81" s="242"/>
      <c r="AD81" s="242"/>
      <c r="AE81" s="242"/>
      <c r="AF81" s="242"/>
      <c r="AG81" s="242"/>
      <c r="AH81" s="242"/>
    </row>
    <row r="82" spans="25:34" s="241" customFormat="1">
      <c r="Z82" s="242"/>
      <c r="AA82" s="242"/>
      <c r="AB82" s="242"/>
      <c r="AC82" s="242"/>
      <c r="AD82" s="242"/>
      <c r="AE82" s="242"/>
      <c r="AF82" s="242"/>
      <c r="AG82" s="242"/>
      <c r="AH82" s="242"/>
    </row>
    <row r="83" spans="25:34" s="241" customFormat="1"/>
    <row r="84" spans="25:34" s="241" customFormat="1">
      <c r="Y84" s="242"/>
      <c r="Z84" s="242"/>
      <c r="AA84" s="242"/>
      <c r="AB84" s="242"/>
      <c r="AC84" s="242"/>
      <c r="AD84" s="242"/>
      <c r="AE84" s="242"/>
      <c r="AF84" s="242"/>
      <c r="AG84" s="242"/>
      <c r="AH84" s="242"/>
    </row>
    <row r="85" spans="25:34" s="241" customFormat="1">
      <c r="Y85" s="242"/>
      <c r="Z85" s="242"/>
      <c r="AA85" s="242"/>
      <c r="AB85" s="242"/>
      <c r="AC85" s="242"/>
      <c r="AD85" s="242"/>
      <c r="AE85" s="242"/>
      <c r="AF85" s="242"/>
      <c r="AG85" s="242"/>
      <c r="AH85" s="242"/>
    </row>
    <row r="86" spans="25:34" s="241" customFormat="1">
      <c r="Y86" s="242"/>
      <c r="Z86" s="242"/>
      <c r="AA86" s="242"/>
      <c r="AB86" s="242"/>
      <c r="AC86" s="242"/>
      <c r="AD86" s="242"/>
      <c r="AE86" s="242"/>
      <c r="AF86" s="242"/>
      <c r="AG86" s="242"/>
      <c r="AH86" s="242"/>
    </row>
    <row r="87" spans="25:34" s="241" customFormat="1">
      <c r="Y87" s="242"/>
      <c r="Z87" s="242"/>
      <c r="AA87" s="242"/>
      <c r="AB87" s="242"/>
      <c r="AC87" s="242"/>
      <c r="AD87" s="242"/>
      <c r="AE87" s="242"/>
      <c r="AF87" s="242"/>
      <c r="AG87" s="242"/>
      <c r="AH87" s="242"/>
    </row>
    <row r="88" spans="25:34" s="241" customFormat="1">
      <c r="Y88" s="242"/>
      <c r="Z88" s="242"/>
      <c r="AA88" s="242"/>
      <c r="AB88" s="242"/>
      <c r="AC88" s="242"/>
      <c r="AD88" s="242"/>
      <c r="AE88" s="242"/>
      <c r="AF88" s="242"/>
      <c r="AG88" s="242"/>
    </row>
    <row r="89" spans="25:34" s="241" customFormat="1">
      <c r="Y89" s="242"/>
      <c r="Z89" s="242"/>
      <c r="AA89" s="242"/>
      <c r="AB89" s="242"/>
      <c r="AC89" s="242"/>
      <c r="AD89" s="242"/>
      <c r="AE89" s="242"/>
      <c r="AF89" s="242"/>
      <c r="AG89" s="242"/>
      <c r="AH89" s="242"/>
    </row>
    <row r="90" spans="25:34" s="241" customFormat="1">
      <c r="Y90" s="242"/>
      <c r="Z90" s="242"/>
      <c r="AA90" s="242"/>
      <c r="AB90" s="242"/>
      <c r="AC90" s="242"/>
      <c r="AD90" s="242"/>
      <c r="AE90" s="242"/>
      <c r="AF90" s="242"/>
      <c r="AG90" s="242"/>
      <c r="AH90" s="242"/>
    </row>
    <row r="91" spans="25:34" s="241" customFormat="1">
      <c r="Y91" s="242"/>
      <c r="Z91" s="242"/>
      <c r="AA91" s="242"/>
      <c r="AB91" s="242"/>
      <c r="AC91" s="242"/>
      <c r="AD91" s="242"/>
      <c r="AE91" s="242"/>
      <c r="AF91" s="242"/>
      <c r="AG91" s="242"/>
      <c r="AH91" s="242"/>
    </row>
    <row r="92" spans="25:34" s="241" customFormat="1" ht="13.5" customHeight="1">
      <c r="Y92" s="242"/>
      <c r="Z92" s="242"/>
      <c r="AA92" s="242"/>
      <c r="AB92" s="242"/>
      <c r="AC92" s="242"/>
      <c r="AD92" s="242"/>
      <c r="AE92" s="242"/>
      <c r="AF92" s="242"/>
      <c r="AG92" s="242"/>
      <c r="AH92" s="242"/>
    </row>
    <row r="93" spans="25:34" s="241" customFormat="1" ht="13.5" customHeight="1">
      <c r="Y93" s="242"/>
      <c r="Z93" s="242"/>
      <c r="AA93" s="242"/>
      <c r="AB93" s="242"/>
      <c r="AC93" s="242"/>
      <c r="AD93" s="242"/>
      <c r="AE93" s="242"/>
      <c r="AF93" s="242"/>
      <c r="AG93" s="242"/>
      <c r="AH93" s="242"/>
    </row>
    <row r="94" spans="25:34" s="241" customFormat="1" ht="13.5" customHeight="1">
      <c r="Y94" s="242"/>
      <c r="Z94" s="242"/>
      <c r="AA94" s="242"/>
      <c r="AB94" s="242"/>
      <c r="AC94" s="242"/>
      <c r="AD94" s="242"/>
      <c r="AE94" s="242"/>
    </row>
    <row r="95" spans="25:34" s="241" customFormat="1" ht="13.5" customHeight="1">
      <c r="Y95" s="242"/>
      <c r="Z95" s="242"/>
      <c r="AA95" s="242"/>
      <c r="AB95" s="242"/>
      <c r="AC95" s="242"/>
      <c r="AD95" s="242"/>
      <c r="AE95" s="242"/>
      <c r="AF95" s="242"/>
      <c r="AG95" s="242"/>
    </row>
    <row r="96" spans="25:34" s="241" customFormat="1" ht="13.5" customHeight="1">
      <c r="Y96" s="242"/>
      <c r="Z96" s="242"/>
      <c r="AA96" s="242"/>
      <c r="AB96" s="242"/>
      <c r="AC96" s="242"/>
      <c r="AD96" s="242"/>
      <c r="AE96" s="242"/>
      <c r="AF96" s="242"/>
      <c r="AG96" s="242"/>
      <c r="AH96" s="242"/>
    </row>
    <row r="97" spans="33:34" s="241" customFormat="1" ht="13.5" customHeight="1">
      <c r="AG97" s="242"/>
      <c r="AH97" s="242"/>
    </row>
    <row r="98" spans="33:34" s="241" customFormat="1" ht="13.5" customHeight="1">
      <c r="AG98" s="242"/>
      <c r="AH98" s="242"/>
    </row>
    <row r="99" spans="33:34" s="241" customFormat="1" ht="13.5" customHeight="1">
      <c r="AG99" s="242"/>
      <c r="AH99" s="242"/>
    </row>
    <row r="100" spans="33:34" s="241" customFormat="1" ht="13.5" customHeight="1">
      <c r="AG100" s="242"/>
      <c r="AH100" s="242"/>
    </row>
    <row r="101" spans="33:34" s="241" customFormat="1" ht="13.5" customHeight="1">
      <c r="AG101" s="242"/>
    </row>
    <row r="102" spans="33:34" s="241" customFormat="1" ht="13.5" customHeight="1">
      <c r="AG102" s="242"/>
      <c r="AH102" s="242"/>
    </row>
    <row r="103" spans="33:34" s="241" customFormat="1" ht="13.5" customHeight="1">
      <c r="AG103" s="242"/>
      <c r="AH103" s="242"/>
    </row>
    <row r="104" spans="33:34" s="241" customFormat="1" ht="13.5" customHeight="1"/>
    <row r="105" spans="33:34" s="241" customFormat="1" ht="13.5" customHeight="1">
      <c r="AG105" s="242"/>
      <c r="AH105" s="242"/>
    </row>
    <row r="106" spans="33:34" s="241" customFormat="1" ht="13.5" customHeight="1">
      <c r="AG106" s="242"/>
      <c r="AH106" s="242"/>
    </row>
    <row r="107" spans="33:34" s="241" customFormat="1" ht="13.5" customHeight="1">
      <c r="AG107" s="242"/>
      <c r="AH107" s="242"/>
    </row>
    <row r="108" spans="33:34" s="241" customFormat="1" ht="13.5" customHeight="1">
      <c r="AG108" s="242"/>
      <c r="AH108" s="242"/>
    </row>
    <row r="109" spans="33:34" s="241" customFormat="1" ht="13.5" customHeight="1">
      <c r="AG109" s="242"/>
      <c r="AH109" s="242"/>
    </row>
    <row r="110" spans="33:34" s="241" customFormat="1" ht="13.5" customHeight="1">
      <c r="AG110" s="242"/>
      <c r="AH110" s="242"/>
    </row>
    <row r="111" spans="33:34" s="241" customFormat="1" ht="13.5" customHeight="1">
      <c r="AG111" s="242"/>
      <c r="AH111" s="242"/>
    </row>
    <row r="112" spans="33:34" s="241" customFormat="1" ht="13.5" customHeight="1">
      <c r="AG112" s="242"/>
      <c r="AH112" s="242"/>
    </row>
    <row r="113" spans="34:34" s="241" customFormat="1" ht="13.5" customHeight="1">
      <c r="AH113" s="242"/>
    </row>
    <row r="114" spans="34:34" s="241" customFormat="1" ht="13.5" customHeight="1">
      <c r="AH114" s="242"/>
    </row>
    <row r="115" spans="34:34" s="241" customFormat="1" ht="13.5" customHeight="1">
      <c r="AH115" s="242"/>
    </row>
    <row r="116" spans="34:34" s="241" customFormat="1" ht="13.5" customHeight="1"/>
    <row r="117" spans="34:34" s="241" customFormat="1" ht="13.5" customHeight="1">
      <c r="AH117" s="242"/>
    </row>
    <row r="118" spans="34:34" s="241" customFormat="1" ht="13.5" customHeight="1">
      <c r="AH118" s="242"/>
    </row>
    <row r="119" spans="34:34" s="241" customFormat="1" ht="13.5" customHeight="1">
      <c r="AH119" s="242"/>
    </row>
    <row r="120" spans="34:34" s="241" customFormat="1" ht="13.5" customHeight="1"/>
    <row r="121" spans="34:34" s="241" customFormat="1" ht="13.5" customHeight="1"/>
    <row r="122" spans="34:34" s="241" customFormat="1" ht="13.5" customHeight="1">
      <c r="AH122" s="242"/>
    </row>
    <row r="123" spans="34:34" s="241" customFormat="1" ht="13.5" customHeight="1">
      <c r="AH123" s="242"/>
    </row>
    <row r="124" spans="34:34" s="241" customFormat="1" ht="13.5" customHeight="1">
      <c r="AH124" s="242"/>
    </row>
    <row r="125" spans="34:34" s="241" customFormat="1" ht="13.5" customHeight="1">
      <c r="AH125" s="242"/>
    </row>
    <row r="126" spans="34:34" s="241" customFormat="1" ht="13.5" hidden="1" customHeight="1">
      <c r="AH126" s="242"/>
    </row>
    <row r="127" spans="34:34" s="241" customFormat="1" ht="13.5" hidden="1" customHeight="1">
      <c r="AH127" s="242"/>
    </row>
    <row r="128" spans="34:34" s="241" customFormat="1" ht="13.5" hidden="1" customHeight="1">
      <c r="AH128" s="242"/>
    </row>
    <row r="129" s="241" customFormat="1" ht="13.5" hidden="1" customHeight="1"/>
    <row r="130" s="241" customFormat="1" ht="13.5" hidden="1" customHeight="1"/>
    <row r="131" s="241" customFormat="1" ht="13.5" hidden="1" customHeight="1"/>
    <row r="132" s="241" customFormat="1" ht="13.5" hidden="1" customHeight="1"/>
    <row r="133" s="241" customFormat="1" ht="13.5" hidden="1" customHeight="1"/>
    <row r="134" s="241" customFormat="1" ht="13.5" hidden="1" customHeight="1"/>
    <row r="135" s="241" customFormat="1"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s="241" customFormat="1" ht="13.5" customHeight="1"/>
    <row r="2" spans="2:34" s="241" customFormat="1">
      <c r="B2" s="242"/>
      <c r="C2" s="242"/>
      <c r="D2" s="242"/>
      <c r="E2" s="242"/>
      <c r="F2" s="242"/>
      <c r="G2" s="242"/>
      <c r="H2" s="242"/>
      <c r="I2" s="242"/>
      <c r="J2" s="242"/>
      <c r="K2" s="242"/>
      <c r="L2" s="242"/>
      <c r="M2" s="242"/>
      <c r="N2" s="242"/>
      <c r="O2" s="242"/>
      <c r="P2" s="242"/>
      <c r="Q2" s="242"/>
      <c r="R2" s="242"/>
      <c r="T2" s="242"/>
      <c r="U2" s="242"/>
      <c r="V2" s="242"/>
      <c r="W2" s="242"/>
      <c r="X2" s="242"/>
      <c r="Y2" s="242"/>
      <c r="Z2" s="242"/>
      <c r="AA2" s="242"/>
      <c r="AB2" s="242"/>
      <c r="AC2" s="242"/>
      <c r="AD2" s="242"/>
      <c r="AE2" s="242"/>
      <c r="AF2" s="242"/>
      <c r="AG2" s="242"/>
    </row>
    <row r="3" spans="2:34" s="241" customFormat="1">
      <c r="B3" s="242"/>
      <c r="T3" s="242"/>
    </row>
    <row r="4" spans="2:34" s="241" customFormat="1">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s="241" customFormat="1">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34" s="241" customFormat="1">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row>
    <row r="7" spans="2:34" s="241" customFormat="1">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241" customFormat="1">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241" customFormat="1">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2:34" s="241" customFormat="1">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row>
    <row r="11" spans="2:34" s="241" customFormat="1">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row>
    <row r="12" spans="2:34" s="241" customFormat="1">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2:34" s="241" customFormat="1">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row>
    <row r="14" spans="2:34" s="241" customFormat="1">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row>
    <row r="15" spans="2:34" s="241" customFormat="1">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row>
    <row r="16" spans="2:34" s="241" customFormat="1">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row>
    <row r="17" spans="12:34" s="241" customFormat="1">
      <c r="L17" s="242"/>
      <c r="M17" s="242"/>
      <c r="N17" s="242"/>
      <c r="O17" s="242"/>
      <c r="P17" s="242"/>
      <c r="Q17" s="242"/>
      <c r="R17" s="242"/>
      <c r="S17" s="242"/>
      <c r="T17" s="242"/>
      <c r="U17" s="242"/>
      <c r="V17" s="242"/>
      <c r="W17" s="242"/>
      <c r="X17" s="242"/>
      <c r="Y17" s="242"/>
      <c r="Z17" s="242"/>
      <c r="AA17" s="242"/>
      <c r="AB17" s="242"/>
      <c r="AC17" s="242"/>
      <c r="AD17" s="242"/>
      <c r="AE17" s="242"/>
      <c r="AF17" s="242"/>
      <c r="AG17" s="242"/>
    </row>
    <row r="18" spans="12:34" s="241" customFormat="1">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12:34" s="241" customFormat="1">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row>
    <row r="20" spans="12:34" s="241" customFormat="1">
      <c r="L20" s="242"/>
      <c r="M20" s="242"/>
      <c r="N20" s="242"/>
      <c r="O20" s="242"/>
      <c r="P20" s="242"/>
      <c r="Q20" s="242"/>
      <c r="R20" s="242"/>
      <c r="S20" s="242"/>
      <c r="T20" s="242"/>
      <c r="U20" s="242"/>
      <c r="V20" s="242"/>
      <c r="W20" s="242"/>
      <c r="X20" s="242"/>
      <c r="Y20" s="242"/>
      <c r="Z20" s="242"/>
      <c r="AA20" s="242"/>
      <c r="AB20" s="242"/>
      <c r="AC20" s="242"/>
      <c r="AD20" s="242"/>
      <c r="AE20" s="242"/>
      <c r="AF20" s="242"/>
      <c r="AG20" s="242"/>
    </row>
    <row r="21" spans="12:34" s="241" customFormat="1">
      <c r="L21" s="242"/>
      <c r="M21" s="242"/>
      <c r="N21" s="242"/>
      <c r="O21" s="242"/>
      <c r="P21" s="242"/>
      <c r="Q21" s="242"/>
      <c r="R21" s="242"/>
      <c r="S21" s="242"/>
      <c r="T21" s="242"/>
      <c r="U21" s="242"/>
      <c r="V21" s="242"/>
      <c r="W21" s="242"/>
      <c r="X21" s="242"/>
      <c r="Y21" s="242"/>
      <c r="Z21" s="242"/>
      <c r="AA21" s="242"/>
      <c r="AB21" s="242"/>
      <c r="AC21" s="242"/>
      <c r="AD21" s="242"/>
      <c r="AE21" s="242"/>
      <c r="AF21" s="242"/>
      <c r="AG21" s="242"/>
    </row>
    <row r="22" spans="12:34" s="241" customFormat="1">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row>
    <row r="23" spans="12:34" s="241" customFormat="1">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row>
    <row r="24" spans="12:34" s="241" customFormat="1">
      <c r="L24" s="242"/>
      <c r="M24" s="242"/>
      <c r="N24" s="242"/>
      <c r="O24" s="242"/>
      <c r="P24" s="242"/>
      <c r="R24" s="242"/>
      <c r="S24" s="242"/>
      <c r="T24" s="242"/>
      <c r="U24" s="242"/>
      <c r="V24" s="242"/>
      <c r="W24" s="242"/>
      <c r="X24" s="242"/>
      <c r="Y24" s="242"/>
      <c r="Z24" s="242"/>
      <c r="AA24" s="242"/>
      <c r="AB24" s="242"/>
      <c r="AC24" s="242"/>
      <c r="AD24" s="242"/>
      <c r="AE24" s="242"/>
      <c r="AF24" s="242"/>
      <c r="AG24" s="242"/>
      <c r="AH24" s="242"/>
    </row>
    <row r="25" spans="12:34" s="241" customFormat="1">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row>
    <row r="26" spans="12:34" s="241" customFormat="1">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row>
    <row r="27" spans="12:34" s="241" customFormat="1">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row>
    <row r="28" spans="12:34" s="241" customFormat="1">
      <c r="L28" s="242"/>
      <c r="M28" s="242"/>
      <c r="N28" s="242"/>
      <c r="P28" s="242"/>
      <c r="Q28" s="242"/>
      <c r="R28" s="242"/>
      <c r="S28" s="242"/>
      <c r="U28" s="242"/>
      <c r="V28" s="242"/>
      <c r="W28" s="242"/>
      <c r="X28" s="242"/>
      <c r="Y28" s="242"/>
      <c r="Z28" s="242"/>
      <c r="AA28" s="242"/>
      <c r="AB28" s="242"/>
      <c r="AC28" s="242"/>
      <c r="AD28" s="242"/>
      <c r="AE28" s="242"/>
      <c r="AF28" s="242"/>
      <c r="AG28" s="242"/>
    </row>
    <row r="29" spans="12:34" s="241" customFormat="1">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row>
    <row r="30" spans="12:34" s="241" customFormat="1">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row>
    <row r="31" spans="12:34" s="241" customFormat="1">
      <c r="L31" s="242"/>
      <c r="M31" s="242"/>
      <c r="N31" s="242"/>
      <c r="O31" s="242"/>
      <c r="P31" s="242"/>
      <c r="R31" s="242"/>
      <c r="S31" s="242"/>
      <c r="T31" s="242"/>
      <c r="U31" s="242"/>
      <c r="V31" s="242"/>
      <c r="W31" s="242"/>
      <c r="X31" s="242"/>
      <c r="Y31" s="242"/>
      <c r="Z31" s="242"/>
      <c r="AA31" s="242"/>
      <c r="AB31" s="242"/>
      <c r="AC31" s="242"/>
      <c r="AD31" s="242"/>
      <c r="AE31" s="242"/>
      <c r="AF31" s="242"/>
      <c r="AG31" s="242"/>
      <c r="AH31" s="242"/>
    </row>
    <row r="32" spans="12:34" s="241" customFormat="1">
      <c r="M32" s="242"/>
      <c r="N32" s="242"/>
      <c r="O32" s="242"/>
      <c r="P32" s="242"/>
      <c r="Q32" s="242"/>
      <c r="R32" s="242"/>
      <c r="S32" s="242"/>
      <c r="T32" s="242"/>
      <c r="U32" s="242"/>
      <c r="V32" s="242"/>
      <c r="W32" s="242"/>
      <c r="X32" s="242"/>
      <c r="Y32" s="242"/>
      <c r="Z32" s="242"/>
      <c r="AA32" s="242"/>
      <c r="AB32" s="242"/>
      <c r="AC32" s="242"/>
      <c r="AD32" s="242"/>
      <c r="AE32" s="242"/>
      <c r="AF32" s="242"/>
      <c r="AG32" s="242"/>
      <c r="AH32" s="242"/>
    </row>
    <row r="33" spans="2:34" s="241" customFormat="1">
      <c r="B33" s="242"/>
      <c r="D33" s="242"/>
      <c r="F33" s="242"/>
      <c r="H33" s="242"/>
      <c r="J33" s="242"/>
      <c r="K33" s="242"/>
      <c r="L33" s="242"/>
      <c r="M33" s="242"/>
      <c r="N33" s="242"/>
      <c r="O33" s="242"/>
      <c r="P33" s="242"/>
      <c r="Q33" s="242"/>
      <c r="R33" s="242"/>
      <c r="S33" s="242"/>
      <c r="T33" s="242"/>
      <c r="U33" s="242"/>
      <c r="V33" s="242"/>
      <c r="W33" s="242"/>
      <c r="Y33" s="242"/>
      <c r="Z33" s="242"/>
      <c r="AA33" s="242"/>
      <c r="AB33" s="242"/>
      <c r="AC33" s="242"/>
      <c r="AD33" s="242"/>
      <c r="AE33" s="242"/>
      <c r="AF33" s="242"/>
      <c r="AG33" s="242"/>
      <c r="AH33" s="242"/>
    </row>
    <row r="34" spans="2:34" s="241" customFormat="1">
      <c r="C34" s="242"/>
      <c r="D34" s="242"/>
      <c r="E34" s="242"/>
      <c r="F34" s="242"/>
      <c r="G34" s="242"/>
      <c r="H34" s="242"/>
      <c r="I34" s="242"/>
      <c r="J34" s="242"/>
      <c r="K34" s="242"/>
      <c r="L34" s="242"/>
      <c r="M34" s="242"/>
      <c r="N34" s="242"/>
      <c r="O34" s="242"/>
      <c r="Q34" s="242"/>
      <c r="S34" s="242"/>
      <c r="U34" s="242"/>
      <c r="V34" s="242"/>
      <c r="W34" s="242"/>
      <c r="X34" s="242"/>
      <c r="Y34" s="242"/>
      <c r="Z34" s="242"/>
      <c r="AA34" s="242"/>
      <c r="AB34" s="242"/>
      <c r="AC34" s="242"/>
      <c r="AD34" s="242"/>
      <c r="AE34" s="242"/>
      <c r="AF34" s="242"/>
      <c r="AG34" s="242"/>
      <c r="AH34" s="242"/>
    </row>
    <row r="35" spans="2:34" s="241" customFormat="1">
      <c r="B35" s="242"/>
      <c r="C35" s="242"/>
      <c r="E35" s="242"/>
      <c r="F35" s="242"/>
      <c r="G35" s="242"/>
      <c r="H35" s="242"/>
      <c r="I35" s="242"/>
      <c r="J35" s="242"/>
      <c r="K35" s="242"/>
      <c r="L35" s="242"/>
      <c r="M35" s="242"/>
      <c r="N35" s="242"/>
      <c r="O35" s="242"/>
      <c r="P35" s="242"/>
      <c r="Q35" s="242"/>
      <c r="R35" s="242"/>
      <c r="S35" s="242"/>
      <c r="T35" s="242"/>
      <c r="U35" s="242"/>
      <c r="V35" s="242"/>
      <c r="X35" s="242"/>
      <c r="Y35" s="242"/>
      <c r="Z35" s="242"/>
      <c r="AA35" s="242"/>
      <c r="AB35" s="242"/>
    </row>
    <row r="36" spans="2:34" s="241" customFormat="1">
      <c r="B36" s="242"/>
      <c r="C36" s="242"/>
      <c r="D36" s="242"/>
      <c r="E36" s="242"/>
      <c r="F36" s="242"/>
      <c r="G36" s="242"/>
      <c r="I36" s="242"/>
      <c r="L36" s="242"/>
      <c r="N36" s="242"/>
      <c r="O36" s="242"/>
      <c r="P36" s="242"/>
      <c r="Q36" s="242"/>
      <c r="R36" s="242"/>
      <c r="S36" s="242"/>
      <c r="T36" s="242"/>
      <c r="U36" s="242"/>
      <c r="V36" s="242"/>
      <c r="W36" s="242"/>
      <c r="X36" s="242"/>
    </row>
    <row r="37" spans="2:34" s="241" customFormat="1">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c r="B40" s="242"/>
      <c r="C40" s="242"/>
      <c r="D40" s="242"/>
      <c r="E40" s="242"/>
      <c r="F40" s="242"/>
      <c r="G40" s="242"/>
      <c r="H40" s="242"/>
      <c r="I40" s="242"/>
      <c r="J40" s="242"/>
      <c r="K40" s="242"/>
      <c r="L40" s="242"/>
      <c r="M40" s="242"/>
      <c r="N40" s="242"/>
      <c r="O40" s="242"/>
      <c r="P40" s="242"/>
      <c r="Q40" s="242"/>
      <c r="R40" s="242"/>
      <c r="S40" s="242"/>
      <c r="T40" s="242"/>
      <c r="U40" s="242"/>
      <c r="V40" s="242"/>
      <c r="W40" s="242"/>
      <c r="Y40" s="242"/>
      <c r="Z40" s="242"/>
      <c r="AA40" s="242"/>
      <c r="AB40" s="242"/>
      <c r="AC40" s="242"/>
      <c r="AD40" s="242"/>
      <c r="AE40" s="242"/>
      <c r="AF40" s="242"/>
      <c r="AG40" s="242"/>
      <c r="AH40" s="242"/>
    </row>
    <row r="41" spans="2:34" s="241" customFormat="1">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c r="B42" s="242"/>
      <c r="C42" s="242"/>
      <c r="D42" s="242"/>
      <c r="E42" s="242"/>
      <c r="F42" s="242"/>
      <c r="G42" s="242"/>
      <c r="H42" s="242"/>
      <c r="I42" s="242"/>
      <c r="J42" s="242"/>
      <c r="K42" s="242"/>
      <c r="L42" s="242"/>
      <c r="M42" s="242"/>
      <c r="N42" s="242"/>
      <c r="O42" s="242"/>
      <c r="P42" s="242"/>
      <c r="Q42" s="242"/>
      <c r="R42" s="242"/>
      <c r="S42" s="242"/>
      <c r="T42" s="242"/>
      <c r="U42" s="242"/>
      <c r="V42" s="242"/>
      <c r="X42" s="242"/>
      <c r="Y42" s="242"/>
      <c r="Z42" s="242"/>
      <c r="AA42" s="242"/>
      <c r="AB42" s="242"/>
      <c r="AC42" s="242"/>
      <c r="AD42" s="242"/>
      <c r="AE42" s="242"/>
      <c r="AF42" s="242"/>
      <c r="AG42" s="242"/>
      <c r="AH42" s="242"/>
    </row>
    <row r="43" spans="2:34" s="241" customFormat="1">
      <c r="B43" s="242"/>
      <c r="C43" s="242"/>
      <c r="D43" s="242"/>
      <c r="E43" s="242"/>
      <c r="F43" s="242"/>
      <c r="G43" s="242"/>
      <c r="H43" s="242"/>
      <c r="I43" s="242"/>
      <c r="J43" s="242"/>
      <c r="K43" s="242"/>
      <c r="L43" s="242"/>
      <c r="M43" s="242"/>
      <c r="N43" s="242"/>
      <c r="O43" s="242"/>
      <c r="P43" s="242"/>
      <c r="Q43" s="242"/>
      <c r="R43" s="242"/>
      <c r="S43" s="242"/>
      <c r="T43" s="242"/>
      <c r="U43" s="242"/>
      <c r="V43" s="242"/>
      <c r="W43" s="242"/>
      <c r="X43" s="242"/>
    </row>
    <row r="44" spans="2:34" s="241" customFormat="1">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c r="B45" s="242"/>
      <c r="C45" s="242"/>
      <c r="D45" s="242"/>
      <c r="E45" s="242"/>
      <c r="F45" s="242"/>
      <c r="G45" s="242"/>
      <c r="H45" s="242"/>
      <c r="I45" s="242"/>
      <c r="J45" s="242"/>
      <c r="K45" s="242"/>
      <c r="L45" s="242"/>
      <c r="M45" s="242"/>
      <c r="N45" s="242"/>
      <c r="O45" s="242"/>
      <c r="P45" s="242"/>
      <c r="Q45" s="242"/>
      <c r="R45" s="242"/>
      <c r="S45" s="242"/>
      <c r="T45" s="242"/>
      <c r="U45" s="242"/>
      <c r="V45" s="242"/>
      <c r="W45" s="242"/>
      <c r="Y45" s="242"/>
      <c r="Z45" s="242"/>
      <c r="AA45" s="242"/>
      <c r="AB45" s="242"/>
      <c r="AC45" s="242"/>
      <c r="AD45" s="242"/>
      <c r="AE45" s="242"/>
      <c r="AF45" s="242"/>
      <c r="AG45" s="242"/>
      <c r="AH45" s="242"/>
    </row>
    <row r="46" spans="2:34" s="241" customFormat="1">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c r="B48" s="242"/>
      <c r="C48" s="242"/>
      <c r="D48" s="242"/>
      <c r="E48" s="242"/>
      <c r="F48" s="242"/>
      <c r="G48" s="242"/>
      <c r="H48" s="242"/>
      <c r="I48" s="242"/>
      <c r="J48" s="242"/>
      <c r="K48" s="242"/>
      <c r="L48" s="242"/>
      <c r="M48" s="242"/>
      <c r="N48" s="242"/>
      <c r="O48" s="242"/>
      <c r="P48" s="242"/>
      <c r="Q48" s="242"/>
      <c r="R48" s="242"/>
      <c r="S48" s="242"/>
      <c r="T48" s="242"/>
      <c r="U48" s="242"/>
      <c r="V48" s="242"/>
      <c r="X48" s="242"/>
    </row>
    <row r="49" spans="28:34" s="241" customFormat="1">
      <c r="AB49" s="242"/>
      <c r="AC49" s="242"/>
      <c r="AD49" s="242"/>
      <c r="AE49" s="242"/>
      <c r="AF49" s="242"/>
      <c r="AG49" s="242"/>
      <c r="AH49" s="242"/>
    </row>
    <row r="50" spans="28:34" s="241" customFormat="1">
      <c r="AB50" s="242"/>
      <c r="AC50" s="242"/>
      <c r="AD50" s="242"/>
    </row>
    <row r="51" spans="28:34" s="241" customFormat="1">
      <c r="AB51" s="242"/>
    </row>
    <row r="52" spans="28:34" s="241" customFormat="1">
      <c r="AB52" s="242"/>
      <c r="AC52" s="242"/>
      <c r="AD52" s="242"/>
      <c r="AE52" s="242"/>
      <c r="AF52" s="242"/>
      <c r="AG52" s="242"/>
      <c r="AH52" s="242"/>
    </row>
    <row r="53" spans="28:34" s="241" customFormat="1">
      <c r="AB53" s="242"/>
      <c r="AC53" s="242"/>
      <c r="AD53" s="242"/>
      <c r="AE53" s="242"/>
    </row>
    <row r="54" spans="28:34" s="241" customFormat="1">
      <c r="AB54" s="242"/>
      <c r="AC54" s="242"/>
      <c r="AD54" s="242"/>
      <c r="AE54" s="242"/>
      <c r="AF54" s="242"/>
      <c r="AG54" s="242"/>
    </row>
    <row r="55" spans="28:34" s="241" customFormat="1">
      <c r="AB55" s="242"/>
      <c r="AC55" s="242"/>
      <c r="AD55" s="242"/>
      <c r="AE55" s="242"/>
      <c r="AF55" s="242"/>
      <c r="AG55" s="242"/>
      <c r="AH55" s="242"/>
    </row>
    <row r="56" spans="28:34" s="241" customFormat="1"/>
    <row r="57" spans="28:34" s="241" customFormat="1">
      <c r="AB57" s="242"/>
      <c r="AC57" s="242"/>
      <c r="AD57" s="242"/>
      <c r="AE57" s="242"/>
      <c r="AF57" s="242"/>
      <c r="AG57" s="242"/>
    </row>
    <row r="58" spans="28:34" s="241" customFormat="1">
      <c r="AB58" s="242"/>
      <c r="AC58" s="242"/>
      <c r="AD58" s="242"/>
      <c r="AE58" s="242"/>
      <c r="AF58" s="242"/>
      <c r="AG58" s="242"/>
    </row>
    <row r="59" spans="28:34" s="241" customFormat="1">
      <c r="AB59" s="242"/>
      <c r="AC59" s="242"/>
      <c r="AD59" s="242"/>
      <c r="AE59" s="242"/>
      <c r="AF59" s="242"/>
    </row>
    <row r="60" spans="28:34" s="241" customFormat="1">
      <c r="AB60" s="242"/>
      <c r="AC60" s="242"/>
      <c r="AD60" s="242"/>
      <c r="AE60" s="242"/>
      <c r="AF60" s="242"/>
      <c r="AG60" s="242"/>
      <c r="AH60" s="242"/>
    </row>
    <row r="61" spans="28:34" s="241" customFormat="1">
      <c r="AB61" s="242"/>
      <c r="AC61" s="242"/>
      <c r="AD61" s="242"/>
      <c r="AE61" s="242"/>
      <c r="AF61" s="242"/>
      <c r="AG61" s="242"/>
      <c r="AH61" s="242"/>
    </row>
    <row r="62" spans="28:34" s="241" customFormat="1">
      <c r="AB62" s="242"/>
      <c r="AC62" s="242"/>
      <c r="AD62" s="242"/>
      <c r="AE62" s="242"/>
      <c r="AF62" s="242"/>
      <c r="AG62" s="242"/>
      <c r="AH62" s="242"/>
    </row>
    <row r="63" spans="28:34" s="241" customFormat="1">
      <c r="AB63" s="242"/>
      <c r="AC63" s="242"/>
      <c r="AD63" s="242"/>
      <c r="AE63" s="242"/>
      <c r="AF63" s="242"/>
      <c r="AG63" s="242"/>
    </row>
    <row r="64" spans="28:34" s="241" customFormat="1">
      <c r="AB64" s="242"/>
      <c r="AC64" s="242"/>
      <c r="AD64" s="242"/>
      <c r="AE64" s="242"/>
      <c r="AF64" s="242"/>
    </row>
    <row r="65" spans="28:34" s="241" customFormat="1">
      <c r="AB65" s="242"/>
      <c r="AC65" s="242"/>
      <c r="AD65" s="242"/>
      <c r="AE65" s="242"/>
      <c r="AF65" s="242"/>
      <c r="AG65" s="242"/>
      <c r="AH65" s="242"/>
    </row>
    <row r="66" spans="28:34" s="241" customFormat="1">
      <c r="AB66" s="242"/>
      <c r="AC66" s="242"/>
      <c r="AD66" s="242"/>
      <c r="AE66" s="242"/>
      <c r="AF66" s="242"/>
      <c r="AG66" s="242"/>
      <c r="AH66" s="242"/>
    </row>
    <row r="67" spans="28:34" s="241" customFormat="1">
      <c r="AB67" s="242"/>
      <c r="AC67" s="242"/>
      <c r="AD67" s="242"/>
      <c r="AE67" s="242"/>
      <c r="AF67" s="242"/>
      <c r="AG67" s="242"/>
      <c r="AH67" s="242"/>
    </row>
    <row r="68" spans="28:34" s="241" customFormat="1"/>
    <row r="69" spans="28:34" s="241" customFormat="1">
      <c r="AB69" s="242"/>
      <c r="AC69" s="242"/>
      <c r="AD69" s="242"/>
      <c r="AE69" s="242"/>
    </row>
    <row r="70" spans="28:34" s="241" customFormat="1">
      <c r="AB70" s="242"/>
      <c r="AC70" s="242"/>
      <c r="AD70" s="242"/>
      <c r="AE70" s="242"/>
      <c r="AF70" s="242"/>
      <c r="AG70" s="242"/>
      <c r="AH70" s="242"/>
    </row>
    <row r="71" spans="28:34" s="241" customFormat="1">
      <c r="AB71" s="242"/>
      <c r="AC71" s="242"/>
      <c r="AD71" s="242"/>
      <c r="AE71" s="242"/>
      <c r="AF71" s="242"/>
      <c r="AG71" s="242"/>
      <c r="AH71" s="242"/>
    </row>
    <row r="72" spans="28:34" s="241" customFormat="1">
      <c r="AB72" s="242"/>
      <c r="AC72" s="242"/>
      <c r="AD72" s="242"/>
      <c r="AE72" s="242"/>
      <c r="AF72" s="242"/>
      <c r="AG72" s="242"/>
      <c r="AH72" s="242"/>
    </row>
    <row r="73" spans="28:34" s="241" customFormat="1">
      <c r="AB73" s="242"/>
      <c r="AC73" s="242"/>
      <c r="AD73" s="242"/>
      <c r="AE73" s="242"/>
      <c r="AF73" s="242"/>
      <c r="AG73" s="242"/>
      <c r="AH73" s="242"/>
    </row>
    <row r="74" spans="28:34" s="241" customFormat="1">
      <c r="AB74" s="242"/>
      <c r="AC74" s="242"/>
      <c r="AD74" s="242"/>
      <c r="AE74" s="242"/>
      <c r="AF74" s="242"/>
      <c r="AG74" s="242"/>
      <c r="AH74" s="242"/>
    </row>
    <row r="75" spans="28:34" s="241" customFormat="1">
      <c r="AB75" s="242"/>
      <c r="AC75" s="242"/>
      <c r="AD75" s="242"/>
      <c r="AE75" s="242"/>
      <c r="AF75" s="242"/>
      <c r="AG75" s="242"/>
    </row>
    <row r="76" spans="28:34" s="241" customFormat="1">
      <c r="AB76" s="242"/>
      <c r="AC76" s="242"/>
      <c r="AD76" s="242"/>
      <c r="AE76" s="242"/>
    </row>
    <row r="77" spans="28:34" s="241" customFormat="1">
      <c r="AB77" s="242"/>
      <c r="AC77" s="242"/>
      <c r="AD77" s="242"/>
      <c r="AE77" s="242"/>
      <c r="AF77" s="242"/>
    </row>
    <row r="78" spans="28:34" s="241" customFormat="1">
      <c r="AB78" s="242"/>
      <c r="AC78" s="242"/>
      <c r="AD78" s="242"/>
      <c r="AE78" s="242"/>
      <c r="AF78" s="242"/>
      <c r="AG78" s="242"/>
      <c r="AH78" s="242"/>
    </row>
    <row r="79" spans="28:34" s="241" customFormat="1">
      <c r="AB79" s="242"/>
      <c r="AC79" s="242"/>
      <c r="AD79" s="242"/>
      <c r="AE79" s="242"/>
      <c r="AF79" s="242"/>
      <c r="AG79" s="242"/>
      <c r="AH79" s="242"/>
    </row>
    <row r="80" spans="28:34" s="241" customFormat="1">
      <c r="AB80" s="242"/>
      <c r="AC80" s="242"/>
      <c r="AD80" s="242"/>
      <c r="AE80" s="242"/>
      <c r="AF80" s="242"/>
      <c r="AG80" s="242"/>
      <c r="AH80" s="242"/>
    </row>
    <row r="81" spans="25:34" s="241" customFormat="1">
      <c r="Y81" s="242"/>
      <c r="Z81" s="242"/>
      <c r="AA81" s="242"/>
      <c r="AB81" s="242"/>
      <c r="AC81" s="242"/>
      <c r="AD81" s="242"/>
      <c r="AE81" s="242"/>
      <c r="AF81" s="242"/>
      <c r="AG81" s="242"/>
      <c r="AH81" s="242"/>
    </row>
    <row r="82" spans="25:34" s="241" customFormat="1">
      <c r="Z82" s="242"/>
      <c r="AA82" s="242"/>
      <c r="AB82" s="242"/>
      <c r="AC82" s="242"/>
      <c r="AD82" s="242"/>
      <c r="AE82" s="242"/>
      <c r="AF82" s="242"/>
      <c r="AG82" s="242"/>
      <c r="AH82" s="242"/>
    </row>
    <row r="83" spans="25:34" s="241" customFormat="1"/>
    <row r="84" spans="25:34" s="241" customFormat="1">
      <c r="Y84" s="242"/>
      <c r="Z84" s="242"/>
      <c r="AA84" s="242"/>
      <c r="AB84" s="242"/>
      <c r="AC84" s="242"/>
      <c r="AD84" s="242"/>
      <c r="AE84" s="242"/>
      <c r="AF84" s="242"/>
      <c r="AG84" s="242"/>
      <c r="AH84" s="242"/>
    </row>
    <row r="85" spans="25:34" s="241" customFormat="1">
      <c r="Y85" s="242"/>
      <c r="Z85" s="242"/>
      <c r="AA85" s="242"/>
      <c r="AB85" s="242"/>
      <c r="AC85" s="242"/>
      <c r="AD85" s="242"/>
      <c r="AE85" s="242"/>
      <c r="AF85" s="242"/>
      <c r="AG85" s="242"/>
      <c r="AH85" s="242"/>
    </row>
    <row r="86" spans="25:34" s="241" customFormat="1">
      <c r="Y86" s="242"/>
      <c r="Z86" s="242"/>
      <c r="AA86" s="242"/>
      <c r="AB86" s="242"/>
      <c r="AC86" s="242"/>
      <c r="AD86" s="242"/>
      <c r="AE86" s="242"/>
      <c r="AF86" s="242"/>
      <c r="AG86" s="242"/>
      <c r="AH86" s="242"/>
    </row>
    <row r="87" spans="25:34" s="241" customFormat="1">
      <c r="Y87" s="242"/>
      <c r="Z87" s="242"/>
      <c r="AA87" s="242"/>
      <c r="AB87" s="242"/>
      <c r="AC87" s="242"/>
      <c r="AD87" s="242"/>
      <c r="AE87" s="242"/>
      <c r="AF87" s="242"/>
      <c r="AG87" s="242"/>
      <c r="AH87" s="242"/>
    </row>
    <row r="88" spans="25:34" s="241" customFormat="1">
      <c r="Y88" s="242"/>
      <c r="Z88" s="242"/>
      <c r="AA88" s="242"/>
      <c r="AB88" s="242"/>
      <c r="AC88" s="242"/>
      <c r="AD88" s="242"/>
      <c r="AE88" s="242"/>
      <c r="AF88" s="242"/>
      <c r="AG88" s="242"/>
    </row>
    <row r="89" spans="25:34" s="241" customFormat="1">
      <c r="Y89" s="242"/>
      <c r="Z89" s="242"/>
      <c r="AA89" s="242"/>
      <c r="AB89" s="242"/>
      <c r="AC89" s="242"/>
      <c r="AD89" s="242"/>
      <c r="AE89" s="242"/>
      <c r="AF89" s="242"/>
      <c r="AG89" s="242"/>
      <c r="AH89" s="242"/>
    </row>
    <row r="90" spans="25:34" s="241" customFormat="1">
      <c r="Y90" s="242"/>
      <c r="Z90" s="242"/>
      <c r="AA90" s="242"/>
      <c r="AB90" s="242"/>
      <c r="AC90" s="242"/>
      <c r="AD90" s="242"/>
      <c r="AE90" s="242"/>
      <c r="AF90" s="242"/>
      <c r="AG90" s="242"/>
      <c r="AH90" s="242"/>
    </row>
    <row r="91" spans="25:34" s="241" customFormat="1">
      <c r="Y91" s="242"/>
      <c r="Z91" s="242"/>
      <c r="AA91" s="242"/>
      <c r="AB91" s="242"/>
      <c r="AC91" s="242"/>
      <c r="AD91" s="242"/>
      <c r="AE91" s="242"/>
      <c r="AF91" s="242"/>
      <c r="AG91" s="242"/>
      <c r="AH91" s="242"/>
    </row>
    <row r="92" spans="25:34" s="241" customFormat="1" ht="13.5" customHeight="1">
      <c r="Y92" s="242"/>
      <c r="Z92" s="242"/>
      <c r="AA92" s="242"/>
      <c r="AB92" s="242"/>
      <c r="AC92" s="242"/>
      <c r="AD92" s="242"/>
      <c r="AE92" s="242"/>
      <c r="AF92" s="242"/>
      <c r="AG92" s="242"/>
      <c r="AH92" s="242"/>
    </row>
    <row r="93" spans="25:34" s="241" customFormat="1" ht="13.5" customHeight="1">
      <c r="Y93" s="242"/>
      <c r="Z93" s="242"/>
      <c r="AA93" s="242"/>
      <c r="AB93" s="242"/>
      <c r="AC93" s="242"/>
      <c r="AD93" s="242"/>
      <c r="AE93" s="242"/>
      <c r="AF93" s="242"/>
      <c r="AG93" s="242"/>
      <c r="AH93" s="242"/>
    </row>
    <row r="94" spans="25:34" s="241" customFormat="1" ht="13.5" customHeight="1">
      <c r="Y94" s="242"/>
      <c r="Z94" s="242"/>
      <c r="AA94" s="242"/>
      <c r="AB94" s="242"/>
      <c r="AC94" s="242"/>
      <c r="AD94" s="242"/>
      <c r="AE94" s="242"/>
    </row>
    <row r="95" spans="25:34" s="241" customFormat="1" ht="13.5" customHeight="1">
      <c r="Y95" s="242"/>
      <c r="Z95" s="242"/>
      <c r="AA95" s="242"/>
      <c r="AB95" s="242"/>
      <c r="AC95" s="242"/>
      <c r="AD95" s="242"/>
      <c r="AE95" s="242"/>
      <c r="AF95" s="242"/>
      <c r="AG95" s="242"/>
    </row>
    <row r="96" spans="25:34" s="241" customFormat="1" ht="13.5" customHeight="1">
      <c r="Y96" s="242"/>
      <c r="Z96" s="242"/>
      <c r="AA96" s="242"/>
      <c r="AB96" s="242"/>
      <c r="AC96" s="242"/>
      <c r="AD96" s="242"/>
      <c r="AE96" s="242"/>
      <c r="AF96" s="242"/>
      <c r="AG96" s="242"/>
      <c r="AH96" s="242"/>
    </row>
    <row r="97" spans="33:34" s="241" customFormat="1" ht="13.5" customHeight="1">
      <c r="AG97" s="242"/>
      <c r="AH97" s="242"/>
    </row>
    <row r="98" spans="33:34" s="241" customFormat="1" ht="13.5" customHeight="1">
      <c r="AG98" s="242"/>
      <c r="AH98" s="242"/>
    </row>
    <row r="99" spans="33:34" s="241" customFormat="1" ht="13.5" customHeight="1">
      <c r="AG99" s="242"/>
      <c r="AH99" s="242"/>
    </row>
    <row r="100" spans="33:34" s="241" customFormat="1" ht="13.5" customHeight="1">
      <c r="AG100" s="242"/>
      <c r="AH100" s="242"/>
    </row>
    <row r="101" spans="33:34" s="241" customFormat="1" ht="13.5" customHeight="1">
      <c r="AG101" s="242"/>
    </row>
    <row r="102" spans="33:34" s="241" customFormat="1" ht="13.5" customHeight="1">
      <c r="AG102" s="242"/>
      <c r="AH102" s="242"/>
    </row>
    <row r="103" spans="33:34" s="241" customFormat="1" ht="13.5" customHeight="1">
      <c r="AG103" s="242"/>
      <c r="AH103" s="242"/>
    </row>
    <row r="104" spans="33:34" s="241" customFormat="1" ht="13.5" customHeight="1"/>
    <row r="105" spans="33:34" s="241" customFormat="1" ht="13.5" customHeight="1">
      <c r="AG105" s="242"/>
      <c r="AH105" s="242"/>
    </row>
    <row r="106" spans="33:34" s="241" customFormat="1" ht="13.5" customHeight="1">
      <c r="AG106" s="242"/>
      <c r="AH106" s="242"/>
    </row>
    <row r="107" spans="33:34" s="241" customFormat="1" ht="13.5" customHeight="1">
      <c r="AG107" s="242"/>
      <c r="AH107" s="242"/>
    </row>
    <row r="108" spans="33:34" s="241" customFormat="1" ht="13.5" customHeight="1">
      <c r="AG108" s="242"/>
      <c r="AH108" s="242"/>
    </row>
    <row r="109" spans="33:34" s="241" customFormat="1" ht="13.5" customHeight="1">
      <c r="AG109" s="242"/>
      <c r="AH109" s="242"/>
    </row>
    <row r="110" spans="33:34" s="241" customFormat="1" ht="13.5" customHeight="1">
      <c r="AG110" s="242"/>
      <c r="AH110" s="242"/>
    </row>
    <row r="111" spans="33:34" s="241" customFormat="1" ht="13.5" customHeight="1">
      <c r="AG111" s="242"/>
      <c r="AH111" s="242"/>
    </row>
    <row r="112" spans="33:34" s="241" customFormat="1" ht="13.5" customHeight="1">
      <c r="AG112" s="242"/>
      <c r="AH112" s="242"/>
    </row>
    <row r="113" spans="34:34" s="241" customFormat="1" ht="13.5" customHeight="1">
      <c r="AH113" s="242"/>
    </row>
    <row r="114" spans="34:34" s="241" customFormat="1" ht="13.5" customHeight="1">
      <c r="AH114" s="242"/>
    </row>
    <row r="115" spans="34:34" s="241" customFormat="1" ht="13.5" customHeight="1">
      <c r="AH115" s="242"/>
    </row>
    <row r="116" spans="34:34" s="241" customFormat="1" ht="13.5" customHeight="1"/>
    <row r="117" spans="34:34" s="241" customFormat="1" ht="13.5" customHeight="1">
      <c r="AH117" s="242"/>
    </row>
    <row r="118" spans="34:34" s="241" customFormat="1" ht="13.5" customHeight="1">
      <c r="AH118" s="242"/>
    </row>
    <row r="119" spans="34:34" s="241" customFormat="1" ht="13.5" customHeight="1">
      <c r="AH119" s="242"/>
    </row>
    <row r="120" spans="34:34" s="241" customFormat="1" ht="13.5" customHeight="1"/>
    <row r="121" spans="34:34" s="241" customFormat="1" ht="13.5" customHeight="1"/>
    <row r="122" spans="34:34" s="241" customFormat="1" ht="13.5" customHeight="1">
      <c r="AH122" s="242"/>
    </row>
    <row r="123" spans="34:34" s="241" customFormat="1" ht="13.5" customHeight="1">
      <c r="AH123" s="242"/>
    </row>
    <row r="124" spans="34:34" s="241" customFormat="1" ht="13.5" customHeight="1">
      <c r="AH124" s="242"/>
    </row>
    <row r="125" spans="34:34" s="241" customFormat="1" ht="13.5" customHeight="1">
      <c r="AH125" s="242"/>
    </row>
    <row r="126" spans="34:34" s="241" customFormat="1" ht="13.5" hidden="1" customHeight="1">
      <c r="AH126" s="242"/>
    </row>
    <row r="127" spans="34:34" s="241" customFormat="1" ht="13.5" hidden="1" customHeight="1">
      <c r="AH127" s="242"/>
    </row>
    <row r="128" spans="34:34" s="241" customFormat="1" ht="13.5" hidden="1" customHeight="1">
      <c r="AH128" s="242"/>
    </row>
    <row r="129" s="241" customFormat="1" ht="13.5" hidden="1" customHeight="1"/>
    <row r="130" s="241" customFormat="1" ht="13.5" hidden="1" customHeight="1"/>
    <row r="131" s="241" customFormat="1" ht="13.5" hidden="1" customHeight="1"/>
    <row r="132" s="241" customFormat="1" ht="13.5" hidden="1" customHeight="1"/>
    <row r="133" s="241" customFormat="1" ht="13.5" hidden="1" customHeight="1"/>
    <row r="134" s="241" customFormat="1" ht="13.5" hidden="1" customHeight="1"/>
    <row r="135" s="241" customFormat="1"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337846</v>
      </c>
      <c r="E3" s="116"/>
      <c r="F3" s="117">
        <v>96333</v>
      </c>
      <c r="G3" s="118"/>
      <c r="H3" s="119"/>
    </row>
    <row r="4" spans="1:8">
      <c r="A4" s="120"/>
      <c r="B4" s="121"/>
      <c r="C4" s="122"/>
      <c r="D4" s="123">
        <v>287989</v>
      </c>
      <c r="E4" s="124"/>
      <c r="F4" s="125">
        <v>57060</v>
      </c>
      <c r="G4" s="126"/>
      <c r="H4" s="127"/>
    </row>
    <row r="5" spans="1:8">
      <c r="A5" s="108" t="s">
        <v>513</v>
      </c>
      <c r="B5" s="113"/>
      <c r="C5" s="114"/>
      <c r="D5" s="115">
        <v>200807</v>
      </c>
      <c r="E5" s="116"/>
      <c r="F5" s="117">
        <v>117673</v>
      </c>
      <c r="G5" s="118"/>
      <c r="H5" s="119"/>
    </row>
    <row r="6" spans="1:8">
      <c r="A6" s="120"/>
      <c r="B6" s="121"/>
      <c r="C6" s="122"/>
      <c r="D6" s="123">
        <v>169973</v>
      </c>
      <c r="E6" s="124"/>
      <c r="F6" s="125">
        <v>62359</v>
      </c>
      <c r="G6" s="126"/>
      <c r="H6" s="127"/>
    </row>
    <row r="7" spans="1:8">
      <c r="A7" s="108" t="s">
        <v>514</v>
      </c>
      <c r="B7" s="113"/>
      <c r="C7" s="114"/>
      <c r="D7" s="115">
        <v>260638</v>
      </c>
      <c r="E7" s="116"/>
      <c r="F7" s="117">
        <v>118223</v>
      </c>
      <c r="G7" s="118"/>
      <c r="H7" s="119"/>
    </row>
    <row r="8" spans="1:8">
      <c r="A8" s="120"/>
      <c r="B8" s="121"/>
      <c r="C8" s="122"/>
      <c r="D8" s="123">
        <v>139694</v>
      </c>
      <c r="E8" s="124"/>
      <c r="F8" s="125">
        <v>57106</v>
      </c>
      <c r="G8" s="126"/>
      <c r="H8" s="127"/>
    </row>
    <row r="9" spans="1:8">
      <c r="A9" s="108" t="s">
        <v>515</v>
      </c>
      <c r="B9" s="113"/>
      <c r="C9" s="114"/>
      <c r="D9" s="115">
        <v>166666</v>
      </c>
      <c r="E9" s="116"/>
      <c r="F9" s="117">
        <v>128485</v>
      </c>
      <c r="G9" s="118"/>
      <c r="H9" s="119"/>
    </row>
    <row r="10" spans="1:8">
      <c r="A10" s="120"/>
      <c r="B10" s="121"/>
      <c r="C10" s="122"/>
      <c r="D10" s="123">
        <v>103178</v>
      </c>
      <c r="E10" s="124"/>
      <c r="F10" s="125">
        <v>62765</v>
      </c>
      <c r="G10" s="126"/>
      <c r="H10" s="127"/>
    </row>
    <row r="11" spans="1:8">
      <c r="A11" s="108" t="s">
        <v>516</v>
      </c>
      <c r="B11" s="113"/>
      <c r="C11" s="114"/>
      <c r="D11" s="115">
        <v>149970</v>
      </c>
      <c r="E11" s="116"/>
      <c r="F11" s="117">
        <v>245039</v>
      </c>
      <c r="G11" s="118"/>
      <c r="H11" s="119"/>
    </row>
    <row r="12" spans="1:8">
      <c r="A12" s="120"/>
      <c r="B12" s="121"/>
      <c r="C12" s="128"/>
      <c r="D12" s="123">
        <v>88831</v>
      </c>
      <c r="E12" s="124"/>
      <c r="F12" s="125">
        <v>108922</v>
      </c>
      <c r="G12" s="126"/>
      <c r="H12" s="127"/>
    </row>
    <row r="13" spans="1:8">
      <c r="A13" s="108"/>
      <c r="B13" s="113"/>
      <c r="C13" s="129"/>
      <c r="D13" s="130">
        <v>223185</v>
      </c>
      <c r="E13" s="131"/>
      <c r="F13" s="132">
        <v>141151</v>
      </c>
      <c r="G13" s="133"/>
      <c r="H13" s="119"/>
    </row>
    <row r="14" spans="1:8">
      <c r="A14" s="120"/>
      <c r="B14" s="121"/>
      <c r="C14" s="122"/>
      <c r="D14" s="123">
        <v>157933</v>
      </c>
      <c r="E14" s="124"/>
      <c r="F14" s="125">
        <v>69642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3.51</v>
      </c>
      <c r="C19" s="134">
        <f>ROUND(VALUE(SUBSTITUTE(実質収支比率等に係る経年分析!G$48,"▲","-")),2)</f>
        <v>3.48</v>
      </c>
      <c r="D19" s="134">
        <f>ROUND(VALUE(SUBSTITUTE(実質収支比率等に係る経年分析!H$48,"▲","-")),2)</f>
        <v>4.51</v>
      </c>
      <c r="E19" s="134">
        <f>ROUND(VALUE(SUBSTITUTE(実質収支比率等に係る経年分析!I$48,"▲","-")),2)</f>
        <v>5.48</v>
      </c>
      <c r="F19" s="134">
        <f>ROUND(VALUE(SUBSTITUTE(実質収支比率等に係る経年分析!J$48,"▲","-")),2)</f>
        <v>4.24</v>
      </c>
    </row>
    <row r="20" spans="1:11">
      <c r="A20" s="134" t="s">
        <v>43</v>
      </c>
      <c r="B20" s="134">
        <f>ROUND(VALUE(SUBSTITUTE(実質収支比率等に係る経年分析!F$47,"▲","-")),2)</f>
        <v>24.98</v>
      </c>
      <c r="C20" s="134">
        <f>ROUND(VALUE(SUBSTITUTE(実質収支比率等に係る経年分析!G$47,"▲","-")),2)</f>
        <v>26.91</v>
      </c>
      <c r="D20" s="134">
        <f>ROUND(VALUE(SUBSTITUTE(実質収支比率等に係る経年分析!H$47,"▲","-")),2)</f>
        <v>34.14</v>
      </c>
      <c r="E20" s="134">
        <f>ROUND(VALUE(SUBSTITUTE(実質収支比率等に係る経年分析!I$47,"▲","-")),2)</f>
        <v>47.13</v>
      </c>
      <c r="F20" s="134">
        <f>ROUND(VALUE(SUBSTITUTE(実質収支比率等に係る経年分析!J$47,"▲","-")),2)</f>
        <v>55.08</v>
      </c>
    </row>
    <row r="21" spans="1:11">
      <c r="A21" s="134" t="s">
        <v>44</v>
      </c>
      <c r="B21" s="134">
        <f>IF(ISNUMBER(VALUE(SUBSTITUTE(実質収支比率等に係る経年分析!F$49,"▲","-"))),ROUND(VALUE(SUBSTITUTE(実質収支比率等に係る経年分析!F$49,"▲","-")),2),NA())</f>
        <v>1.39</v>
      </c>
      <c r="C21" s="134">
        <f>IF(ISNUMBER(VALUE(SUBSTITUTE(実質収支比率等に係る経年分析!G$49,"▲","-"))),ROUND(VALUE(SUBSTITUTE(実質収支比率等に係る経年分析!G$49,"▲","-")),2),NA())</f>
        <v>1.38</v>
      </c>
      <c r="D21" s="134">
        <f>IF(ISNUMBER(VALUE(SUBSTITUTE(実質収支比率等に係る経年分析!H$49,"▲","-"))),ROUND(VALUE(SUBSTITUTE(実質収支比率等に係る経年分析!H$49,"▲","-")),2),NA())</f>
        <v>7.93</v>
      </c>
      <c r="E21" s="134">
        <f>IF(ISNUMBER(VALUE(SUBSTITUTE(実質収支比率等に係る経年分析!I$49,"▲","-"))),ROUND(VALUE(SUBSTITUTE(実質収支比率等に係る経年分析!I$49,"▲","-")),2),NA())</f>
        <v>12.97</v>
      </c>
      <c r="F21" s="134">
        <f>IF(ISNUMBER(VALUE(SUBSTITUTE(実質収支比率等に係る経年分析!J$49,"▲","-"))),ROUND(VALUE(SUBSTITUTE(実質収支比率等に係る経年分析!J$49,"▲","-")),2),NA())</f>
        <v>7.18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阿南町水道特別会計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阿南町後期高齢者医療特別会計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阿南町下水道特別会計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c r="A34" s="135" t="str">
        <f>IF(連結実質赤字比率に係る赤字・黒字の構成分析!C$36="",NA(),連結実質赤字比率に係る赤字・黒字の構成分析!C$36)</f>
        <v>阿南町介護保険特別会計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0.01</v>
      </c>
    </row>
    <row r="35" spans="1:16">
      <c r="A35" s="135" t="str">
        <f>IF(連結実質赤字比率に係る赤字・黒字の構成分析!C$35="",NA(),連結実質赤字比率に係る赤字・黒字の構成分析!C$35)</f>
        <v>阿南町国民健康保険特別会計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0.03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3.48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5.48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4.24</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686</v>
      </c>
      <c r="E42" s="136"/>
      <c r="F42" s="136"/>
      <c r="G42" s="136">
        <f>'実質公債費比率（分子）の構造'!L$52</f>
        <v>657</v>
      </c>
      <c r="H42" s="136"/>
      <c r="I42" s="136"/>
      <c r="J42" s="136">
        <f>'実質公債費比率（分子）の構造'!M$52</f>
        <v>592</v>
      </c>
      <c r="K42" s="136"/>
      <c r="L42" s="136"/>
      <c r="M42" s="136">
        <f>'実質公債費比率（分子）の構造'!N$52</f>
        <v>557</v>
      </c>
      <c r="N42" s="136"/>
      <c r="O42" s="136"/>
      <c r="P42" s="136">
        <f>'実質公債費比率（分子）の構造'!O$52</f>
        <v>521</v>
      </c>
    </row>
    <row r="43" spans="1:16">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57</v>
      </c>
      <c r="C45" s="136"/>
      <c r="D45" s="136"/>
      <c r="E45" s="136">
        <f>'実質公債費比率（分子）の構造'!L$49</f>
        <v>56</v>
      </c>
      <c r="F45" s="136"/>
      <c r="G45" s="136"/>
      <c r="H45" s="136">
        <f>'実質公債費比率（分子）の構造'!M$49</f>
        <v>44</v>
      </c>
      <c r="I45" s="136"/>
      <c r="J45" s="136"/>
      <c r="K45" s="136">
        <f>'実質公債費比率（分子）の構造'!N$49</f>
        <v>5</v>
      </c>
      <c r="L45" s="136"/>
      <c r="M45" s="136"/>
      <c r="N45" s="136">
        <f>'実質公債費比率（分子）の構造'!O$49</f>
        <v>6</v>
      </c>
      <c r="O45" s="136"/>
      <c r="P45" s="136"/>
    </row>
    <row r="46" spans="1:16">
      <c r="A46" s="136" t="s">
        <v>55</v>
      </c>
      <c r="B46" s="136">
        <f>'実質公債費比率（分子）の構造'!K$48</f>
        <v>225</v>
      </c>
      <c r="C46" s="136"/>
      <c r="D46" s="136"/>
      <c r="E46" s="136">
        <f>'実質公債費比率（分子）の構造'!L$48</f>
        <v>215</v>
      </c>
      <c r="F46" s="136"/>
      <c r="G46" s="136"/>
      <c r="H46" s="136">
        <f>'実質公債費比率（分子）の構造'!M$48</f>
        <v>199</v>
      </c>
      <c r="I46" s="136"/>
      <c r="J46" s="136"/>
      <c r="K46" s="136">
        <f>'実質公債費比率（分子）の構造'!N$48</f>
        <v>199</v>
      </c>
      <c r="L46" s="136"/>
      <c r="M46" s="136"/>
      <c r="N46" s="136">
        <f>'実質公債費比率（分子）の構造'!O$48</f>
        <v>193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548</v>
      </c>
      <c r="C49" s="136"/>
      <c r="D49" s="136"/>
      <c r="E49" s="136">
        <f>'実質公債費比率（分子）の構造'!L$45</f>
        <v>517</v>
      </c>
      <c r="F49" s="136"/>
      <c r="G49" s="136"/>
      <c r="H49" s="136">
        <f>'実質公債費比率（分子）の構造'!M$45</f>
        <v>428</v>
      </c>
      <c r="I49" s="136"/>
      <c r="J49" s="136"/>
      <c r="K49" s="136">
        <f>'実質公債費比率（分子）の構造'!N$45</f>
        <v>416</v>
      </c>
      <c r="L49" s="136"/>
      <c r="M49" s="136"/>
      <c r="N49" s="136">
        <f>'実質公債費比率（分子）の構造'!O$45</f>
        <v>410</v>
      </c>
      <c r="O49" s="136"/>
      <c r="P49" s="136"/>
    </row>
    <row r="50" spans="1:16">
      <c r="A50" s="136" t="s">
        <v>59</v>
      </c>
      <c r="B50" s="136" t="e">
        <f>NA()</f>
        <v>#N/A</v>
      </c>
      <c r="C50" s="136">
        <f>IF(ISNUMBER('実質公債費比率（分子）の構造'!K$53),'実質公債費比率（分子）の構造'!K$53,NA())</f>
        <v>144</v>
      </c>
      <c r="D50" s="136" t="e">
        <f>NA()</f>
        <v>#N/A</v>
      </c>
      <c r="E50" s="136" t="e">
        <f>NA()</f>
        <v>#N/A</v>
      </c>
      <c r="F50" s="136">
        <f>IF(ISNUMBER('実質公債費比率（分子）の構造'!L$53),'実質公債費比率（分子）の構造'!L$53,NA())</f>
        <v>131</v>
      </c>
      <c r="G50" s="136" t="e">
        <f>NA()</f>
        <v>#N/A</v>
      </c>
      <c r="H50" s="136" t="e">
        <f>NA()</f>
        <v>#N/A</v>
      </c>
      <c r="I50" s="136">
        <f>IF(ISNUMBER('実質公債費比率（分子）の構造'!M$53),'実質公債費比率（分子）の構造'!M$53,NA())</f>
        <v>79</v>
      </c>
      <c r="J50" s="136" t="e">
        <f>NA()</f>
        <v>#N/A</v>
      </c>
      <c r="K50" s="136" t="e">
        <f>NA()</f>
        <v>#N/A</v>
      </c>
      <c r="L50" s="136">
        <f>IF(ISNUMBER('実質公債費比率（分子）の構造'!N$53),'実質公債費比率（分子）の構造'!N$53,NA())</f>
        <v>63</v>
      </c>
      <c r="M50" s="136" t="e">
        <f>NA()</f>
        <v>#N/A</v>
      </c>
      <c r="N50" s="136" t="e">
        <f>NA()</f>
        <v>#N/A</v>
      </c>
      <c r="O50" s="136">
        <f>IF(ISNUMBER('実質公債費比率（分子）の構造'!O$53),'実質公債費比率（分子）の構造'!O$53,NA())</f>
        <v>88</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4785</v>
      </c>
      <c r="E56" s="135"/>
      <c r="F56" s="135"/>
      <c r="G56" s="135">
        <f>'将来負担比率（分子）の構造'!J$51</f>
        <v>4338</v>
      </c>
      <c r="H56" s="135"/>
      <c r="I56" s="135"/>
      <c r="J56" s="135">
        <f>'将来負担比率（分子）の構造'!K$51</f>
        <v>4504</v>
      </c>
      <c r="K56" s="135"/>
      <c r="L56" s="135"/>
      <c r="M56" s="135">
        <f>'将来負担比率（分子）の構造'!L$51</f>
        <v>4299</v>
      </c>
      <c r="N56" s="135"/>
      <c r="O56" s="135"/>
      <c r="P56" s="135">
        <f>'将来負担比率（分子）の構造'!M$51</f>
        <v>4124</v>
      </c>
    </row>
    <row r="57" spans="1:16">
      <c r="A57" s="135" t="s">
        <v>35</v>
      </c>
      <c r="B57" s="135"/>
      <c r="C57" s="135"/>
      <c r="D57" s="135">
        <f>'将来負担比率（分子）の構造'!I$50</f>
        <v>36</v>
      </c>
      <c r="E57" s="135"/>
      <c r="F57" s="135"/>
      <c r="G57" s="135">
        <f>'将来負担比率（分子）の構造'!J$50</f>
        <v>55</v>
      </c>
      <c r="H57" s="135"/>
      <c r="I57" s="135"/>
      <c r="J57" s="135">
        <f>'将来負担比率（分子）の構造'!K$50</f>
        <v>39</v>
      </c>
      <c r="K57" s="135"/>
      <c r="L57" s="135"/>
      <c r="M57" s="135">
        <f>'将来負担比率（分子）の構造'!L$50</f>
        <v>22</v>
      </c>
      <c r="N57" s="135"/>
      <c r="O57" s="135"/>
      <c r="P57" s="135">
        <f>'将来負担比率（分子）の構造'!M$50</f>
        <v>11</v>
      </c>
    </row>
    <row r="58" spans="1:16">
      <c r="A58" s="135" t="s">
        <v>34</v>
      </c>
      <c r="B58" s="135"/>
      <c r="C58" s="135"/>
      <c r="D58" s="135">
        <f>'将来負担比率（分子）の構造'!I$49</f>
        <v>1741</v>
      </c>
      <c r="E58" s="135"/>
      <c r="F58" s="135"/>
      <c r="G58" s="135">
        <f>'将来負担比率（分子）の構造'!J$49</f>
        <v>1840</v>
      </c>
      <c r="H58" s="135"/>
      <c r="I58" s="135"/>
      <c r="J58" s="135">
        <f>'将来負担比率（分子）の構造'!K$49</f>
        <v>2216</v>
      </c>
      <c r="K58" s="135"/>
      <c r="L58" s="135"/>
      <c r="M58" s="135">
        <f>'将来負担比率（分子）の構造'!L$49</f>
        <v>2473</v>
      </c>
      <c r="N58" s="135"/>
      <c r="O58" s="135"/>
      <c r="P58" s="135">
        <f>'将来負担比率（分子）の構造'!M$49</f>
        <v>2930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1036</v>
      </c>
      <c r="C62" s="135"/>
      <c r="D62" s="135"/>
      <c r="E62" s="135">
        <f>'将来負担比率（分子）の構造'!J$45</f>
        <v>1091</v>
      </c>
      <c r="F62" s="135"/>
      <c r="G62" s="135"/>
      <c r="H62" s="135">
        <f>'将来負担比率（分子）の構造'!K$45</f>
        <v>1020</v>
      </c>
      <c r="I62" s="135"/>
      <c r="J62" s="135"/>
      <c r="K62" s="135">
        <f>'将来負担比率（分子）の構造'!L$45</f>
        <v>998</v>
      </c>
      <c r="L62" s="135"/>
      <c r="M62" s="135"/>
      <c r="N62" s="135">
        <f>'将来負担比率（分子）の構造'!M$45</f>
        <v>963</v>
      </c>
      <c r="O62" s="135"/>
      <c r="P62" s="135"/>
    </row>
    <row r="63" spans="1:16">
      <c r="A63" s="135" t="s">
        <v>28</v>
      </c>
      <c r="B63" s="135">
        <f>'将来負担比率（分子）の構造'!I$44</f>
        <v>151</v>
      </c>
      <c r="C63" s="135"/>
      <c r="D63" s="135"/>
      <c r="E63" s="135">
        <f>'将来負担比率（分子）の構造'!J$44</f>
        <v>90</v>
      </c>
      <c r="F63" s="135"/>
      <c r="G63" s="135"/>
      <c r="H63" s="135">
        <f>'将来負担比率（分子）の構造'!K$44</f>
        <v>32</v>
      </c>
      <c r="I63" s="135"/>
      <c r="J63" s="135"/>
      <c r="K63" s="135">
        <f>'将来負担比率（分子）の構造'!L$44</f>
        <v>27</v>
      </c>
      <c r="L63" s="135"/>
      <c r="M63" s="135"/>
      <c r="N63" s="135">
        <f>'将来負担比率（分子）の構造'!M$44</f>
        <v>28</v>
      </c>
      <c r="O63" s="135"/>
      <c r="P63" s="135"/>
    </row>
    <row r="64" spans="1:16">
      <c r="A64" s="135" t="s">
        <v>27</v>
      </c>
      <c r="B64" s="135">
        <f>'将来負担比率（分子）の構造'!I$43</f>
        <v>2175</v>
      </c>
      <c r="C64" s="135"/>
      <c r="D64" s="135"/>
      <c r="E64" s="135">
        <f>'将来負担比率（分子）の構造'!J$43</f>
        <v>2153</v>
      </c>
      <c r="F64" s="135"/>
      <c r="G64" s="135"/>
      <c r="H64" s="135">
        <f>'将来負担比率（分子）の構造'!K$43</f>
        <v>2249</v>
      </c>
      <c r="I64" s="135"/>
      <c r="J64" s="135"/>
      <c r="K64" s="135">
        <f>'将来負担比率（分子）の構造'!L$43</f>
        <v>2180</v>
      </c>
      <c r="L64" s="135"/>
      <c r="M64" s="135"/>
      <c r="N64" s="135">
        <f>'将来負担比率（分子）の構造'!M$43</f>
        <v>2063</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2886</v>
      </c>
      <c r="C66" s="135"/>
      <c r="D66" s="135"/>
      <c r="E66" s="135">
        <f>'将来負担比率（分子）の構造'!J$41</f>
        <v>2693</v>
      </c>
      <c r="F66" s="135"/>
      <c r="G66" s="135"/>
      <c r="H66" s="135">
        <f>'将来負担比率（分子）の構造'!K$41</f>
        <v>2705</v>
      </c>
      <c r="I66" s="135"/>
      <c r="J66" s="135"/>
      <c r="K66" s="135">
        <f>'将来負担比率（分子）の構造'!L$41</f>
        <v>2481</v>
      </c>
      <c r="L66" s="135"/>
      <c r="M66" s="135"/>
      <c r="N66" s="135">
        <f>'将来負担比率（分子）の構造'!M$41</f>
        <v>2262</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426312</v>
      </c>
      <c r="S5" s="613"/>
      <c r="T5" s="613"/>
      <c r="U5" s="613"/>
      <c r="V5" s="613"/>
      <c r="W5" s="613"/>
      <c r="X5" s="613"/>
      <c r="Y5" s="614"/>
      <c r="Z5" s="615">
        <v>9.8000000000000007</v>
      </c>
      <c r="AA5" s="615"/>
      <c r="AB5" s="615"/>
      <c r="AC5" s="615"/>
      <c r="AD5" s="616">
        <v>426312</v>
      </c>
      <c r="AE5" s="616"/>
      <c r="AF5" s="616"/>
      <c r="AG5" s="616"/>
      <c r="AH5" s="616"/>
      <c r="AI5" s="616"/>
      <c r="AJ5" s="616"/>
      <c r="AK5" s="616"/>
      <c r="AL5" s="617">
        <v>16</v>
      </c>
      <c r="AM5" s="618"/>
      <c r="AN5" s="618"/>
      <c r="AO5" s="619"/>
      <c r="AP5" s="609" t="s">
        <v>207</v>
      </c>
      <c r="AQ5" s="610"/>
      <c r="AR5" s="610"/>
      <c r="AS5" s="610"/>
      <c r="AT5" s="610"/>
      <c r="AU5" s="610"/>
      <c r="AV5" s="610"/>
      <c r="AW5" s="610"/>
      <c r="AX5" s="610"/>
      <c r="AY5" s="610"/>
      <c r="AZ5" s="610"/>
      <c r="BA5" s="610"/>
      <c r="BB5" s="610"/>
      <c r="BC5" s="610"/>
      <c r="BD5" s="610"/>
      <c r="BE5" s="610"/>
      <c r="BF5" s="611"/>
      <c r="BG5" s="623">
        <v>422337</v>
      </c>
      <c r="BH5" s="624"/>
      <c r="BI5" s="624"/>
      <c r="BJ5" s="624"/>
      <c r="BK5" s="624"/>
      <c r="BL5" s="624"/>
      <c r="BM5" s="624"/>
      <c r="BN5" s="625"/>
      <c r="BO5" s="626">
        <v>99.1</v>
      </c>
      <c r="BP5" s="626"/>
      <c r="BQ5" s="626"/>
      <c r="BR5" s="626"/>
      <c r="BS5" s="627">
        <v>26884</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65515</v>
      </c>
      <c r="S6" s="624"/>
      <c r="T6" s="624"/>
      <c r="U6" s="624"/>
      <c r="V6" s="624"/>
      <c r="W6" s="624"/>
      <c r="X6" s="624"/>
      <c r="Y6" s="625"/>
      <c r="Z6" s="626">
        <v>1.5</v>
      </c>
      <c r="AA6" s="626"/>
      <c r="AB6" s="626"/>
      <c r="AC6" s="626"/>
      <c r="AD6" s="627">
        <v>65515</v>
      </c>
      <c r="AE6" s="627"/>
      <c r="AF6" s="627"/>
      <c r="AG6" s="627"/>
      <c r="AH6" s="627"/>
      <c r="AI6" s="627"/>
      <c r="AJ6" s="627"/>
      <c r="AK6" s="627"/>
      <c r="AL6" s="628">
        <v>2.5</v>
      </c>
      <c r="AM6" s="629"/>
      <c r="AN6" s="629"/>
      <c r="AO6" s="630"/>
      <c r="AP6" s="620" t="s">
        <v>212</v>
      </c>
      <c r="AQ6" s="621"/>
      <c r="AR6" s="621"/>
      <c r="AS6" s="621"/>
      <c r="AT6" s="621"/>
      <c r="AU6" s="621"/>
      <c r="AV6" s="621"/>
      <c r="AW6" s="621"/>
      <c r="AX6" s="621"/>
      <c r="AY6" s="621"/>
      <c r="AZ6" s="621"/>
      <c r="BA6" s="621"/>
      <c r="BB6" s="621"/>
      <c r="BC6" s="621"/>
      <c r="BD6" s="621"/>
      <c r="BE6" s="621"/>
      <c r="BF6" s="622"/>
      <c r="BG6" s="623">
        <v>422337</v>
      </c>
      <c r="BH6" s="624"/>
      <c r="BI6" s="624"/>
      <c r="BJ6" s="624"/>
      <c r="BK6" s="624"/>
      <c r="BL6" s="624"/>
      <c r="BM6" s="624"/>
      <c r="BN6" s="625"/>
      <c r="BO6" s="626">
        <v>99.1</v>
      </c>
      <c r="BP6" s="626"/>
      <c r="BQ6" s="626"/>
      <c r="BR6" s="626"/>
      <c r="BS6" s="627">
        <v>26884</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53085</v>
      </c>
      <c r="CS6" s="624"/>
      <c r="CT6" s="624"/>
      <c r="CU6" s="624"/>
      <c r="CV6" s="624"/>
      <c r="CW6" s="624"/>
      <c r="CX6" s="624"/>
      <c r="CY6" s="625"/>
      <c r="CZ6" s="626">
        <v>1.3</v>
      </c>
      <c r="DA6" s="626"/>
      <c r="DB6" s="626"/>
      <c r="DC6" s="626"/>
      <c r="DD6" s="632" t="s">
        <v>214</v>
      </c>
      <c r="DE6" s="624"/>
      <c r="DF6" s="624"/>
      <c r="DG6" s="624"/>
      <c r="DH6" s="624"/>
      <c r="DI6" s="624"/>
      <c r="DJ6" s="624"/>
      <c r="DK6" s="624"/>
      <c r="DL6" s="624"/>
      <c r="DM6" s="624"/>
      <c r="DN6" s="624"/>
      <c r="DO6" s="624"/>
      <c r="DP6" s="625"/>
      <c r="DQ6" s="632">
        <v>53085</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610</v>
      </c>
      <c r="S7" s="624"/>
      <c r="T7" s="624"/>
      <c r="U7" s="624"/>
      <c r="V7" s="624"/>
      <c r="W7" s="624"/>
      <c r="X7" s="624"/>
      <c r="Y7" s="625"/>
      <c r="Z7" s="626">
        <v>0</v>
      </c>
      <c r="AA7" s="626"/>
      <c r="AB7" s="626"/>
      <c r="AC7" s="626"/>
      <c r="AD7" s="627">
        <v>610</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169370</v>
      </c>
      <c r="BH7" s="624"/>
      <c r="BI7" s="624"/>
      <c r="BJ7" s="624"/>
      <c r="BK7" s="624"/>
      <c r="BL7" s="624"/>
      <c r="BM7" s="624"/>
      <c r="BN7" s="625"/>
      <c r="BO7" s="626">
        <v>39.700000000000003</v>
      </c>
      <c r="BP7" s="626"/>
      <c r="BQ7" s="626"/>
      <c r="BR7" s="626"/>
      <c r="BS7" s="627" t="s">
        <v>214</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800432</v>
      </c>
      <c r="CS7" s="624"/>
      <c r="CT7" s="624"/>
      <c r="CU7" s="624"/>
      <c r="CV7" s="624"/>
      <c r="CW7" s="624"/>
      <c r="CX7" s="624"/>
      <c r="CY7" s="625"/>
      <c r="CZ7" s="626">
        <v>19.100000000000001</v>
      </c>
      <c r="DA7" s="626"/>
      <c r="DB7" s="626"/>
      <c r="DC7" s="626"/>
      <c r="DD7" s="632">
        <v>23909</v>
      </c>
      <c r="DE7" s="624"/>
      <c r="DF7" s="624"/>
      <c r="DG7" s="624"/>
      <c r="DH7" s="624"/>
      <c r="DI7" s="624"/>
      <c r="DJ7" s="624"/>
      <c r="DK7" s="624"/>
      <c r="DL7" s="624"/>
      <c r="DM7" s="624"/>
      <c r="DN7" s="624"/>
      <c r="DO7" s="624"/>
      <c r="DP7" s="625"/>
      <c r="DQ7" s="632">
        <v>710974</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1704</v>
      </c>
      <c r="S8" s="624"/>
      <c r="T8" s="624"/>
      <c r="U8" s="624"/>
      <c r="V8" s="624"/>
      <c r="W8" s="624"/>
      <c r="X8" s="624"/>
      <c r="Y8" s="625"/>
      <c r="Z8" s="626">
        <v>0</v>
      </c>
      <c r="AA8" s="626"/>
      <c r="AB8" s="626"/>
      <c r="AC8" s="626"/>
      <c r="AD8" s="627">
        <v>1704</v>
      </c>
      <c r="AE8" s="627"/>
      <c r="AF8" s="627"/>
      <c r="AG8" s="627"/>
      <c r="AH8" s="627"/>
      <c r="AI8" s="627"/>
      <c r="AJ8" s="627"/>
      <c r="AK8" s="627"/>
      <c r="AL8" s="628">
        <v>0.1</v>
      </c>
      <c r="AM8" s="629"/>
      <c r="AN8" s="629"/>
      <c r="AO8" s="630"/>
      <c r="AP8" s="620" t="s">
        <v>219</v>
      </c>
      <c r="AQ8" s="621"/>
      <c r="AR8" s="621"/>
      <c r="AS8" s="621"/>
      <c r="AT8" s="621"/>
      <c r="AU8" s="621"/>
      <c r="AV8" s="621"/>
      <c r="AW8" s="621"/>
      <c r="AX8" s="621"/>
      <c r="AY8" s="621"/>
      <c r="AZ8" s="621"/>
      <c r="BA8" s="621"/>
      <c r="BB8" s="621"/>
      <c r="BC8" s="621"/>
      <c r="BD8" s="621"/>
      <c r="BE8" s="621"/>
      <c r="BF8" s="622"/>
      <c r="BG8" s="623">
        <v>7168</v>
      </c>
      <c r="BH8" s="624"/>
      <c r="BI8" s="624"/>
      <c r="BJ8" s="624"/>
      <c r="BK8" s="624"/>
      <c r="BL8" s="624"/>
      <c r="BM8" s="624"/>
      <c r="BN8" s="625"/>
      <c r="BO8" s="626">
        <v>1.7</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874336</v>
      </c>
      <c r="CS8" s="624"/>
      <c r="CT8" s="624"/>
      <c r="CU8" s="624"/>
      <c r="CV8" s="624"/>
      <c r="CW8" s="624"/>
      <c r="CX8" s="624"/>
      <c r="CY8" s="625"/>
      <c r="CZ8" s="626">
        <v>20.9</v>
      </c>
      <c r="DA8" s="626"/>
      <c r="DB8" s="626"/>
      <c r="DC8" s="626"/>
      <c r="DD8" s="632">
        <v>23608</v>
      </c>
      <c r="DE8" s="624"/>
      <c r="DF8" s="624"/>
      <c r="DG8" s="624"/>
      <c r="DH8" s="624"/>
      <c r="DI8" s="624"/>
      <c r="DJ8" s="624"/>
      <c r="DK8" s="624"/>
      <c r="DL8" s="624"/>
      <c r="DM8" s="624"/>
      <c r="DN8" s="624"/>
      <c r="DO8" s="624"/>
      <c r="DP8" s="625"/>
      <c r="DQ8" s="632">
        <v>615298</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1748</v>
      </c>
      <c r="S9" s="624"/>
      <c r="T9" s="624"/>
      <c r="U9" s="624"/>
      <c r="V9" s="624"/>
      <c r="W9" s="624"/>
      <c r="X9" s="624"/>
      <c r="Y9" s="625"/>
      <c r="Z9" s="626">
        <v>0</v>
      </c>
      <c r="AA9" s="626"/>
      <c r="AB9" s="626"/>
      <c r="AC9" s="626"/>
      <c r="AD9" s="627">
        <v>1748</v>
      </c>
      <c r="AE9" s="627"/>
      <c r="AF9" s="627"/>
      <c r="AG9" s="627"/>
      <c r="AH9" s="627"/>
      <c r="AI9" s="627"/>
      <c r="AJ9" s="627"/>
      <c r="AK9" s="627"/>
      <c r="AL9" s="628">
        <v>0.1</v>
      </c>
      <c r="AM9" s="629"/>
      <c r="AN9" s="629"/>
      <c r="AO9" s="630"/>
      <c r="AP9" s="620" t="s">
        <v>222</v>
      </c>
      <c r="AQ9" s="621"/>
      <c r="AR9" s="621"/>
      <c r="AS9" s="621"/>
      <c r="AT9" s="621"/>
      <c r="AU9" s="621"/>
      <c r="AV9" s="621"/>
      <c r="AW9" s="621"/>
      <c r="AX9" s="621"/>
      <c r="AY9" s="621"/>
      <c r="AZ9" s="621"/>
      <c r="BA9" s="621"/>
      <c r="BB9" s="621"/>
      <c r="BC9" s="621"/>
      <c r="BD9" s="621"/>
      <c r="BE9" s="621"/>
      <c r="BF9" s="622"/>
      <c r="BG9" s="623">
        <v>136774</v>
      </c>
      <c r="BH9" s="624"/>
      <c r="BI9" s="624"/>
      <c r="BJ9" s="624"/>
      <c r="BK9" s="624"/>
      <c r="BL9" s="624"/>
      <c r="BM9" s="624"/>
      <c r="BN9" s="625"/>
      <c r="BO9" s="626">
        <v>32.1</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312912</v>
      </c>
      <c r="CS9" s="624"/>
      <c r="CT9" s="624"/>
      <c r="CU9" s="624"/>
      <c r="CV9" s="624"/>
      <c r="CW9" s="624"/>
      <c r="CX9" s="624"/>
      <c r="CY9" s="625"/>
      <c r="CZ9" s="626">
        <v>7.5</v>
      </c>
      <c r="DA9" s="626"/>
      <c r="DB9" s="626"/>
      <c r="DC9" s="626"/>
      <c r="DD9" s="632">
        <v>17920</v>
      </c>
      <c r="DE9" s="624"/>
      <c r="DF9" s="624"/>
      <c r="DG9" s="624"/>
      <c r="DH9" s="624"/>
      <c r="DI9" s="624"/>
      <c r="DJ9" s="624"/>
      <c r="DK9" s="624"/>
      <c r="DL9" s="624"/>
      <c r="DM9" s="624"/>
      <c r="DN9" s="624"/>
      <c r="DO9" s="624"/>
      <c r="DP9" s="625"/>
      <c r="DQ9" s="632">
        <v>203389</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103891</v>
      </c>
      <c r="S10" s="624"/>
      <c r="T10" s="624"/>
      <c r="U10" s="624"/>
      <c r="V10" s="624"/>
      <c r="W10" s="624"/>
      <c r="X10" s="624"/>
      <c r="Y10" s="625"/>
      <c r="Z10" s="626">
        <v>2.4</v>
      </c>
      <c r="AA10" s="626"/>
      <c r="AB10" s="626"/>
      <c r="AC10" s="626"/>
      <c r="AD10" s="627">
        <v>103891</v>
      </c>
      <c r="AE10" s="627"/>
      <c r="AF10" s="627"/>
      <c r="AG10" s="627"/>
      <c r="AH10" s="627"/>
      <c r="AI10" s="627"/>
      <c r="AJ10" s="627"/>
      <c r="AK10" s="627"/>
      <c r="AL10" s="628">
        <v>3.9</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12246</v>
      </c>
      <c r="BH10" s="624"/>
      <c r="BI10" s="624"/>
      <c r="BJ10" s="624"/>
      <c r="BK10" s="624"/>
      <c r="BL10" s="624"/>
      <c r="BM10" s="624"/>
      <c r="BN10" s="625"/>
      <c r="BO10" s="626">
        <v>2.9</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t="s">
        <v>109</v>
      </c>
      <c r="CS10" s="624"/>
      <c r="CT10" s="624"/>
      <c r="CU10" s="624"/>
      <c r="CV10" s="624"/>
      <c r="CW10" s="624"/>
      <c r="CX10" s="624"/>
      <c r="CY10" s="625"/>
      <c r="CZ10" s="626" t="s">
        <v>109</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13182</v>
      </c>
      <c r="BH11" s="624"/>
      <c r="BI11" s="624"/>
      <c r="BJ11" s="624"/>
      <c r="BK11" s="624"/>
      <c r="BL11" s="624"/>
      <c r="BM11" s="624"/>
      <c r="BN11" s="625"/>
      <c r="BO11" s="626">
        <v>3.1</v>
      </c>
      <c r="BP11" s="626"/>
      <c r="BQ11" s="626"/>
      <c r="BR11" s="626"/>
      <c r="BS11" s="632" t="s">
        <v>109</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648153</v>
      </c>
      <c r="CS11" s="624"/>
      <c r="CT11" s="624"/>
      <c r="CU11" s="624"/>
      <c r="CV11" s="624"/>
      <c r="CW11" s="624"/>
      <c r="CX11" s="624"/>
      <c r="CY11" s="625"/>
      <c r="CZ11" s="626">
        <v>15.5</v>
      </c>
      <c r="DA11" s="626"/>
      <c r="DB11" s="626"/>
      <c r="DC11" s="626"/>
      <c r="DD11" s="632">
        <v>175515</v>
      </c>
      <c r="DE11" s="624"/>
      <c r="DF11" s="624"/>
      <c r="DG11" s="624"/>
      <c r="DH11" s="624"/>
      <c r="DI11" s="624"/>
      <c r="DJ11" s="624"/>
      <c r="DK11" s="624"/>
      <c r="DL11" s="624"/>
      <c r="DM11" s="624"/>
      <c r="DN11" s="624"/>
      <c r="DO11" s="624"/>
      <c r="DP11" s="625"/>
      <c r="DQ11" s="632">
        <v>272031</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217190</v>
      </c>
      <c r="BH12" s="624"/>
      <c r="BI12" s="624"/>
      <c r="BJ12" s="624"/>
      <c r="BK12" s="624"/>
      <c r="BL12" s="624"/>
      <c r="BM12" s="624"/>
      <c r="BN12" s="625"/>
      <c r="BO12" s="626">
        <v>50.9</v>
      </c>
      <c r="BP12" s="626"/>
      <c r="BQ12" s="626"/>
      <c r="BR12" s="626"/>
      <c r="BS12" s="632">
        <v>26884</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125870</v>
      </c>
      <c r="CS12" s="624"/>
      <c r="CT12" s="624"/>
      <c r="CU12" s="624"/>
      <c r="CV12" s="624"/>
      <c r="CW12" s="624"/>
      <c r="CX12" s="624"/>
      <c r="CY12" s="625"/>
      <c r="CZ12" s="626">
        <v>3</v>
      </c>
      <c r="DA12" s="626"/>
      <c r="DB12" s="626"/>
      <c r="DC12" s="626"/>
      <c r="DD12" s="632">
        <v>48975</v>
      </c>
      <c r="DE12" s="624"/>
      <c r="DF12" s="624"/>
      <c r="DG12" s="624"/>
      <c r="DH12" s="624"/>
      <c r="DI12" s="624"/>
      <c r="DJ12" s="624"/>
      <c r="DK12" s="624"/>
      <c r="DL12" s="624"/>
      <c r="DM12" s="624"/>
      <c r="DN12" s="624"/>
      <c r="DO12" s="624"/>
      <c r="DP12" s="625"/>
      <c r="DQ12" s="632">
        <v>74727</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12127</v>
      </c>
      <c r="S13" s="624"/>
      <c r="T13" s="624"/>
      <c r="U13" s="624"/>
      <c r="V13" s="624"/>
      <c r="W13" s="624"/>
      <c r="X13" s="624"/>
      <c r="Y13" s="625"/>
      <c r="Z13" s="626">
        <v>0.3</v>
      </c>
      <c r="AA13" s="626"/>
      <c r="AB13" s="626"/>
      <c r="AC13" s="626"/>
      <c r="AD13" s="627">
        <v>12127</v>
      </c>
      <c r="AE13" s="627"/>
      <c r="AF13" s="627"/>
      <c r="AG13" s="627"/>
      <c r="AH13" s="627"/>
      <c r="AI13" s="627"/>
      <c r="AJ13" s="627"/>
      <c r="AK13" s="627"/>
      <c r="AL13" s="628">
        <v>0.5</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216188</v>
      </c>
      <c r="BH13" s="624"/>
      <c r="BI13" s="624"/>
      <c r="BJ13" s="624"/>
      <c r="BK13" s="624"/>
      <c r="BL13" s="624"/>
      <c r="BM13" s="624"/>
      <c r="BN13" s="625"/>
      <c r="BO13" s="626">
        <v>50.7</v>
      </c>
      <c r="BP13" s="626"/>
      <c r="BQ13" s="626"/>
      <c r="BR13" s="626"/>
      <c r="BS13" s="632">
        <v>26884</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341679</v>
      </c>
      <c r="CS13" s="624"/>
      <c r="CT13" s="624"/>
      <c r="CU13" s="624"/>
      <c r="CV13" s="624"/>
      <c r="CW13" s="624"/>
      <c r="CX13" s="624"/>
      <c r="CY13" s="625"/>
      <c r="CZ13" s="626">
        <v>8.1999999999999993</v>
      </c>
      <c r="DA13" s="626"/>
      <c r="DB13" s="626"/>
      <c r="DC13" s="626"/>
      <c r="DD13" s="632">
        <v>262742</v>
      </c>
      <c r="DE13" s="624"/>
      <c r="DF13" s="624"/>
      <c r="DG13" s="624"/>
      <c r="DH13" s="624"/>
      <c r="DI13" s="624"/>
      <c r="DJ13" s="624"/>
      <c r="DK13" s="624"/>
      <c r="DL13" s="624"/>
      <c r="DM13" s="624"/>
      <c r="DN13" s="624"/>
      <c r="DO13" s="624"/>
      <c r="DP13" s="625"/>
      <c r="DQ13" s="632">
        <v>137241</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14489</v>
      </c>
      <c r="BH14" s="624"/>
      <c r="BI14" s="624"/>
      <c r="BJ14" s="624"/>
      <c r="BK14" s="624"/>
      <c r="BL14" s="624"/>
      <c r="BM14" s="624"/>
      <c r="BN14" s="625"/>
      <c r="BO14" s="626">
        <v>3.4</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306581</v>
      </c>
      <c r="CS14" s="624"/>
      <c r="CT14" s="624"/>
      <c r="CU14" s="624"/>
      <c r="CV14" s="624"/>
      <c r="CW14" s="624"/>
      <c r="CX14" s="624"/>
      <c r="CY14" s="625"/>
      <c r="CZ14" s="626">
        <v>7.3</v>
      </c>
      <c r="DA14" s="626"/>
      <c r="DB14" s="626"/>
      <c r="DC14" s="626"/>
      <c r="DD14" s="632">
        <v>168475</v>
      </c>
      <c r="DE14" s="624"/>
      <c r="DF14" s="624"/>
      <c r="DG14" s="624"/>
      <c r="DH14" s="624"/>
      <c r="DI14" s="624"/>
      <c r="DJ14" s="624"/>
      <c r="DK14" s="624"/>
      <c r="DL14" s="624"/>
      <c r="DM14" s="624"/>
      <c r="DN14" s="624"/>
      <c r="DO14" s="624"/>
      <c r="DP14" s="625"/>
      <c r="DQ14" s="632">
        <v>176905</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467</v>
      </c>
      <c r="S15" s="624"/>
      <c r="T15" s="624"/>
      <c r="U15" s="624"/>
      <c r="V15" s="624"/>
      <c r="W15" s="624"/>
      <c r="X15" s="624"/>
      <c r="Y15" s="625"/>
      <c r="Z15" s="626">
        <v>0</v>
      </c>
      <c r="AA15" s="626"/>
      <c r="AB15" s="626"/>
      <c r="AC15" s="626"/>
      <c r="AD15" s="627">
        <v>467</v>
      </c>
      <c r="AE15" s="627"/>
      <c r="AF15" s="627"/>
      <c r="AG15" s="627"/>
      <c r="AH15" s="627"/>
      <c r="AI15" s="627"/>
      <c r="AJ15" s="627"/>
      <c r="AK15" s="627"/>
      <c r="AL15" s="628">
        <v>0</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21288</v>
      </c>
      <c r="BH15" s="624"/>
      <c r="BI15" s="624"/>
      <c r="BJ15" s="624"/>
      <c r="BK15" s="624"/>
      <c r="BL15" s="624"/>
      <c r="BM15" s="624"/>
      <c r="BN15" s="625"/>
      <c r="BO15" s="626">
        <v>5</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317532</v>
      </c>
      <c r="CS15" s="624"/>
      <c r="CT15" s="624"/>
      <c r="CU15" s="624"/>
      <c r="CV15" s="624"/>
      <c r="CW15" s="624"/>
      <c r="CX15" s="624"/>
      <c r="CY15" s="625"/>
      <c r="CZ15" s="626">
        <v>7.6</v>
      </c>
      <c r="DA15" s="626"/>
      <c r="DB15" s="626"/>
      <c r="DC15" s="626"/>
      <c r="DD15" s="632">
        <v>27205</v>
      </c>
      <c r="DE15" s="624"/>
      <c r="DF15" s="624"/>
      <c r="DG15" s="624"/>
      <c r="DH15" s="624"/>
      <c r="DI15" s="624"/>
      <c r="DJ15" s="624"/>
      <c r="DK15" s="624"/>
      <c r="DL15" s="624"/>
      <c r="DM15" s="624"/>
      <c r="DN15" s="624"/>
      <c r="DO15" s="624"/>
      <c r="DP15" s="625"/>
      <c r="DQ15" s="632">
        <v>264464</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2245760</v>
      </c>
      <c r="S16" s="624"/>
      <c r="T16" s="624"/>
      <c r="U16" s="624"/>
      <c r="V16" s="624"/>
      <c r="W16" s="624"/>
      <c r="X16" s="624"/>
      <c r="Y16" s="625"/>
      <c r="Z16" s="626">
        <v>51.4</v>
      </c>
      <c r="AA16" s="626"/>
      <c r="AB16" s="626"/>
      <c r="AC16" s="626"/>
      <c r="AD16" s="627">
        <v>2026116</v>
      </c>
      <c r="AE16" s="627"/>
      <c r="AF16" s="627"/>
      <c r="AG16" s="627"/>
      <c r="AH16" s="627"/>
      <c r="AI16" s="627"/>
      <c r="AJ16" s="627"/>
      <c r="AK16" s="627"/>
      <c r="AL16" s="628">
        <v>75.900000000000006</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2026116</v>
      </c>
      <c r="S17" s="624"/>
      <c r="T17" s="624"/>
      <c r="U17" s="624"/>
      <c r="V17" s="624"/>
      <c r="W17" s="624"/>
      <c r="X17" s="624"/>
      <c r="Y17" s="625"/>
      <c r="Z17" s="626">
        <v>46.4</v>
      </c>
      <c r="AA17" s="626"/>
      <c r="AB17" s="626"/>
      <c r="AC17" s="626"/>
      <c r="AD17" s="627">
        <v>2026116</v>
      </c>
      <c r="AE17" s="627"/>
      <c r="AF17" s="627"/>
      <c r="AG17" s="627"/>
      <c r="AH17" s="627"/>
      <c r="AI17" s="627"/>
      <c r="AJ17" s="627"/>
      <c r="AK17" s="627"/>
      <c r="AL17" s="628">
        <v>75.900000000000006</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409605</v>
      </c>
      <c r="CS17" s="624"/>
      <c r="CT17" s="624"/>
      <c r="CU17" s="624"/>
      <c r="CV17" s="624"/>
      <c r="CW17" s="624"/>
      <c r="CX17" s="624"/>
      <c r="CY17" s="625"/>
      <c r="CZ17" s="626">
        <v>9.8000000000000007</v>
      </c>
      <c r="DA17" s="626"/>
      <c r="DB17" s="626"/>
      <c r="DC17" s="626"/>
      <c r="DD17" s="632" t="s">
        <v>109</v>
      </c>
      <c r="DE17" s="624"/>
      <c r="DF17" s="624"/>
      <c r="DG17" s="624"/>
      <c r="DH17" s="624"/>
      <c r="DI17" s="624"/>
      <c r="DJ17" s="624"/>
      <c r="DK17" s="624"/>
      <c r="DL17" s="624"/>
      <c r="DM17" s="624"/>
      <c r="DN17" s="624"/>
      <c r="DO17" s="624"/>
      <c r="DP17" s="625"/>
      <c r="DQ17" s="632">
        <v>399504</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219644</v>
      </c>
      <c r="S18" s="624"/>
      <c r="T18" s="624"/>
      <c r="U18" s="624"/>
      <c r="V18" s="624"/>
      <c r="W18" s="624"/>
      <c r="X18" s="624"/>
      <c r="Y18" s="625"/>
      <c r="Z18" s="626">
        <v>5</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3975</v>
      </c>
      <c r="BH19" s="624"/>
      <c r="BI19" s="624"/>
      <c r="BJ19" s="624"/>
      <c r="BK19" s="624"/>
      <c r="BL19" s="624"/>
      <c r="BM19" s="624"/>
      <c r="BN19" s="625"/>
      <c r="BO19" s="626">
        <v>0.9</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2858134</v>
      </c>
      <c r="S20" s="624"/>
      <c r="T20" s="624"/>
      <c r="U20" s="624"/>
      <c r="V20" s="624"/>
      <c r="W20" s="624"/>
      <c r="X20" s="624"/>
      <c r="Y20" s="625"/>
      <c r="Z20" s="626">
        <v>65.400000000000006</v>
      </c>
      <c r="AA20" s="626"/>
      <c r="AB20" s="626"/>
      <c r="AC20" s="626"/>
      <c r="AD20" s="627">
        <v>2638490</v>
      </c>
      <c r="AE20" s="627"/>
      <c r="AF20" s="627"/>
      <c r="AG20" s="627"/>
      <c r="AH20" s="627"/>
      <c r="AI20" s="627"/>
      <c r="AJ20" s="627"/>
      <c r="AK20" s="627"/>
      <c r="AL20" s="628">
        <v>98.8</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3975</v>
      </c>
      <c r="BH20" s="624"/>
      <c r="BI20" s="624"/>
      <c r="BJ20" s="624"/>
      <c r="BK20" s="624"/>
      <c r="BL20" s="624"/>
      <c r="BM20" s="624"/>
      <c r="BN20" s="625"/>
      <c r="BO20" s="626">
        <v>0.9</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4190185</v>
      </c>
      <c r="CS20" s="624"/>
      <c r="CT20" s="624"/>
      <c r="CU20" s="624"/>
      <c r="CV20" s="624"/>
      <c r="CW20" s="624"/>
      <c r="CX20" s="624"/>
      <c r="CY20" s="625"/>
      <c r="CZ20" s="626">
        <v>100</v>
      </c>
      <c r="DA20" s="626"/>
      <c r="DB20" s="626"/>
      <c r="DC20" s="626"/>
      <c r="DD20" s="632">
        <v>748349</v>
      </c>
      <c r="DE20" s="624"/>
      <c r="DF20" s="624"/>
      <c r="DG20" s="624"/>
      <c r="DH20" s="624"/>
      <c r="DI20" s="624"/>
      <c r="DJ20" s="624"/>
      <c r="DK20" s="624"/>
      <c r="DL20" s="624"/>
      <c r="DM20" s="624"/>
      <c r="DN20" s="624"/>
      <c r="DO20" s="624"/>
      <c r="DP20" s="625"/>
      <c r="DQ20" s="632">
        <v>2907618</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870</v>
      </c>
      <c r="S21" s="624"/>
      <c r="T21" s="624"/>
      <c r="U21" s="624"/>
      <c r="V21" s="624"/>
      <c r="W21" s="624"/>
      <c r="X21" s="624"/>
      <c r="Y21" s="625"/>
      <c r="Z21" s="626">
        <v>0</v>
      </c>
      <c r="AA21" s="626"/>
      <c r="AB21" s="626"/>
      <c r="AC21" s="626"/>
      <c r="AD21" s="627">
        <v>870</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3975</v>
      </c>
      <c r="BH21" s="624"/>
      <c r="BI21" s="624"/>
      <c r="BJ21" s="624"/>
      <c r="BK21" s="624"/>
      <c r="BL21" s="624"/>
      <c r="BM21" s="624"/>
      <c r="BN21" s="625"/>
      <c r="BO21" s="626">
        <v>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19065</v>
      </c>
      <c r="S22" s="624"/>
      <c r="T22" s="624"/>
      <c r="U22" s="624"/>
      <c r="V22" s="624"/>
      <c r="W22" s="624"/>
      <c r="X22" s="624"/>
      <c r="Y22" s="625"/>
      <c r="Z22" s="626">
        <v>0.4</v>
      </c>
      <c r="AA22" s="626"/>
      <c r="AB22" s="626"/>
      <c r="AC22" s="626"/>
      <c r="AD22" s="627">
        <v>14</v>
      </c>
      <c r="AE22" s="627"/>
      <c r="AF22" s="627"/>
      <c r="AG22" s="627"/>
      <c r="AH22" s="627"/>
      <c r="AI22" s="627"/>
      <c r="AJ22" s="627"/>
      <c r="AK22" s="627"/>
      <c r="AL22" s="628">
        <v>0</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195566</v>
      </c>
      <c r="S23" s="624"/>
      <c r="T23" s="624"/>
      <c r="U23" s="624"/>
      <c r="V23" s="624"/>
      <c r="W23" s="624"/>
      <c r="X23" s="624"/>
      <c r="Y23" s="625"/>
      <c r="Z23" s="626">
        <v>4.5</v>
      </c>
      <c r="AA23" s="626"/>
      <c r="AB23" s="626"/>
      <c r="AC23" s="626"/>
      <c r="AD23" s="627">
        <v>26399</v>
      </c>
      <c r="AE23" s="627"/>
      <c r="AF23" s="627"/>
      <c r="AG23" s="627"/>
      <c r="AH23" s="627"/>
      <c r="AI23" s="627"/>
      <c r="AJ23" s="627"/>
      <c r="AK23" s="627"/>
      <c r="AL23" s="628">
        <v>1</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12691</v>
      </c>
      <c r="S24" s="624"/>
      <c r="T24" s="624"/>
      <c r="U24" s="624"/>
      <c r="V24" s="624"/>
      <c r="W24" s="624"/>
      <c r="X24" s="624"/>
      <c r="Y24" s="625"/>
      <c r="Z24" s="626">
        <v>0.3</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1207539</v>
      </c>
      <c r="CS24" s="613"/>
      <c r="CT24" s="613"/>
      <c r="CU24" s="613"/>
      <c r="CV24" s="613"/>
      <c r="CW24" s="613"/>
      <c r="CX24" s="613"/>
      <c r="CY24" s="614"/>
      <c r="CZ24" s="650">
        <v>28.8</v>
      </c>
      <c r="DA24" s="651"/>
      <c r="DB24" s="651"/>
      <c r="DC24" s="652"/>
      <c r="DD24" s="649">
        <v>991707</v>
      </c>
      <c r="DE24" s="613"/>
      <c r="DF24" s="613"/>
      <c r="DG24" s="613"/>
      <c r="DH24" s="613"/>
      <c r="DI24" s="613"/>
      <c r="DJ24" s="613"/>
      <c r="DK24" s="614"/>
      <c r="DL24" s="649">
        <v>969564</v>
      </c>
      <c r="DM24" s="613"/>
      <c r="DN24" s="613"/>
      <c r="DO24" s="613"/>
      <c r="DP24" s="613"/>
      <c r="DQ24" s="613"/>
      <c r="DR24" s="613"/>
      <c r="DS24" s="613"/>
      <c r="DT24" s="613"/>
      <c r="DU24" s="613"/>
      <c r="DV24" s="614"/>
      <c r="DW24" s="617">
        <v>36.299999999999997</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299791</v>
      </c>
      <c r="S25" s="624"/>
      <c r="T25" s="624"/>
      <c r="U25" s="624"/>
      <c r="V25" s="624"/>
      <c r="W25" s="624"/>
      <c r="X25" s="624"/>
      <c r="Y25" s="625"/>
      <c r="Z25" s="626">
        <v>6.9</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540023</v>
      </c>
      <c r="CS25" s="655"/>
      <c r="CT25" s="655"/>
      <c r="CU25" s="655"/>
      <c r="CV25" s="655"/>
      <c r="CW25" s="655"/>
      <c r="CX25" s="655"/>
      <c r="CY25" s="656"/>
      <c r="CZ25" s="657">
        <v>12.9</v>
      </c>
      <c r="DA25" s="658"/>
      <c r="DB25" s="658"/>
      <c r="DC25" s="659"/>
      <c r="DD25" s="632">
        <v>474871</v>
      </c>
      <c r="DE25" s="655"/>
      <c r="DF25" s="655"/>
      <c r="DG25" s="655"/>
      <c r="DH25" s="655"/>
      <c r="DI25" s="655"/>
      <c r="DJ25" s="655"/>
      <c r="DK25" s="656"/>
      <c r="DL25" s="632">
        <v>452748</v>
      </c>
      <c r="DM25" s="655"/>
      <c r="DN25" s="655"/>
      <c r="DO25" s="655"/>
      <c r="DP25" s="655"/>
      <c r="DQ25" s="655"/>
      <c r="DR25" s="655"/>
      <c r="DS25" s="655"/>
      <c r="DT25" s="655"/>
      <c r="DU25" s="655"/>
      <c r="DV25" s="656"/>
      <c r="DW25" s="628">
        <v>17</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317362</v>
      </c>
      <c r="CS26" s="624"/>
      <c r="CT26" s="624"/>
      <c r="CU26" s="624"/>
      <c r="CV26" s="624"/>
      <c r="CW26" s="624"/>
      <c r="CX26" s="624"/>
      <c r="CY26" s="625"/>
      <c r="CZ26" s="657">
        <v>7.6</v>
      </c>
      <c r="DA26" s="658"/>
      <c r="DB26" s="658"/>
      <c r="DC26" s="659"/>
      <c r="DD26" s="632">
        <v>260973</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200473</v>
      </c>
      <c r="S27" s="624"/>
      <c r="T27" s="624"/>
      <c r="U27" s="624"/>
      <c r="V27" s="624"/>
      <c r="W27" s="624"/>
      <c r="X27" s="624"/>
      <c r="Y27" s="625"/>
      <c r="Z27" s="626">
        <v>4.5999999999999996</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426312</v>
      </c>
      <c r="BH27" s="624"/>
      <c r="BI27" s="624"/>
      <c r="BJ27" s="624"/>
      <c r="BK27" s="624"/>
      <c r="BL27" s="624"/>
      <c r="BM27" s="624"/>
      <c r="BN27" s="625"/>
      <c r="BO27" s="626">
        <v>100</v>
      </c>
      <c r="BP27" s="626"/>
      <c r="BQ27" s="626"/>
      <c r="BR27" s="626"/>
      <c r="BS27" s="632">
        <v>26884</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257911</v>
      </c>
      <c r="CS27" s="655"/>
      <c r="CT27" s="655"/>
      <c r="CU27" s="655"/>
      <c r="CV27" s="655"/>
      <c r="CW27" s="655"/>
      <c r="CX27" s="655"/>
      <c r="CY27" s="656"/>
      <c r="CZ27" s="657">
        <v>6.2</v>
      </c>
      <c r="DA27" s="658"/>
      <c r="DB27" s="658"/>
      <c r="DC27" s="659"/>
      <c r="DD27" s="632">
        <v>117332</v>
      </c>
      <c r="DE27" s="655"/>
      <c r="DF27" s="655"/>
      <c r="DG27" s="655"/>
      <c r="DH27" s="655"/>
      <c r="DI27" s="655"/>
      <c r="DJ27" s="655"/>
      <c r="DK27" s="656"/>
      <c r="DL27" s="632">
        <v>117312</v>
      </c>
      <c r="DM27" s="655"/>
      <c r="DN27" s="655"/>
      <c r="DO27" s="655"/>
      <c r="DP27" s="655"/>
      <c r="DQ27" s="655"/>
      <c r="DR27" s="655"/>
      <c r="DS27" s="655"/>
      <c r="DT27" s="655"/>
      <c r="DU27" s="655"/>
      <c r="DV27" s="656"/>
      <c r="DW27" s="628">
        <v>4.4000000000000004</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15694</v>
      </c>
      <c r="S28" s="624"/>
      <c r="T28" s="624"/>
      <c r="U28" s="624"/>
      <c r="V28" s="624"/>
      <c r="W28" s="624"/>
      <c r="X28" s="624"/>
      <c r="Y28" s="625"/>
      <c r="Z28" s="626">
        <v>0.4</v>
      </c>
      <c r="AA28" s="626"/>
      <c r="AB28" s="626"/>
      <c r="AC28" s="626"/>
      <c r="AD28" s="627">
        <v>3822</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409605</v>
      </c>
      <c r="CS28" s="624"/>
      <c r="CT28" s="624"/>
      <c r="CU28" s="624"/>
      <c r="CV28" s="624"/>
      <c r="CW28" s="624"/>
      <c r="CX28" s="624"/>
      <c r="CY28" s="625"/>
      <c r="CZ28" s="657">
        <v>9.8000000000000007</v>
      </c>
      <c r="DA28" s="658"/>
      <c r="DB28" s="658"/>
      <c r="DC28" s="659"/>
      <c r="DD28" s="632">
        <v>399504</v>
      </c>
      <c r="DE28" s="624"/>
      <c r="DF28" s="624"/>
      <c r="DG28" s="624"/>
      <c r="DH28" s="624"/>
      <c r="DI28" s="624"/>
      <c r="DJ28" s="624"/>
      <c r="DK28" s="625"/>
      <c r="DL28" s="632">
        <v>399504</v>
      </c>
      <c r="DM28" s="624"/>
      <c r="DN28" s="624"/>
      <c r="DO28" s="624"/>
      <c r="DP28" s="624"/>
      <c r="DQ28" s="624"/>
      <c r="DR28" s="624"/>
      <c r="DS28" s="624"/>
      <c r="DT28" s="624"/>
      <c r="DU28" s="624"/>
      <c r="DV28" s="625"/>
      <c r="DW28" s="628">
        <v>15</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202097</v>
      </c>
      <c r="S29" s="624"/>
      <c r="T29" s="624"/>
      <c r="U29" s="624"/>
      <c r="V29" s="624"/>
      <c r="W29" s="624"/>
      <c r="X29" s="624"/>
      <c r="Y29" s="625"/>
      <c r="Z29" s="626">
        <v>4.5999999999999996</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409605</v>
      </c>
      <c r="CS29" s="655"/>
      <c r="CT29" s="655"/>
      <c r="CU29" s="655"/>
      <c r="CV29" s="655"/>
      <c r="CW29" s="655"/>
      <c r="CX29" s="655"/>
      <c r="CY29" s="656"/>
      <c r="CZ29" s="657">
        <v>9.8000000000000007</v>
      </c>
      <c r="DA29" s="658"/>
      <c r="DB29" s="658"/>
      <c r="DC29" s="659"/>
      <c r="DD29" s="632">
        <v>399504</v>
      </c>
      <c r="DE29" s="655"/>
      <c r="DF29" s="655"/>
      <c r="DG29" s="655"/>
      <c r="DH29" s="655"/>
      <c r="DI29" s="655"/>
      <c r="DJ29" s="655"/>
      <c r="DK29" s="656"/>
      <c r="DL29" s="632">
        <v>399504</v>
      </c>
      <c r="DM29" s="655"/>
      <c r="DN29" s="655"/>
      <c r="DO29" s="655"/>
      <c r="DP29" s="655"/>
      <c r="DQ29" s="655"/>
      <c r="DR29" s="655"/>
      <c r="DS29" s="655"/>
      <c r="DT29" s="655"/>
      <c r="DU29" s="655"/>
      <c r="DV29" s="656"/>
      <c r="DW29" s="628">
        <v>15</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104699</v>
      </c>
      <c r="S30" s="624"/>
      <c r="T30" s="624"/>
      <c r="U30" s="624"/>
      <c r="V30" s="624"/>
      <c r="W30" s="624"/>
      <c r="X30" s="624"/>
      <c r="Y30" s="625"/>
      <c r="Z30" s="626">
        <v>2.4</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98.6</v>
      </c>
      <c r="BH30" s="682"/>
      <c r="BI30" s="682"/>
      <c r="BJ30" s="682"/>
      <c r="BK30" s="682"/>
      <c r="BL30" s="682"/>
      <c r="BM30" s="618">
        <v>94.6</v>
      </c>
      <c r="BN30" s="682"/>
      <c r="BO30" s="682"/>
      <c r="BP30" s="682"/>
      <c r="BQ30" s="683"/>
      <c r="BR30" s="681">
        <v>99.2</v>
      </c>
      <c r="BS30" s="682"/>
      <c r="BT30" s="682"/>
      <c r="BU30" s="682"/>
      <c r="BV30" s="682"/>
      <c r="BW30" s="682"/>
      <c r="BX30" s="618">
        <v>95.4</v>
      </c>
      <c r="BY30" s="682"/>
      <c r="BZ30" s="682"/>
      <c r="CA30" s="682"/>
      <c r="CB30" s="683"/>
      <c r="CD30" s="686"/>
      <c r="CE30" s="687"/>
      <c r="CF30" s="637" t="s">
        <v>291</v>
      </c>
      <c r="CG30" s="638"/>
      <c r="CH30" s="638"/>
      <c r="CI30" s="638"/>
      <c r="CJ30" s="638"/>
      <c r="CK30" s="638"/>
      <c r="CL30" s="638"/>
      <c r="CM30" s="638"/>
      <c r="CN30" s="638"/>
      <c r="CO30" s="638"/>
      <c r="CP30" s="638"/>
      <c r="CQ30" s="639"/>
      <c r="CR30" s="623">
        <v>388782</v>
      </c>
      <c r="CS30" s="624"/>
      <c r="CT30" s="624"/>
      <c r="CU30" s="624"/>
      <c r="CV30" s="624"/>
      <c r="CW30" s="624"/>
      <c r="CX30" s="624"/>
      <c r="CY30" s="625"/>
      <c r="CZ30" s="657">
        <v>9.3000000000000007</v>
      </c>
      <c r="DA30" s="658"/>
      <c r="DB30" s="658"/>
      <c r="DC30" s="659"/>
      <c r="DD30" s="632">
        <v>378998</v>
      </c>
      <c r="DE30" s="624"/>
      <c r="DF30" s="624"/>
      <c r="DG30" s="624"/>
      <c r="DH30" s="624"/>
      <c r="DI30" s="624"/>
      <c r="DJ30" s="624"/>
      <c r="DK30" s="625"/>
      <c r="DL30" s="632">
        <v>378998</v>
      </c>
      <c r="DM30" s="624"/>
      <c r="DN30" s="624"/>
      <c r="DO30" s="624"/>
      <c r="DP30" s="624"/>
      <c r="DQ30" s="624"/>
      <c r="DR30" s="624"/>
      <c r="DS30" s="624"/>
      <c r="DT30" s="624"/>
      <c r="DU30" s="624"/>
      <c r="DV30" s="625"/>
      <c r="DW30" s="628">
        <v>14.2</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220566</v>
      </c>
      <c r="S31" s="624"/>
      <c r="T31" s="624"/>
      <c r="U31" s="624"/>
      <c r="V31" s="624"/>
      <c r="W31" s="624"/>
      <c r="X31" s="624"/>
      <c r="Y31" s="625"/>
      <c r="Z31" s="626">
        <v>5</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98.1</v>
      </c>
      <c r="BH31" s="655"/>
      <c r="BI31" s="655"/>
      <c r="BJ31" s="655"/>
      <c r="BK31" s="655"/>
      <c r="BL31" s="655"/>
      <c r="BM31" s="629">
        <v>96.1</v>
      </c>
      <c r="BN31" s="679"/>
      <c r="BO31" s="679"/>
      <c r="BP31" s="679"/>
      <c r="BQ31" s="680"/>
      <c r="BR31" s="678">
        <v>99.1</v>
      </c>
      <c r="BS31" s="655"/>
      <c r="BT31" s="655"/>
      <c r="BU31" s="655"/>
      <c r="BV31" s="655"/>
      <c r="BW31" s="655"/>
      <c r="BX31" s="629">
        <v>97.2</v>
      </c>
      <c r="BY31" s="679"/>
      <c r="BZ31" s="679"/>
      <c r="CA31" s="679"/>
      <c r="CB31" s="680"/>
      <c r="CD31" s="686"/>
      <c r="CE31" s="687"/>
      <c r="CF31" s="637" t="s">
        <v>295</v>
      </c>
      <c r="CG31" s="638"/>
      <c r="CH31" s="638"/>
      <c r="CI31" s="638"/>
      <c r="CJ31" s="638"/>
      <c r="CK31" s="638"/>
      <c r="CL31" s="638"/>
      <c r="CM31" s="638"/>
      <c r="CN31" s="638"/>
      <c r="CO31" s="638"/>
      <c r="CP31" s="638"/>
      <c r="CQ31" s="639"/>
      <c r="CR31" s="623">
        <v>20823</v>
      </c>
      <c r="CS31" s="655"/>
      <c r="CT31" s="655"/>
      <c r="CU31" s="655"/>
      <c r="CV31" s="655"/>
      <c r="CW31" s="655"/>
      <c r="CX31" s="655"/>
      <c r="CY31" s="656"/>
      <c r="CZ31" s="657">
        <v>0.5</v>
      </c>
      <c r="DA31" s="658"/>
      <c r="DB31" s="658"/>
      <c r="DC31" s="659"/>
      <c r="DD31" s="632">
        <v>20506</v>
      </c>
      <c r="DE31" s="655"/>
      <c r="DF31" s="655"/>
      <c r="DG31" s="655"/>
      <c r="DH31" s="655"/>
      <c r="DI31" s="655"/>
      <c r="DJ31" s="655"/>
      <c r="DK31" s="656"/>
      <c r="DL31" s="632">
        <v>20506</v>
      </c>
      <c r="DM31" s="655"/>
      <c r="DN31" s="655"/>
      <c r="DO31" s="655"/>
      <c r="DP31" s="655"/>
      <c r="DQ31" s="655"/>
      <c r="DR31" s="655"/>
      <c r="DS31" s="655"/>
      <c r="DT31" s="655"/>
      <c r="DU31" s="655"/>
      <c r="DV31" s="656"/>
      <c r="DW31" s="628">
        <v>0.8</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72381</v>
      </c>
      <c r="S32" s="624"/>
      <c r="T32" s="624"/>
      <c r="U32" s="624"/>
      <c r="V32" s="624"/>
      <c r="W32" s="624"/>
      <c r="X32" s="624"/>
      <c r="Y32" s="625"/>
      <c r="Z32" s="626">
        <v>1.7</v>
      </c>
      <c r="AA32" s="626"/>
      <c r="AB32" s="626"/>
      <c r="AC32" s="626"/>
      <c r="AD32" s="627">
        <v>1292</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98.9</v>
      </c>
      <c r="BH32" s="691"/>
      <c r="BI32" s="691"/>
      <c r="BJ32" s="691"/>
      <c r="BK32" s="691"/>
      <c r="BL32" s="691"/>
      <c r="BM32" s="692">
        <v>92.8</v>
      </c>
      <c r="BN32" s="691"/>
      <c r="BO32" s="691"/>
      <c r="BP32" s="691"/>
      <c r="BQ32" s="693"/>
      <c r="BR32" s="690">
        <v>99.2</v>
      </c>
      <c r="BS32" s="691"/>
      <c r="BT32" s="691"/>
      <c r="BU32" s="691"/>
      <c r="BV32" s="691"/>
      <c r="BW32" s="691"/>
      <c r="BX32" s="692">
        <v>93.5</v>
      </c>
      <c r="BY32" s="691"/>
      <c r="BZ32" s="691"/>
      <c r="CA32" s="691"/>
      <c r="CB32" s="693"/>
      <c r="CD32" s="688"/>
      <c r="CE32" s="689"/>
      <c r="CF32" s="637" t="s">
        <v>298</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169300</v>
      </c>
      <c r="S33" s="624"/>
      <c r="T33" s="624"/>
      <c r="U33" s="624"/>
      <c r="V33" s="624"/>
      <c r="W33" s="624"/>
      <c r="X33" s="624"/>
      <c r="Y33" s="625"/>
      <c r="Z33" s="626">
        <v>3.9</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2234297</v>
      </c>
      <c r="CS33" s="655"/>
      <c r="CT33" s="655"/>
      <c r="CU33" s="655"/>
      <c r="CV33" s="655"/>
      <c r="CW33" s="655"/>
      <c r="CX33" s="655"/>
      <c r="CY33" s="656"/>
      <c r="CZ33" s="657">
        <v>53.3</v>
      </c>
      <c r="DA33" s="658"/>
      <c r="DB33" s="658"/>
      <c r="DC33" s="659"/>
      <c r="DD33" s="632">
        <v>1635982</v>
      </c>
      <c r="DE33" s="655"/>
      <c r="DF33" s="655"/>
      <c r="DG33" s="655"/>
      <c r="DH33" s="655"/>
      <c r="DI33" s="655"/>
      <c r="DJ33" s="655"/>
      <c r="DK33" s="656"/>
      <c r="DL33" s="632">
        <v>1077836</v>
      </c>
      <c r="DM33" s="655"/>
      <c r="DN33" s="655"/>
      <c r="DO33" s="655"/>
      <c r="DP33" s="655"/>
      <c r="DQ33" s="655"/>
      <c r="DR33" s="655"/>
      <c r="DS33" s="655"/>
      <c r="DT33" s="655"/>
      <c r="DU33" s="655"/>
      <c r="DV33" s="656"/>
      <c r="DW33" s="628">
        <v>40.4</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687950</v>
      </c>
      <c r="CS34" s="624"/>
      <c r="CT34" s="624"/>
      <c r="CU34" s="624"/>
      <c r="CV34" s="624"/>
      <c r="CW34" s="624"/>
      <c r="CX34" s="624"/>
      <c r="CY34" s="625"/>
      <c r="CZ34" s="657">
        <v>16.399999999999999</v>
      </c>
      <c r="DA34" s="658"/>
      <c r="DB34" s="658"/>
      <c r="DC34" s="659"/>
      <c r="DD34" s="632">
        <v>343755</v>
      </c>
      <c r="DE34" s="624"/>
      <c r="DF34" s="624"/>
      <c r="DG34" s="624"/>
      <c r="DH34" s="624"/>
      <c r="DI34" s="624"/>
      <c r="DJ34" s="624"/>
      <c r="DK34" s="625"/>
      <c r="DL34" s="632">
        <v>308276</v>
      </c>
      <c r="DM34" s="624"/>
      <c r="DN34" s="624"/>
      <c r="DO34" s="624"/>
      <c r="DP34" s="624"/>
      <c r="DQ34" s="624"/>
      <c r="DR34" s="624"/>
      <c r="DS34" s="624"/>
      <c r="DT34" s="624"/>
      <c r="DU34" s="624"/>
      <c r="DV34" s="625"/>
      <c r="DW34" s="628">
        <v>11.5</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t="s">
        <v>109</v>
      </c>
      <c r="S35" s="624"/>
      <c r="T35" s="624"/>
      <c r="U35" s="624"/>
      <c r="V35" s="624"/>
      <c r="W35" s="624"/>
      <c r="X35" s="624"/>
      <c r="Y35" s="625"/>
      <c r="Z35" s="626" t="s">
        <v>109</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492049</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969</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76878</v>
      </c>
      <c r="CS35" s="655"/>
      <c r="CT35" s="655"/>
      <c r="CU35" s="655"/>
      <c r="CV35" s="655"/>
      <c r="CW35" s="655"/>
      <c r="CX35" s="655"/>
      <c r="CY35" s="656"/>
      <c r="CZ35" s="657">
        <v>1.8</v>
      </c>
      <c r="DA35" s="658"/>
      <c r="DB35" s="658"/>
      <c r="DC35" s="659"/>
      <c r="DD35" s="632">
        <v>62612</v>
      </c>
      <c r="DE35" s="655"/>
      <c r="DF35" s="655"/>
      <c r="DG35" s="655"/>
      <c r="DH35" s="655"/>
      <c r="DI35" s="655"/>
      <c r="DJ35" s="655"/>
      <c r="DK35" s="656"/>
      <c r="DL35" s="632">
        <v>62058</v>
      </c>
      <c r="DM35" s="655"/>
      <c r="DN35" s="655"/>
      <c r="DO35" s="655"/>
      <c r="DP35" s="655"/>
      <c r="DQ35" s="655"/>
      <c r="DR35" s="655"/>
      <c r="DS35" s="655"/>
      <c r="DT35" s="655"/>
      <c r="DU35" s="655"/>
      <c r="DV35" s="656"/>
      <c r="DW35" s="628">
        <v>2.2999999999999998</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4371327</v>
      </c>
      <c r="S36" s="696"/>
      <c r="T36" s="696"/>
      <c r="U36" s="696"/>
      <c r="V36" s="696"/>
      <c r="W36" s="696"/>
      <c r="X36" s="696"/>
      <c r="Y36" s="697"/>
      <c r="Z36" s="698">
        <v>100</v>
      </c>
      <c r="AA36" s="698"/>
      <c r="AB36" s="698"/>
      <c r="AC36" s="698"/>
      <c r="AD36" s="699">
        <v>2670887</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123294</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-3643</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421000</v>
      </c>
      <c r="CS36" s="624"/>
      <c r="CT36" s="624"/>
      <c r="CU36" s="624"/>
      <c r="CV36" s="624"/>
      <c r="CW36" s="624"/>
      <c r="CX36" s="624"/>
      <c r="CY36" s="625"/>
      <c r="CZ36" s="657">
        <v>10</v>
      </c>
      <c r="DA36" s="658"/>
      <c r="DB36" s="658"/>
      <c r="DC36" s="659"/>
      <c r="DD36" s="632">
        <v>306178</v>
      </c>
      <c r="DE36" s="624"/>
      <c r="DF36" s="624"/>
      <c r="DG36" s="624"/>
      <c r="DH36" s="624"/>
      <c r="DI36" s="624"/>
      <c r="DJ36" s="624"/>
      <c r="DK36" s="625"/>
      <c r="DL36" s="632">
        <v>279546</v>
      </c>
      <c r="DM36" s="624"/>
      <c r="DN36" s="624"/>
      <c r="DO36" s="624"/>
      <c r="DP36" s="624"/>
      <c r="DQ36" s="624"/>
      <c r="DR36" s="624"/>
      <c r="DS36" s="624"/>
      <c r="DT36" s="624"/>
      <c r="DU36" s="624"/>
      <c r="DV36" s="625"/>
      <c r="DW36" s="628">
        <v>10.5</v>
      </c>
      <c r="DX36" s="653"/>
      <c r="DY36" s="653"/>
      <c r="DZ36" s="653"/>
      <c r="EA36" s="653"/>
      <c r="EB36" s="653"/>
      <c r="EC36" s="654"/>
    </row>
    <row r="37" spans="2:133" ht="11.25" customHeight="1">
      <c r="AQ37" s="702" t="s">
        <v>313</v>
      </c>
      <c r="AR37" s="703"/>
      <c r="AS37" s="703"/>
      <c r="AT37" s="703"/>
      <c r="AU37" s="703"/>
      <c r="AV37" s="703"/>
      <c r="AW37" s="703"/>
      <c r="AX37" s="703"/>
      <c r="AY37" s="704"/>
      <c r="AZ37" s="623">
        <v>87151</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642</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194069</v>
      </c>
      <c r="CS37" s="655"/>
      <c r="CT37" s="655"/>
      <c r="CU37" s="655"/>
      <c r="CV37" s="655"/>
      <c r="CW37" s="655"/>
      <c r="CX37" s="655"/>
      <c r="CY37" s="656"/>
      <c r="CZ37" s="657">
        <v>4.5999999999999996</v>
      </c>
      <c r="DA37" s="658"/>
      <c r="DB37" s="658"/>
      <c r="DC37" s="659"/>
      <c r="DD37" s="632">
        <v>174369</v>
      </c>
      <c r="DE37" s="655"/>
      <c r="DF37" s="655"/>
      <c r="DG37" s="655"/>
      <c r="DH37" s="655"/>
      <c r="DI37" s="655"/>
      <c r="DJ37" s="655"/>
      <c r="DK37" s="656"/>
      <c r="DL37" s="632">
        <v>174360</v>
      </c>
      <c r="DM37" s="655"/>
      <c r="DN37" s="655"/>
      <c r="DO37" s="655"/>
      <c r="DP37" s="655"/>
      <c r="DQ37" s="655"/>
      <c r="DR37" s="655"/>
      <c r="DS37" s="655"/>
      <c r="DT37" s="655"/>
      <c r="DU37" s="655"/>
      <c r="DV37" s="656"/>
      <c r="DW37" s="628">
        <v>6.5</v>
      </c>
      <c r="DX37" s="653"/>
      <c r="DY37" s="653"/>
      <c r="DZ37" s="653"/>
      <c r="EA37" s="653"/>
      <c r="EB37" s="653"/>
      <c r="EC37" s="654"/>
    </row>
    <row r="38" spans="2:133" ht="11.25" customHeight="1">
      <c r="AQ38" s="702" t="s">
        <v>316</v>
      </c>
      <c r="AR38" s="703"/>
      <c r="AS38" s="703"/>
      <c r="AT38" s="703"/>
      <c r="AU38" s="703"/>
      <c r="AV38" s="703"/>
      <c r="AW38" s="703"/>
      <c r="AX38" s="703"/>
      <c r="AY38" s="704"/>
      <c r="AZ38" s="623" t="s">
        <v>109</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979</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492049</v>
      </c>
      <c r="CS38" s="624"/>
      <c r="CT38" s="624"/>
      <c r="CU38" s="624"/>
      <c r="CV38" s="624"/>
      <c r="CW38" s="624"/>
      <c r="CX38" s="624"/>
      <c r="CY38" s="625"/>
      <c r="CZ38" s="657">
        <v>11.7</v>
      </c>
      <c r="DA38" s="658"/>
      <c r="DB38" s="658"/>
      <c r="DC38" s="659"/>
      <c r="DD38" s="632">
        <v>454788</v>
      </c>
      <c r="DE38" s="624"/>
      <c r="DF38" s="624"/>
      <c r="DG38" s="624"/>
      <c r="DH38" s="624"/>
      <c r="DI38" s="624"/>
      <c r="DJ38" s="624"/>
      <c r="DK38" s="625"/>
      <c r="DL38" s="632">
        <v>427956</v>
      </c>
      <c r="DM38" s="624"/>
      <c r="DN38" s="624"/>
      <c r="DO38" s="624"/>
      <c r="DP38" s="624"/>
      <c r="DQ38" s="624"/>
      <c r="DR38" s="624"/>
      <c r="DS38" s="624"/>
      <c r="DT38" s="624"/>
      <c r="DU38" s="624"/>
      <c r="DV38" s="625"/>
      <c r="DW38" s="628">
        <v>16</v>
      </c>
      <c r="DX38" s="653"/>
      <c r="DY38" s="653"/>
      <c r="DZ38" s="653"/>
      <c r="EA38" s="653"/>
      <c r="EB38" s="653"/>
      <c r="EC38" s="654"/>
    </row>
    <row r="39" spans="2:133" ht="11.25" customHeight="1">
      <c r="AQ39" s="702" t="s">
        <v>319</v>
      </c>
      <c r="AR39" s="703"/>
      <c r="AS39" s="703"/>
      <c r="AT39" s="703"/>
      <c r="AU39" s="703"/>
      <c r="AV39" s="703"/>
      <c r="AW39" s="703"/>
      <c r="AX39" s="703"/>
      <c r="AY39" s="704"/>
      <c r="AZ39" s="623" t="s">
        <v>109</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89</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556420</v>
      </c>
      <c r="CS39" s="655"/>
      <c r="CT39" s="655"/>
      <c r="CU39" s="655"/>
      <c r="CV39" s="655"/>
      <c r="CW39" s="655"/>
      <c r="CX39" s="655"/>
      <c r="CY39" s="656"/>
      <c r="CZ39" s="657">
        <v>13.3</v>
      </c>
      <c r="DA39" s="658"/>
      <c r="DB39" s="658"/>
      <c r="DC39" s="659"/>
      <c r="DD39" s="632">
        <v>468649</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39148</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98</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t="s">
        <v>109</v>
      </c>
      <c r="CS40" s="624"/>
      <c r="CT40" s="624"/>
      <c r="CU40" s="624"/>
      <c r="CV40" s="624"/>
      <c r="CW40" s="624"/>
      <c r="CX40" s="624"/>
      <c r="CY40" s="625"/>
      <c r="CZ40" s="657" t="s">
        <v>109</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242456</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276</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748349</v>
      </c>
      <c r="CS42" s="624"/>
      <c r="CT42" s="624"/>
      <c r="CU42" s="624"/>
      <c r="CV42" s="624"/>
      <c r="CW42" s="624"/>
      <c r="CX42" s="624"/>
      <c r="CY42" s="625"/>
      <c r="CZ42" s="657">
        <v>17.899999999999999</v>
      </c>
      <c r="DA42" s="706"/>
      <c r="DB42" s="706"/>
      <c r="DC42" s="707"/>
      <c r="DD42" s="632">
        <v>279929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20250</v>
      </c>
      <c r="CS43" s="655"/>
      <c r="CT43" s="655"/>
      <c r="CU43" s="655"/>
      <c r="CV43" s="655"/>
      <c r="CW43" s="655"/>
      <c r="CX43" s="655"/>
      <c r="CY43" s="656"/>
      <c r="CZ43" s="657">
        <v>0.5</v>
      </c>
      <c r="DA43" s="658"/>
      <c r="DB43" s="658"/>
      <c r="DC43" s="659"/>
      <c r="DD43" s="632">
        <v>20250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748349</v>
      </c>
      <c r="CS44" s="624"/>
      <c r="CT44" s="624"/>
      <c r="CU44" s="624"/>
      <c r="CV44" s="624"/>
      <c r="CW44" s="624"/>
      <c r="CX44" s="624"/>
      <c r="CY44" s="625"/>
      <c r="CZ44" s="657">
        <v>17.899999999999999</v>
      </c>
      <c r="DA44" s="706"/>
      <c r="DB44" s="706"/>
      <c r="DC44" s="707"/>
      <c r="DD44" s="632">
        <v>279929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305083</v>
      </c>
      <c r="CS45" s="655"/>
      <c r="CT45" s="655"/>
      <c r="CU45" s="655"/>
      <c r="CV45" s="655"/>
      <c r="CW45" s="655"/>
      <c r="CX45" s="655"/>
      <c r="CY45" s="656"/>
      <c r="CZ45" s="657">
        <v>7.3</v>
      </c>
      <c r="DA45" s="658"/>
      <c r="DB45" s="658"/>
      <c r="DC45" s="659"/>
      <c r="DD45" s="632">
        <v>58265</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443266</v>
      </c>
      <c r="CS46" s="624"/>
      <c r="CT46" s="624"/>
      <c r="CU46" s="624"/>
      <c r="CV46" s="624"/>
      <c r="CW46" s="624"/>
      <c r="CX46" s="624"/>
      <c r="CY46" s="625"/>
      <c r="CZ46" s="657">
        <v>10.6</v>
      </c>
      <c r="DA46" s="706"/>
      <c r="DB46" s="706"/>
      <c r="DC46" s="707"/>
      <c r="DD46" s="632">
        <v>221664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4190185</v>
      </c>
      <c r="CS49" s="691"/>
      <c r="CT49" s="691"/>
      <c r="CU49" s="691"/>
      <c r="CV49" s="691"/>
      <c r="CW49" s="691"/>
      <c r="CX49" s="691"/>
      <c r="CY49" s="718"/>
      <c r="CZ49" s="719">
        <v>100</v>
      </c>
      <c r="DA49" s="720"/>
      <c r="DB49" s="720"/>
      <c r="DC49" s="721"/>
      <c r="DD49" s="722">
        <v>2907618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4371</v>
      </c>
      <c r="R7" s="753"/>
      <c r="S7" s="753"/>
      <c r="T7" s="753"/>
      <c r="U7" s="753"/>
      <c r="V7" s="753">
        <v>4190</v>
      </c>
      <c r="W7" s="753"/>
      <c r="X7" s="753"/>
      <c r="Y7" s="753"/>
      <c r="Z7" s="753"/>
      <c r="AA7" s="753">
        <v>181</v>
      </c>
      <c r="AB7" s="753"/>
      <c r="AC7" s="753"/>
      <c r="AD7" s="753"/>
      <c r="AE7" s="754"/>
      <c r="AF7" s="755">
        <v>116</v>
      </c>
      <c r="AG7" s="756"/>
      <c r="AH7" s="756"/>
      <c r="AI7" s="756"/>
      <c r="AJ7" s="757"/>
      <c r="AK7" s="792">
        <v>105</v>
      </c>
      <c r="AL7" s="793"/>
      <c r="AM7" s="793"/>
      <c r="AN7" s="793"/>
      <c r="AO7" s="793"/>
      <c r="AP7" s="793">
        <v>2262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554</v>
      </c>
      <c r="BT7" s="797"/>
      <c r="BU7" s="797"/>
      <c r="BV7" s="797"/>
      <c r="BW7" s="797"/>
      <c r="BX7" s="797"/>
      <c r="BY7" s="797"/>
      <c r="BZ7" s="797"/>
      <c r="CA7" s="797"/>
      <c r="CB7" s="797"/>
      <c r="CC7" s="797"/>
      <c r="CD7" s="797"/>
      <c r="CE7" s="797"/>
      <c r="CF7" s="797"/>
      <c r="CG7" s="798"/>
      <c r="CH7" s="789">
        <v>3</v>
      </c>
      <c r="CI7" s="790"/>
      <c r="CJ7" s="790"/>
      <c r="CK7" s="790"/>
      <c r="CL7" s="791"/>
      <c r="CM7" s="789">
        <v>28</v>
      </c>
      <c r="CN7" s="790"/>
      <c r="CO7" s="790"/>
      <c r="CP7" s="790"/>
      <c r="CQ7" s="791"/>
      <c r="CR7" s="789">
        <v>16</v>
      </c>
      <c r="CS7" s="790"/>
      <c r="CT7" s="790"/>
      <c r="CU7" s="790"/>
      <c r="CV7" s="791"/>
      <c r="CW7" s="789">
        <v>4</v>
      </c>
      <c r="CX7" s="790"/>
      <c r="CY7" s="790"/>
      <c r="CZ7" s="790"/>
      <c r="DA7" s="791"/>
      <c r="DB7" s="789">
        <v>0</v>
      </c>
      <c r="DC7" s="790"/>
      <c r="DD7" s="790"/>
      <c r="DE7" s="790"/>
      <c r="DF7" s="791"/>
      <c r="DG7" s="789" t="s">
        <v>549</v>
      </c>
      <c r="DH7" s="790"/>
      <c r="DI7" s="790"/>
      <c r="DJ7" s="790"/>
      <c r="DK7" s="791"/>
      <c r="DL7" s="789" t="s">
        <v>550</v>
      </c>
      <c r="DM7" s="790"/>
      <c r="DN7" s="790"/>
      <c r="DO7" s="790"/>
      <c r="DP7" s="791"/>
      <c r="DQ7" s="789" t="s">
        <v>550</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4371</v>
      </c>
      <c r="R23" s="812"/>
      <c r="S23" s="812"/>
      <c r="T23" s="812"/>
      <c r="U23" s="812"/>
      <c r="V23" s="812">
        <v>4190</v>
      </c>
      <c r="W23" s="812"/>
      <c r="X23" s="812"/>
      <c r="Y23" s="812"/>
      <c r="Z23" s="812"/>
      <c r="AA23" s="812">
        <v>181</v>
      </c>
      <c r="AB23" s="812"/>
      <c r="AC23" s="812"/>
      <c r="AD23" s="812"/>
      <c r="AE23" s="813"/>
      <c r="AF23" s="814">
        <v>116</v>
      </c>
      <c r="AG23" s="812"/>
      <c r="AH23" s="812"/>
      <c r="AI23" s="812"/>
      <c r="AJ23" s="815"/>
      <c r="AK23" s="816"/>
      <c r="AL23" s="817"/>
      <c r="AM23" s="817"/>
      <c r="AN23" s="817"/>
      <c r="AO23" s="817"/>
      <c r="AP23" s="812">
        <v>2262</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471</v>
      </c>
      <c r="R28" s="841"/>
      <c r="S28" s="841"/>
      <c r="T28" s="841"/>
      <c r="U28" s="841"/>
      <c r="V28" s="841">
        <v>470</v>
      </c>
      <c r="W28" s="841"/>
      <c r="X28" s="841"/>
      <c r="Y28" s="841"/>
      <c r="Z28" s="841"/>
      <c r="AA28" s="841">
        <v>1</v>
      </c>
      <c r="AB28" s="841"/>
      <c r="AC28" s="841"/>
      <c r="AD28" s="841"/>
      <c r="AE28" s="842"/>
      <c r="AF28" s="843">
        <v>1</v>
      </c>
      <c r="AG28" s="841"/>
      <c r="AH28" s="841"/>
      <c r="AI28" s="841"/>
      <c r="AJ28" s="844"/>
      <c r="AK28" s="845">
        <v>39</v>
      </c>
      <c r="AL28" s="836"/>
      <c r="AM28" s="836"/>
      <c r="AN28" s="836"/>
      <c r="AO28" s="836"/>
      <c r="AP28" s="836">
        <v>0</v>
      </c>
      <c r="AQ28" s="836"/>
      <c r="AR28" s="836"/>
      <c r="AS28" s="836"/>
      <c r="AT28" s="836"/>
      <c r="AU28" s="836">
        <v>0</v>
      </c>
      <c r="AV28" s="836"/>
      <c r="AW28" s="836"/>
      <c r="AX28" s="836"/>
      <c r="AY28" s="836"/>
      <c r="AZ28" s="837" t="s">
        <v>549</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862</v>
      </c>
      <c r="R29" s="777"/>
      <c r="S29" s="777"/>
      <c r="T29" s="777"/>
      <c r="U29" s="777"/>
      <c r="V29" s="777">
        <v>861</v>
      </c>
      <c r="W29" s="777"/>
      <c r="X29" s="777"/>
      <c r="Y29" s="777"/>
      <c r="Z29" s="777"/>
      <c r="AA29" s="777">
        <v>1</v>
      </c>
      <c r="AB29" s="777"/>
      <c r="AC29" s="777"/>
      <c r="AD29" s="777"/>
      <c r="AE29" s="778"/>
      <c r="AF29" s="779">
        <v>0</v>
      </c>
      <c r="AG29" s="780"/>
      <c r="AH29" s="780"/>
      <c r="AI29" s="780"/>
      <c r="AJ29" s="781"/>
      <c r="AK29" s="848">
        <v>128</v>
      </c>
      <c r="AL29" s="849"/>
      <c r="AM29" s="849"/>
      <c r="AN29" s="849"/>
      <c r="AO29" s="849"/>
      <c r="AP29" s="849">
        <v>0</v>
      </c>
      <c r="AQ29" s="849"/>
      <c r="AR29" s="849"/>
      <c r="AS29" s="849"/>
      <c r="AT29" s="849"/>
      <c r="AU29" s="849">
        <v>0</v>
      </c>
      <c r="AV29" s="849"/>
      <c r="AW29" s="849"/>
      <c r="AX29" s="849"/>
      <c r="AY29" s="849"/>
      <c r="AZ29" s="850" t="s">
        <v>550</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67</v>
      </c>
      <c r="R30" s="777"/>
      <c r="S30" s="777"/>
      <c r="T30" s="777"/>
      <c r="U30" s="777"/>
      <c r="V30" s="777">
        <v>66</v>
      </c>
      <c r="W30" s="777"/>
      <c r="X30" s="777"/>
      <c r="Y30" s="777"/>
      <c r="Z30" s="777"/>
      <c r="AA30" s="777">
        <v>1</v>
      </c>
      <c r="AB30" s="777"/>
      <c r="AC30" s="777"/>
      <c r="AD30" s="777"/>
      <c r="AE30" s="778"/>
      <c r="AF30" s="779">
        <v>0</v>
      </c>
      <c r="AG30" s="780"/>
      <c r="AH30" s="780"/>
      <c r="AI30" s="780"/>
      <c r="AJ30" s="781"/>
      <c r="AK30" s="848">
        <v>25</v>
      </c>
      <c r="AL30" s="849"/>
      <c r="AM30" s="849"/>
      <c r="AN30" s="849"/>
      <c r="AO30" s="849"/>
      <c r="AP30" s="849">
        <v>0</v>
      </c>
      <c r="AQ30" s="849"/>
      <c r="AR30" s="849"/>
      <c r="AS30" s="849"/>
      <c r="AT30" s="849"/>
      <c r="AU30" s="849">
        <v>0</v>
      </c>
      <c r="AV30" s="849"/>
      <c r="AW30" s="849"/>
      <c r="AX30" s="849"/>
      <c r="AY30" s="849"/>
      <c r="AZ30" s="850" t="s">
        <v>550</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209</v>
      </c>
      <c r="R31" s="777"/>
      <c r="S31" s="777"/>
      <c r="T31" s="777"/>
      <c r="U31" s="777"/>
      <c r="V31" s="777">
        <v>209</v>
      </c>
      <c r="W31" s="777"/>
      <c r="X31" s="777"/>
      <c r="Y31" s="777"/>
      <c r="Z31" s="777"/>
      <c r="AA31" s="777">
        <v>0</v>
      </c>
      <c r="AB31" s="777"/>
      <c r="AC31" s="777"/>
      <c r="AD31" s="777"/>
      <c r="AE31" s="778"/>
      <c r="AF31" s="779">
        <v>0</v>
      </c>
      <c r="AG31" s="780"/>
      <c r="AH31" s="780"/>
      <c r="AI31" s="780"/>
      <c r="AJ31" s="781"/>
      <c r="AK31" s="848">
        <v>87</v>
      </c>
      <c r="AL31" s="849"/>
      <c r="AM31" s="849"/>
      <c r="AN31" s="849"/>
      <c r="AO31" s="849"/>
      <c r="AP31" s="849">
        <v>1079</v>
      </c>
      <c r="AQ31" s="849"/>
      <c r="AR31" s="849"/>
      <c r="AS31" s="849"/>
      <c r="AT31" s="849"/>
      <c r="AU31" s="849">
        <v>692</v>
      </c>
      <c r="AV31" s="849"/>
      <c r="AW31" s="849"/>
      <c r="AX31" s="849"/>
      <c r="AY31" s="849"/>
      <c r="AZ31" s="850" t="s">
        <v>550</v>
      </c>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246</v>
      </c>
      <c r="R32" s="777"/>
      <c r="S32" s="777"/>
      <c r="T32" s="777"/>
      <c r="U32" s="777"/>
      <c r="V32" s="777">
        <v>246</v>
      </c>
      <c r="W32" s="777"/>
      <c r="X32" s="777"/>
      <c r="Y32" s="777"/>
      <c r="Z32" s="777"/>
      <c r="AA32" s="777">
        <v>0</v>
      </c>
      <c r="AB32" s="777"/>
      <c r="AC32" s="777"/>
      <c r="AD32" s="777"/>
      <c r="AE32" s="778"/>
      <c r="AF32" s="779">
        <v>0</v>
      </c>
      <c r="AG32" s="780"/>
      <c r="AH32" s="780"/>
      <c r="AI32" s="780"/>
      <c r="AJ32" s="781"/>
      <c r="AK32" s="848">
        <v>123</v>
      </c>
      <c r="AL32" s="849"/>
      <c r="AM32" s="849"/>
      <c r="AN32" s="849"/>
      <c r="AO32" s="849"/>
      <c r="AP32" s="849">
        <v>1290</v>
      </c>
      <c r="AQ32" s="849"/>
      <c r="AR32" s="849"/>
      <c r="AS32" s="849"/>
      <c r="AT32" s="849"/>
      <c r="AU32" s="849">
        <v>1115</v>
      </c>
      <c r="AV32" s="849"/>
      <c r="AW32" s="849"/>
      <c r="AX32" s="849"/>
      <c r="AY32" s="849"/>
      <c r="AZ32" s="850" t="s">
        <v>550</v>
      </c>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532</v>
      </c>
      <c r="C33" s="774"/>
      <c r="D33" s="774"/>
      <c r="E33" s="774"/>
      <c r="F33" s="774"/>
      <c r="G33" s="774"/>
      <c r="H33" s="774"/>
      <c r="I33" s="774"/>
      <c r="J33" s="774"/>
      <c r="K33" s="774"/>
      <c r="L33" s="774"/>
      <c r="M33" s="774"/>
      <c r="N33" s="774"/>
      <c r="O33" s="774"/>
      <c r="P33" s="775"/>
      <c r="Q33" s="776">
        <v>238</v>
      </c>
      <c r="R33" s="777"/>
      <c r="S33" s="777"/>
      <c r="T33" s="777"/>
      <c r="U33" s="777"/>
      <c r="V33" s="777">
        <v>238</v>
      </c>
      <c r="W33" s="777"/>
      <c r="X33" s="777"/>
      <c r="Y33" s="777"/>
      <c r="Z33" s="777"/>
      <c r="AA33" s="777">
        <v>0</v>
      </c>
      <c r="AB33" s="777"/>
      <c r="AC33" s="777"/>
      <c r="AD33" s="777"/>
      <c r="AE33" s="778"/>
      <c r="AF33" s="779">
        <v>0</v>
      </c>
      <c r="AG33" s="780"/>
      <c r="AH33" s="780"/>
      <c r="AI33" s="780"/>
      <c r="AJ33" s="781"/>
      <c r="AK33" s="848">
        <v>116</v>
      </c>
      <c r="AL33" s="849"/>
      <c r="AM33" s="849"/>
      <c r="AN33" s="849"/>
      <c r="AO33" s="849"/>
      <c r="AP33" s="849">
        <v>1215</v>
      </c>
      <c r="AQ33" s="849"/>
      <c r="AR33" s="849"/>
      <c r="AS33" s="849"/>
      <c r="AT33" s="849"/>
      <c r="AU33" s="849"/>
      <c r="AV33" s="849"/>
      <c r="AW33" s="849"/>
      <c r="AX33" s="849"/>
      <c r="AY33" s="849"/>
      <c r="AZ33" s="850" t="s">
        <v>550</v>
      </c>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533</v>
      </c>
      <c r="C34" s="774"/>
      <c r="D34" s="774"/>
      <c r="E34" s="774"/>
      <c r="F34" s="774"/>
      <c r="G34" s="774"/>
      <c r="H34" s="774"/>
      <c r="I34" s="774"/>
      <c r="J34" s="774"/>
      <c r="K34" s="774"/>
      <c r="L34" s="774"/>
      <c r="M34" s="774"/>
      <c r="N34" s="774"/>
      <c r="O34" s="774"/>
      <c r="P34" s="775"/>
      <c r="Q34" s="776">
        <v>8</v>
      </c>
      <c r="R34" s="777"/>
      <c r="S34" s="777"/>
      <c r="T34" s="777"/>
      <c r="U34" s="777"/>
      <c r="V34" s="777">
        <v>8</v>
      </c>
      <c r="W34" s="777"/>
      <c r="X34" s="777"/>
      <c r="Y34" s="777"/>
      <c r="Z34" s="777"/>
      <c r="AA34" s="777">
        <v>0</v>
      </c>
      <c r="AB34" s="777"/>
      <c r="AC34" s="777"/>
      <c r="AD34" s="777"/>
      <c r="AE34" s="778"/>
      <c r="AF34" s="779">
        <v>0</v>
      </c>
      <c r="AG34" s="780"/>
      <c r="AH34" s="780"/>
      <c r="AI34" s="780"/>
      <c r="AJ34" s="781"/>
      <c r="AK34" s="848">
        <v>7</v>
      </c>
      <c r="AL34" s="849"/>
      <c r="AM34" s="849"/>
      <c r="AN34" s="849"/>
      <c r="AO34" s="849"/>
      <c r="AP34" s="849">
        <v>75</v>
      </c>
      <c r="AQ34" s="849"/>
      <c r="AR34" s="849"/>
      <c r="AS34" s="849"/>
      <c r="AT34" s="849"/>
      <c r="AU34" s="849"/>
      <c r="AV34" s="849"/>
      <c r="AW34" s="849"/>
      <c r="AX34" s="849"/>
      <c r="AY34" s="849"/>
      <c r="AZ34" s="850" t="s">
        <v>551</v>
      </c>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v>
      </c>
      <c r="AG63" s="860"/>
      <c r="AH63" s="860"/>
      <c r="AI63" s="860"/>
      <c r="AJ63" s="861"/>
      <c r="AK63" s="862"/>
      <c r="AL63" s="857"/>
      <c r="AM63" s="857"/>
      <c r="AN63" s="857"/>
      <c r="AO63" s="857"/>
      <c r="AP63" s="860">
        <f>SUM(AP28:AT34)</f>
        <v>3659</v>
      </c>
      <c r="AQ63" s="860"/>
      <c r="AR63" s="860"/>
      <c r="AS63" s="860"/>
      <c r="AT63" s="860"/>
      <c r="AU63" s="860">
        <f>SUM(AU28:AY32)</f>
        <v>1807</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385</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548</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534</v>
      </c>
      <c r="C68" s="888"/>
      <c r="D68" s="888"/>
      <c r="E68" s="888"/>
      <c r="F68" s="888"/>
      <c r="G68" s="888"/>
      <c r="H68" s="888"/>
      <c r="I68" s="888"/>
      <c r="J68" s="888"/>
      <c r="K68" s="888"/>
      <c r="L68" s="888"/>
      <c r="M68" s="888"/>
      <c r="N68" s="888"/>
      <c r="O68" s="888"/>
      <c r="P68" s="889"/>
      <c r="Q68" s="890">
        <v>2082</v>
      </c>
      <c r="R68" s="884"/>
      <c r="S68" s="884"/>
      <c r="T68" s="884"/>
      <c r="U68" s="884"/>
      <c r="V68" s="884">
        <v>1968</v>
      </c>
      <c r="W68" s="884"/>
      <c r="X68" s="884"/>
      <c r="Y68" s="884"/>
      <c r="Z68" s="884"/>
      <c r="AA68" s="884">
        <v>114</v>
      </c>
      <c r="AB68" s="884"/>
      <c r="AC68" s="884"/>
      <c r="AD68" s="884"/>
      <c r="AE68" s="884"/>
      <c r="AF68" s="884">
        <v>114</v>
      </c>
      <c r="AG68" s="884"/>
      <c r="AH68" s="884"/>
      <c r="AI68" s="884"/>
      <c r="AJ68" s="884"/>
      <c r="AK68" s="884" t="s">
        <v>479</v>
      </c>
      <c r="AL68" s="884"/>
      <c r="AM68" s="884"/>
      <c r="AN68" s="884"/>
      <c r="AO68" s="884"/>
      <c r="AP68" s="884">
        <v>1172</v>
      </c>
      <c r="AQ68" s="884"/>
      <c r="AR68" s="884"/>
      <c r="AS68" s="884"/>
      <c r="AT68" s="884"/>
      <c r="AU68" s="884">
        <v>1172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535</v>
      </c>
      <c r="C69" s="892"/>
      <c r="D69" s="892"/>
      <c r="E69" s="892"/>
      <c r="F69" s="892"/>
      <c r="G69" s="892"/>
      <c r="H69" s="892"/>
      <c r="I69" s="892"/>
      <c r="J69" s="892"/>
      <c r="K69" s="892"/>
      <c r="L69" s="892"/>
      <c r="M69" s="892"/>
      <c r="N69" s="892"/>
      <c r="O69" s="892"/>
      <c r="P69" s="893"/>
      <c r="Q69" s="894">
        <v>19</v>
      </c>
      <c r="R69" s="849"/>
      <c r="S69" s="849"/>
      <c r="T69" s="849"/>
      <c r="U69" s="849"/>
      <c r="V69" s="849">
        <v>12</v>
      </c>
      <c r="W69" s="849"/>
      <c r="X69" s="849"/>
      <c r="Y69" s="849"/>
      <c r="Z69" s="849"/>
      <c r="AA69" s="849">
        <v>7</v>
      </c>
      <c r="AB69" s="849"/>
      <c r="AC69" s="849"/>
      <c r="AD69" s="849"/>
      <c r="AE69" s="849"/>
      <c r="AF69" s="849">
        <v>7</v>
      </c>
      <c r="AG69" s="849"/>
      <c r="AH69" s="849"/>
      <c r="AI69" s="849"/>
      <c r="AJ69" s="849"/>
      <c r="AK69" s="849" t="s">
        <v>479</v>
      </c>
      <c r="AL69" s="849"/>
      <c r="AM69" s="849"/>
      <c r="AN69" s="849"/>
      <c r="AO69" s="849"/>
      <c r="AP69" s="849" t="s">
        <v>555</v>
      </c>
      <c r="AQ69" s="849"/>
      <c r="AR69" s="849"/>
      <c r="AS69" s="849"/>
      <c r="AT69" s="849"/>
      <c r="AU69" s="849" t="s">
        <v>555</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536</v>
      </c>
      <c r="C70" s="892"/>
      <c r="D70" s="892"/>
      <c r="E70" s="892"/>
      <c r="F70" s="892"/>
      <c r="G70" s="892"/>
      <c r="H70" s="892"/>
      <c r="I70" s="892"/>
      <c r="J70" s="892"/>
      <c r="K70" s="892"/>
      <c r="L70" s="892"/>
      <c r="M70" s="892"/>
      <c r="N70" s="892"/>
      <c r="O70" s="892"/>
      <c r="P70" s="893"/>
      <c r="Q70" s="894">
        <v>2220</v>
      </c>
      <c r="R70" s="849"/>
      <c r="S70" s="849"/>
      <c r="T70" s="849"/>
      <c r="U70" s="849"/>
      <c r="V70" s="849">
        <v>2189</v>
      </c>
      <c r="W70" s="849"/>
      <c r="X70" s="849"/>
      <c r="Y70" s="849"/>
      <c r="Z70" s="849"/>
      <c r="AA70" s="849">
        <v>31</v>
      </c>
      <c r="AB70" s="849"/>
      <c r="AC70" s="849"/>
      <c r="AD70" s="849"/>
      <c r="AE70" s="849"/>
      <c r="AF70" s="849">
        <v>31</v>
      </c>
      <c r="AG70" s="849"/>
      <c r="AH70" s="849"/>
      <c r="AI70" s="849"/>
      <c r="AJ70" s="849"/>
      <c r="AK70" s="849" t="s">
        <v>479</v>
      </c>
      <c r="AL70" s="849"/>
      <c r="AM70" s="849"/>
      <c r="AN70" s="849"/>
      <c r="AO70" s="849"/>
      <c r="AP70" s="849">
        <v>864</v>
      </c>
      <c r="AQ70" s="849"/>
      <c r="AR70" s="849"/>
      <c r="AS70" s="849"/>
      <c r="AT70" s="849"/>
      <c r="AU70" s="849">
        <v>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7" t="s">
        <v>537</v>
      </c>
      <c r="C71" s="898"/>
      <c r="D71" s="898"/>
      <c r="E71" s="898"/>
      <c r="F71" s="898"/>
      <c r="G71" s="898"/>
      <c r="H71" s="898"/>
      <c r="I71" s="898"/>
      <c r="J71" s="898"/>
      <c r="K71" s="898"/>
      <c r="L71" s="898"/>
      <c r="M71" s="898"/>
      <c r="N71" s="898"/>
      <c r="O71" s="898"/>
      <c r="P71" s="899"/>
      <c r="Q71" s="900">
        <v>304</v>
      </c>
      <c r="R71" s="901"/>
      <c r="S71" s="901"/>
      <c r="T71" s="901"/>
      <c r="U71" s="848"/>
      <c r="V71" s="902">
        <v>292</v>
      </c>
      <c r="W71" s="901"/>
      <c r="X71" s="901"/>
      <c r="Y71" s="901"/>
      <c r="Z71" s="848"/>
      <c r="AA71" s="902">
        <v>12</v>
      </c>
      <c r="AB71" s="901"/>
      <c r="AC71" s="901"/>
      <c r="AD71" s="901"/>
      <c r="AE71" s="848"/>
      <c r="AF71" s="902">
        <v>12</v>
      </c>
      <c r="AG71" s="901"/>
      <c r="AH71" s="901"/>
      <c r="AI71" s="901"/>
      <c r="AJ71" s="848"/>
      <c r="AK71" s="902" t="s">
        <v>479</v>
      </c>
      <c r="AL71" s="901"/>
      <c r="AM71" s="901"/>
      <c r="AN71" s="901"/>
      <c r="AO71" s="848"/>
      <c r="AP71" s="902" t="s">
        <v>479</v>
      </c>
      <c r="AQ71" s="901"/>
      <c r="AR71" s="901"/>
      <c r="AS71" s="901"/>
      <c r="AT71" s="848"/>
      <c r="AU71" s="902" t="s">
        <v>479</v>
      </c>
      <c r="AV71" s="901"/>
      <c r="AW71" s="901"/>
      <c r="AX71" s="901"/>
      <c r="AY71" s="848"/>
      <c r="AZ71" s="903"/>
      <c r="BA71" s="904"/>
      <c r="BB71" s="904"/>
      <c r="BC71" s="904"/>
      <c r="BD71" s="905"/>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7" t="s">
        <v>538</v>
      </c>
      <c r="C72" s="898"/>
      <c r="D72" s="898"/>
      <c r="E72" s="898"/>
      <c r="F72" s="898"/>
      <c r="G72" s="898"/>
      <c r="H72" s="898"/>
      <c r="I72" s="898"/>
      <c r="J72" s="898"/>
      <c r="K72" s="898"/>
      <c r="L72" s="898"/>
      <c r="M72" s="898"/>
      <c r="N72" s="898"/>
      <c r="O72" s="898"/>
      <c r="P72" s="899"/>
      <c r="Q72" s="900">
        <v>197</v>
      </c>
      <c r="R72" s="901"/>
      <c r="S72" s="901"/>
      <c r="T72" s="901"/>
      <c r="U72" s="848"/>
      <c r="V72" s="902">
        <v>189</v>
      </c>
      <c r="W72" s="901"/>
      <c r="X72" s="901"/>
      <c r="Y72" s="901"/>
      <c r="Z72" s="848"/>
      <c r="AA72" s="902">
        <v>8</v>
      </c>
      <c r="AB72" s="901"/>
      <c r="AC72" s="901"/>
      <c r="AD72" s="901"/>
      <c r="AE72" s="848"/>
      <c r="AF72" s="902">
        <v>8</v>
      </c>
      <c r="AG72" s="901"/>
      <c r="AH72" s="901"/>
      <c r="AI72" s="901"/>
      <c r="AJ72" s="848"/>
      <c r="AK72" s="902" t="s">
        <v>479</v>
      </c>
      <c r="AL72" s="901"/>
      <c r="AM72" s="901"/>
      <c r="AN72" s="901"/>
      <c r="AO72" s="848"/>
      <c r="AP72" s="902" t="s">
        <v>479</v>
      </c>
      <c r="AQ72" s="901"/>
      <c r="AR72" s="901"/>
      <c r="AS72" s="901"/>
      <c r="AT72" s="848"/>
      <c r="AU72" s="902" t="s">
        <v>479</v>
      </c>
      <c r="AV72" s="901"/>
      <c r="AW72" s="901"/>
      <c r="AX72" s="901"/>
      <c r="AY72" s="848"/>
      <c r="AZ72" s="903"/>
      <c r="BA72" s="904"/>
      <c r="BB72" s="904"/>
      <c r="BC72" s="904"/>
      <c r="BD72" s="905"/>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7" t="s">
        <v>556</v>
      </c>
      <c r="C73" s="898"/>
      <c r="D73" s="898"/>
      <c r="E73" s="898"/>
      <c r="F73" s="898"/>
      <c r="G73" s="898"/>
      <c r="H73" s="898"/>
      <c r="I73" s="898"/>
      <c r="J73" s="898"/>
      <c r="K73" s="898"/>
      <c r="L73" s="898"/>
      <c r="M73" s="898"/>
      <c r="N73" s="898"/>
      <c r="O73" s="898"/>
      <c r="P73" s="899"/>
      <c r="Q73" s="894">
        <v>7548</v>
      </c>
      <c r="R73" s="849"/>
      <c r="S73" s="849"/>
      <c r="T73" s="849"/>
      <c r="U73" s="849"/>
      <c r="V73" s="849">
        <v>6546</v>
      </c>
      <c r="W73" s="849"/>
      <c r="X73" s="849"/>
      <c r="Y73" s="849"/>
      <c r="Z73" s="849"/>
      <c r="AA73" s="849">
        <v>1002</v>
      </c>
      <c r="AB73" s="849"/>
      <c r="AC73" s="849"/>
      <c r="AD73" s="849"/>
      <c r="AE73" s="849"/>
      <c r="AF73" s="849">
        <v>1002</v>
      </c>
      <c r="AG73" s="849"/>
      <c r="AH73" s="849"/>
      <c r="AI73" s="849"/>
      <c r="AJ73" s="849"/>
      <c r="AK73" s="849">
        <v>1123</v>
      </c>
      <c r="AL73" s="849"/>
      <c r="AM73" s="849"/>
      <c r="AN73" s="849"/>
      <c r="AO73" s="849"/>
      <c r="AP73" s="849" t="s">
        <v>479</v>
      </c>
      <c r="AQ73" s="849"/>
      <c r="AR73" s="849"/>
      <c r="AS73" s="849"/>
      <c r="AT73" s="849"/>
      <c r="AU73" s="849" t="s">
        <v>479</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7" t="s">
        <v>557</v>
      </c>
      <c r="C74" s="898"/>
      <c r="D74" s="898"/>
      <c r="E74" s="898"/>
      <c r="F74" s="898"/>
      <c r="G74" s="898"/>
      <c r="H74" s="898"/>
      <c r="I74" s="898"/>
      <c r="J74" s="898"/>
      <c r="K74" s="898"/>
      <c r="L74" s="898"/>
      <c r="M74" s="898"/>
      <c r="N74" s="898"/>
      <c r="O74" s="898"/>
      <c r="P74" s="899"/>
      <c r="Q74" s="894">
        <v>21</v>
      </c>
      <c r="R74" s="849"/>
      <c r="S74" s="849"/>
      <c r="T74" s="849"/>
      <c r="U74" s="849"/>
      <c r="V74" s="849">
        <v>17</v>
      </c>
      <c r="W74" s="849"/>
      <c r="X74" s="849"/>
      <c r="Y74" s="849"/>
      <c r="Z74" s="849"/>
      <c r="AA74" s="849">
        <v>4</v>
      </c>
      <c r="AB74" s="849"/>
      <c r="AC74" s="849"/>
      <c r="AD74" s="849"/>
      <c r="AE74" s="849"/>
      <c r="AF74" s="849">
        <v>4</v>
      </c>
      <c r="AG74" s="849"/>
      <c r="AH74" s="849"/>
      <c r="AI74" s="849"/>
      <c r="AJ74" s="849"/>
      <c r="AK74" s="849">
        <v>15</v>
      </c>
      <c r="AL74" s="849"/>
      <c r="AM74" s="849"/>
      <c r="AN74" s="849"/>
      <c r="AO74" s="849"/>
      <c r="AP74" s="849" t="s">
        <v>479</v>
      </c>
      <c r="AQ74" s="849"/>
      <c r="AR74" s="849"/>
      <c r="AS74" s="849"/>
      <c r="AT74" s="849"/>
      <c r="AU74" s="849" t="s">
        <v>479</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7" t="s">
        <v>539</v>
      </c>
      <c r="C75" s="898"/>
      <c r="D75" s="898"/>
      <c r="E75" s="898"/>
      <c r="F75" s="898"/>
      <c r="G75" s="898"/>
      <c r="H75" s="898"/>
      <c r="I75" s="898"/>
      <c r="J75" s="898"/>
      <c r="K75" s="898"/>
      <c r="L75" s="898"/>
      <c r="M75" s="898"/>
      <c r="N75" s="898"/>
      <c r="O75" s="898"/>
      <c r="P75" s="899"/>
      <c r="Q75" s="900">
        <v>1844</v>
      </c>
      <c r="R75" s="901"/>
      <c r="S75" s="901"/>
      <c r="T75" s="901"/>
      <c r="U75" s="848"/>
      <c r="V75" s="902">
        <v>1770</v>
      </c>
      <c r="W75" s="901"/>
      <c r="X75" s="901"/>
      <c r="Y75" s="901"/>
      <c r="Z75" s="848"/>
      <c r="AA75" s="902">
        <v>74</v>
      </c>
      <c r="AB75" s="901"/>
      <c r="AC75" s="901"/>
      <c r="AD75" s="901"/>
      <c r="AE75" s="848"/>
      <c r="AF75" s="902">
        <v>74</v>
      </c>
      <c r="AG75" s="901"/>
      <c r="AH75" s="901"/>
      <c r="AI75" s="901"/>
      <c r="AJ75" s="848"/>
      <c r="AK75" s="902">
        <v>131</v>
      </c>
      <c r="AL75" s="901"/>
      <c r="AM75" s="901"/>
      <c r="AN75" s="901"/>
      <c r="AO75" s="848"/>
      <c r="AP75" s="902" t="s">
        <v>479</v>
      </c>
      <c r="AQ75" s="901"/>
      <c r="AR75" s="901"/>
      <c r="AS75" s="901"/>
      <c r="AT75" s="848"/>
      <c r="AU75" s="902" t="s">
        <v>479</v>
      </c>
      <c r="AV75" s="901"/>
      <c r="AW75" s="901"/>
      <c r="AX75" s="901"/>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7" t="s">
        <v>540</v>
      </c>
      <c r="C76" s="898"/>
      <c r="D76" s="898"/>
      <c r="E76" s="898"/>
      <c r="F76" s="898"/>
      <c r="G76" s="898"/>
      <c r="H76" s="898"/>
      <c r="I76" s="898"/>
      <c r="J76" s="898"/>
      <c r="K76" s="898"/>
      <c r="L76" s="898"/>
      <c r="M76" s="898"/>
      <c r="N76" s="898"/>
      <c r="O76" s="898"/>
      <c r="P76" s="899"/>
      <c r="Q76" s="900">
        <v>271713</v>
      </c>
      <c r="R76" s="901"/>
      <c r="S76" s="901"/>
      <c r="T76" s="901"/>
      <c r="U76" s="848"/>
      <c r="V76" s="902">
        <v>261269</v>
      </c>
      <c r="W76" s="901"/>
      <c r="X76" s="901"/>
      <c r="Y76" s="901"/>
      <c r="Z76" s="848"/>
      <c r="AA76" s="902">
        <v>10444</v>
      </c>
      <c r="AB76" s="901"/>
      <c r="AC76" s="901"/>
      <c r="AD76" s="901"/>
      <c r="AE76" s="848"/>
      <c r="AF76" s="902">
        <v>10444</v>
      </c>
      <c r="AG76" s="901"/>
      <c r="AH76" s="901"/>
      <c r="AI76" s="901"/>
      <c r="AJ76" s="848"/>
      <c r="AK76" s="902">
        <v>1787</v>
      </c>
      <c r="AL76" s="901"/>
      <c r="AM76" s="901"/>
      <c r="AN76" s="901"/>
      <c r="AO76" s="848"/>
      <c r="AP76" s="902" t="s">
        <v>479</v>
      </c>
      <c r="AQ76" s="901"/>
      <c r="AR76" s="901"/>
      <c r="AS76" s="901"/>
      <c r="AT76" s="848"/>
      <c r="AU76" s="902" t="s">
        <v>479</v>
      </c>
      <c r="AV76" s="901"/>
      <c r="AW76" s="901"/>
      <c r="AX76" s="901"/>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7" t="s">
        <v>541</v>
      </c>
      <c r="C77" s="898"/>
      <c r="D77" s="898"/>
      <c r="E77" s="898"/>
      <c r="F77" s="898"/>
      <c r="G77" s="898"/>
      <c r="H77" s="898"/>
      <c r="I77" s="898"/>
      <c r="J77" s="898"/>
      <c r="K77" s="898"/>
      <c r="L77" s="898"/>
      <c r="M77" s="898"/>
      <c r="N77" s="898"/>
      <c r="O77" s="898"/>
      <c r="P77" s="899"/>
      <c r="Q77" s="900">
        <v>85</v>
      </c>
      <c r="R77" s="901"/>
      <c r="S77" s="901"/>
      <c r="T77" s="901"/>
      <c r="U77" s="848"/>
      <c r="V77" s="902">
        <v>75</v>
      </c>
      <c r="W77" s="901"/>
      <c r="X77" s="901"/>
      <c r="Y77" s="901"/>
      <c r="Z77" s="848"/>
      <c r="AA77" s="902">
        <v>10</v>
      </c>
      <c r="AB77" s="901"/>
      <c r="AC77" s="901"/>
      <c r="AD77" s="901"/>
      <c r="AE77" s="848"/>
      <c r="AF77" s="902">
        <v>0</v>
      </c>
      <c r="AG77" s="901"/>
      <c r="AH77" s="901"/>
      <c r="AI77" s="901"/>
      <c r="AJ77" s="848"/>
      <c r="AK77" s="902" t="s">
        <v>552</v>
      </c>
      <c r="AL77" s="901"/>
      <c r="AM77" s="901"/>
      <c r="AN77" s="901"/>
      <c r="AO77" s="848"/>
      <c r="AP77" s="902" t="s">
        <v>553</v>
      </c>
      <c r="AQ77" s="901"/>
      <c r="AR77" s="901"/>
      <c r="AS77" s="901"/>
      <c r="AT77" s="848"/>
      <c r="AU77" s="902" t="s">
        <v>549</v>
      </c>
      <c r="AV77" s="901"/>
      <c r="AW77" s="901"/>
      <c r="AX77" s="901"/>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7" t="s">
        <v>542</v>
      </c>
      <c r="C78" s="898"/>
      <c r="D78" s="898"/>
      <c r="E78" s="898"/>
      <c r="F78" s="898"/>
      <c r="G78" s="898"/>
      <c r="H78" s="898"/>
      <c r="I78" s="898"/>
      <c r="J78" s="898"/>
      <c r="K78" s="898"/>
      <c r="L78" s="898"/>
      <c r="M78" s="898"/>
      <c r="N78" s="898"/>
      <c r="O78" s="898"/>
      <c r="P78" s="899"/>
      <c r="Q78" s="900">
        <v>2</v>
      </c>
      <c r="R78" s="901"/>
      <c r="S78" s="901"/>
      <c r="T78" s="901"/>
      <c r="U78" s="848"/>
      <c r="V78" s="902">
        <v>2</v>
      </c>
      <c r="W78" s="901"/>
      <c r="X78" s="901"/>
      <c r="Y78" s="901"/>
      <c r="Z78" s="848"/>
      <c r="AA78" s="902">
        <v>0</v>
      </c>
      <c r="AB78" s="901"/>
      <c r="AC78" s="901"/>
      <c r="AD78" s="901"/>
      <c r="AE78" s="848"/>
      <c r="AF78" s="902">
        <v>0</v>
      </c>
      <c r="AG78" s="901"/>
      <c r="AH78" s="901"/>
      <c r="AI78" s="901"/>
      <c r="AJ78" s="848"/>
      <c r="AK78" s="902" t="s">
        <v>479</v>
      </c>
      <c r="AL78" s="901"/>
      <c r="AM78" s="901"/>
      <c r="AN78" s="901"/>
      <c r="AO78" s="848"/>
      <c r="AP78" s="902" t="s">
        <v>479</v>
      </c>
      <c r="AQ78" s="901"/>
      <c r="AR78" s="901"/>
      <c r="AS78" s="901"/>
      <c r="AT78" s="848"/>
      <c r="AU78" s="902" t="s">
        <v>479</v>
      </c>
      <c r="AV78" s="901"/>
      <c r="AW78" s="901"/>
      <c r="AX78" s="901"/>
      <c r="AY78" s="848"/>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7" t="s">
        <v>543</v>
      </c>
      <c r="C79" s="898"/>
      <c r="D79" s="898"/>
      <c r="E79" s="898"/>
      <c r="F79" s="898"/>
      <c r="G79" s="898"/>
      <c r="H79" s="898"/>
      <c r="I79" s="898"/>
      <c r="J79" s="898"/>
      <c r="K79" s="898"/>
      <c r="L79" s="898"/>
      <c r="M79" s="898"/>
      <c r="N79" s="898"/>
      <c r="O79" s="898"/>
      <c r="P79" s="899"/>
      <c r="Q79" s="900">
        <v>0</v>
      </c>
      <c r="R79" s="901"/>
      <c r="S79" s="901"/>
      <c r="T79" s="901"/>
      <c r="U79" s="848"/>
      <c r="V79" s="902">
        <v>0</v>
      </c>
      <c r="W79" s="901"/>
      <c r="X79" s="901"/>
      <c r="Y79" s="901"/>
      <c r="Z79" s="848"/>
      <c r="AA79" s="902">
        <v>0</v>
      </c>
      <c r="AB79" s="901"/>
      <c r="AC79" s="901"/>
      <c r="AD79" s="901"/>
      <c r="AE79" s="848"/>
      <c r="AF79" s="902">
        <v>0</v>
      </c>
      <c r="AG79" s="901"/>
      <c r="AH79" s="901"/>
      <c r="AI79" s="901"/>
      <c r="AJ79" s="848"/>
      <c r="AK79" s="902" t="s">
        <v>552</v>
      </c>
      <c r="AL79" s="901"/>
      <c r="AM79" s="901"/>
      <c r="AN79" s="901"/>
      <c r="AO79" s="848"/>
      <c r="AP79" s="902" t="s">
        <v>552</v>
      </c>
      <c r="AQ79" s="901"/>
      <c r="AR79" s="901"/>
      <c r="AS79" s="901"/>
      <c r="AT79" s="848"/>
      <c r="AU79" s="902" t="s">
        <v>552</v>
      </c>
      <c r="AV79" s="901"/>
      <c r="AW79" s="901"/>
      <c r="AX79" s="901"/>
      <c r="AY79" s="848"/>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7" t="s">
        <v>544</v>
      </c>
      <c r="C80" s="898"/>
      <c r="D80" s="898"/>
      <c r="E80" s="898"/>
      <c r="F80" s="898"/>
      <c r="G80" s="898"/>
      <c r="H80" s="898"/>
      <c r="I80" s="898"/>
      <c r="J80" s="898"/>
      <c r="K80" s="898"/>
      <c r="L80" s="898"/>
      <c r="M80" s="898"/>
      <c r="N80" s="898"/>
      <c r="O80" s="898"/>
      <c r="P80" s="899"/>
      <c r="Q80" s="900">
        <v>26</v>
      </c>
      <c r="R80" s="901"/>
      <c r="S80" s="901"/>
      <c r="T80" s="901"/>
      <c r="U80" s="848"/>
      <c r="V80" s="902">
        <v>25</v>
      </c>
      <c r="W80" s="901"/>
      <c r="X80" s="901"/>
      <c r="Y80" s="901"/>
      <c r="Z80" s="848"/>
      <c r="AA80" s="902">
        <v>1</v>
      </c>
      <c r="AB80" s="901"/>
      <c r="AC80" s="901"/>
      <c r="AD80" s="901"/>
      <c r="AE80" s="848"/>
      <c r="AF80" s="902">
        <v>0</v>
      </c>
      <c r="AG80" s="901"/>
      <c r="AH80" s="901"/>
      <c r="AI80" s="901"/>
      <c r="AJ80" s="848"/>
      <c r="AK80" s="902" t="s">
        <v>552</v>
      </c>
      <c r="AL80" s="901"/>
      <c r="AM80" s="901"/>
      <c r="AN80" s="901"/>
      <c r="AO80" s="848"/>
      <c r="AP80" s="902" t="s">
        <v>552</v>
      </c>
      <c r="AQ80" s="901"/>
      <c r="AR80" s="901"/>
      <c r="AS80" s="901"/>
      <c r="AT80" s="848"/>
      <c r="AU80" s="902" t="s">
        <v>552</v>
      </c>
      <c r="AV80" s="901"/>
      <c r="AW80" s="901"/>
      <c r="AX80" s="901"/>
      <c r="AY80" s="848"/>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545</v>
      </c>
      <c r="C81" s="892"/>
      <c r="D81" s="892"/>
      <c r="E81" s="892"/>
      <c r="F81" s="892"/>
      <c r="G81" s="892"/>
      <c r="H81" s="892"/>
      <c r="I81" s="892"/>
      <c r="J81" s="892"/>
      <c r="K81" s="892"/>
      <c r="L81" s="892"/>
      <c r="M81" s="892"/>
      <c r="N81" s="892"/>
      <c r="O81" s="892"/>
      <c r="P81" s="893"/>
      <c r="Q81" s="900">
        <v>199</v>
      </c>
      <c r="R81" s="901"/>
      <c r="S81" s="901"/>
      <c r="T81" s="901"/>
      <c r="U81" s="848"/>
      <c r="V81" s="902">
        <v>185</v>
      </c>
      <c r="W81" s="901"/>
      <c r="X81" s="901"/>
      <c r="Y81" s="901"/>
      <c r="Z81" s="848"/>
      <c r="AA81" s="902">
        <v>14</v>
      </c>
      <c r="AB81" s="901"/>
      <c r="AC81" s="901"/>
      <c r="AD81" s="901"/>
      <c r="AE81" s="848"/>
      <c r="AF81" s="902">
        <v>14</v>
      </c>
      <c r="AG81" s="901"/>
      <c r="AH81" s="901"/>
      <c r="AI81" s="901"/>
      <c r="AJ81" s="848"/>
      <c r="AK81" s="902" t="s">
        <v>547</v>
      </c>
      <c r="AL81" s="901"/>
      <c r="AM81" s="901"/>
      <c r="AN81" s="901"/>
      <c r="AO81" s="848"/>
      <c r="AP81" s="902" t="s">
        <v>546</v>
      </c>
      <c r="AQ81" s="901"/>
      <c r="AR81" s="901"/>
      <c r="AS81" s="901"/>
      <c r="AT81" s="848"/>
      <c r="AU81" s="902" t="s">
        <v>546</v>
      </c>
      <c r="AV81" s="901"/>
      <c r="AW81" s="901"/>
      <c r="AX81" s="901"/>
      <c r="AY81" s="848"/>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6"/>
      <c r="C87" s="907"/>
      <c r="D87" s="907"/>
      <c r="E87" s="907"/>
      <c r="F87" s="907"/>
      <c r="G87" s="907"/>
      <c r="H87" s="907"/>
      <c r="I87" s="907"/>
      <c r="J87" s="907"/>
      <c r="K87" s="907"/>
      <c r="L87" s="907"/>
      <c r="M87" s="907"/>
      <c r="N87" s="907"/>
      <c r="O87" s="907"/>
      <c r="P87" s="908"/>
      <c r="Q87" s="909"/>
      <c r="R87" s="910"/>
      <c r="S87" s="910"/>
      <c r="T87" s="910"/>
      <c r="U87" s="910"/>
      <c r="V87" s="910"/>
      <c r="W87" s="910"/>
      <c r="X87" s="910"/>
      <c r="Y87" s="910"/>
      <c r="Z87" s="910"/>
      <c r="AA87" s="910"/>
      <c r="AB87" s="910"/>
      <c r="AC87" s="910"/>
      <c r="AD87" s="910"/>
      <c r="AE87" s="910"/>
      <c r="AF87" s="910"/>
      <c r="AG87" s="910"/>
      <c r="AH87" s="910"/>
      <c r="AI87" s="910"/>
      <c r="AJ87" s="910"/>
      <c r="AK87" s="910"/>
      <c r="AL87" s="910"/>
      <c r="AM87" s="910"/>
      <c r="AN87" s="910"/>
      <c r="AO87" s="910"/>
      <c r="AP87" s="910"/>
      <c r="AQ87" s="910"/>
      <c r="AR87" s="910"/>
      <c r="AS87" s="910"/>
      <c r="AT87" s="910"/>
      <c r="AU87" s="910"/>
      <c r="AV87" s="910"/>
      <c r="AW87" s="910"/>
      <c r="AX87" s="910"/>
      <c r="AY87" s="910"/>
      <c r="AZ87" s="911"/>
      <c r="BA87" s="911"/>
      <c r="BB87" s="911"/>
      <c r="BC87" s="911"/>
      <c r="BD87" s="912"/>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386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SUM(AF68:AJ79)</f>
        <v>11696</v>
      </c>
      <c r="AG88" s="860"/>
      <c r="AH88" s="860"/>
      <c r="AI88" s="860"/>
      <c r="AJ88" s="860"/>
      <c r="AK88" s="857"/>
      <c r="AL88" s="857"/>
      <c r="AM88" s="857"/>
      <c r="AN88" s="857"/>
      <c r="AO88" s="857"/>
      <c r="AP88" s="860">
        <f t="shared" ref="AP88" si="0">SUM(AP68:AT79)</f>
        <v>2036</v>
      </c>
      <c r="AQ88" s="860"/>
      <c r="AR88" s="860"/>
      <c r="AS88" s="860"/>
      <c r="AT88" s="860"/>
      <c r="AU88" s="860">
        <f t="shared" ref="AU88" si="1">SUM(AU68:AY79)</f>
        <v>1172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387</v>
      </c>
      <c r="BS102" s="809"/>
      <c r="BT102" s="809"/>
      <c r="BU102" s="809"/>
      <c r="BV102" s="809"/>
      <c r="BW102" s="809"/>
      <c r="BX102" s="809"/>
      <c r="BY102" s="809"/>
      <c r="BZ102" s="809"/>
      <c r="CA102" s="809"/>
      <c r="CB102" s="809"/>
      <c r="CC102" s="809"/>
      <c r="CD102" s="809"/>
      <c r="CE102" s="809"/>
      <c r="CF102" s="809"/>
      <c r="CG102" s="810"/>
      <c r="CH102" s="913"/>
      <c r="CI102" s="914"/>
      <c r="CJ102" s="914"/>
      <c r="CK102" s="914"/>
      <c r="CL102" s="915"/>
      <c r="CM102" s="913"/>
      <c r="CN102" s="914"/>
      <c r="CO102" s="914"/>
      <c r="CP102" s="914"/>
      <c r="CQ102" s="915"/>
      <c r="CR102" s="916">
        <f>CR7</f>
        <v>16</v>
      </c>
      <c r="CS102" s="868"/>
      <c r="CT102" s="868"/>
      <c r="CU102" s="868"/>
      <c r="CV102" s="917"/>
      <c r="CW102" s="916">
        <f t="shared" ref="CW102" si="2">CW7</f>
        <v>4</v>
      </c>
      <c r="CX102" s="868"/>
      <c r="CY102" s="868"/>
      <c r="CZ102" s="868"/>
      <c r="DA102" s="917"/>
      <c r="DB102" s="916">
        <f t="shared" ref="DB102" si="3">DB7</f>
        <v>0</v>
      </c>
      <c r="DC102" s="868"/>
      <c r="DD102" s="868"/>
      <c r="DE102" s="868"/>
      <c r="DF102" s="917"/>
      <c r="DG102" s="916" t="str">
        <f t="shared" ref="DG102" si="4">DG7</f>
        <v>-</v>
      </c>
      <c r="DH102" s="868"/>
      <c r="DI102" s="868"/>
      <c r="DJ102" s="868"/>
      <c r="DK102" s="917"/>
      <c r="DL102" s="916" t="str">
        <f t="shared" ref="DL102" si="5">DL7</f>
        <v>-</v>
      </c>
      <c r="DM102" s="868"/>
      <c r="DN102" s="868"/>
      <c r="DO102" s="868"/>
      <c r="DP102" s="917"/>
      <c r="DQ102" s="916" t="str">
        <f t="shared" ref="DQ102" si="6">DQ7</f>
        <v>-</v>
      </c>
      <c r="DR102" s="868"/>
      <c r="DS102" s="868"/>
      <c r="DT102" s="868"/>
      <c r="DU102" s="917"/>
      <c r="DV102" s="942"/>
      <c r="DW102" s="943"/>
      <c r="DX102" s="943"/>
      <c r="DY102" s="943"/>
      <c r="DZ102" s="944"/>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5" t="s">
        <v>388</v>
      </c>
      <c r="BR103" s="945"/>
      <c r="BS103" s="945"/>
      <c r="BT103" s="945"/>
      <c r="BU103" s="945"/>
      <c r="BV103" s="945"/>
      <c r="BW103" s="945"/>
      <c r="BX103" s="945"/>
      <c r="BY103" s="945"/>
      <c r="BZ103" s="945"/>
      <c r="CA103" s="945"/>
      <c r="CB103" s="945"/>
      <c r="CC103" s="945"/>
      <c r="CD103" s="945"/>
      <c r="CE103" s="945"/>
      <c r="CF103" s="945"/>
      <c r="CG103" s="945"/>
      <c r="CH103" s="945"/>
      <c r="CI103" s="945"/>
      <c r="CJ103" s="945"/>
      <c r="CK103" s="945"/>
      <c r="CL103" s="945"/>
      <c r="CM103" s="945"/>
      <c r="CN103" s="945"/>
      <c r="CO103" s="945"/>
      <c r="CP103" s="945"/>
      <c r="CQ103" s="945"/>
      <c r="CR103" s="945"/>
      <c r="CS103" s="945"/>
      <c r="CT103" s="945"/>
      <c r="CU103" s="945"/>
      <c r="CV103" s="945"/>
      <c r="CW103" s="945"/>
      <c r="CX103" s="945"/>
      <c r="CY103" s="945"/>
      <c r="CZ103" s="945"/>
      <c r="DA103" s="945"/>
      <c r="DB103" s="945"/>
      <c r="DC103" s="945"/>
      <c r="DD103" s="945"/>
      <c r="DE103" s="945"/>
      <c r="DF103" s="945"/>
      <c r="DG103" s="945"/>
      <c r="DH103" s="945"/>
      <c r="DI103" s="945"/>
      <c r="DJ103" s="945"/>
      <c r="DK103" s="945"/>
      <c r="DL103" s="945"/>
      <c r="DM103" s="945"/>
      <c r="DN103" s="945"/>
      <c r="DO103" s="945"/>
      <c r="DP103" s="945"/>
      <c r="DQ103" s="945"/>
      <c r="DR103" s="945"/>
      <c r="DS103" s="945"/>
      <c r="DT103" s="945"/>
      <c r="DU103" s="945"/>
      <c r="DV103" s="945"/>
      <c r="DW103" s="945"/>
      <c r="DX103" s="945"/>
      <c r="DY103" s="945"/>
      <c r="DZ103" s="945"/>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6" t="s">
        <v>389</v>
      </c>
      <c r="BR104" s="946"/>
      <c r="BS104" s="946"/>
      <c r="BT104" s="946"/>
      <c r="BU104" s="946"/>
      <c r="BV104" s="946"/>
      <c r="BW104" s="946"/>
      <c r="BX104" s="946"/>
      <c r="BY104" s="946"/>
      <c r="BZ104" s="946"/>
      <c r="CA104" s="946"/>
      <c r="CB104" s="946"/>
      <c r="CC104" s="946"/>
      <c r="CD104" s="946"/>
      <c r="CE104" s="946"/>
      <c r="CF104" s="946"/>
      <c r="CG104" s="946"/>
      <c r="CH104" s="946"/>
      <c r="CI104" s="946"/>
      <c r="CJ104" s="946"/>
      <c r="CK104" s="946"/>
      <c r="CL104" s="946"/>
      <c r="CM104" s="946"/>
      <c r="CN104" s="946"/>
      <c r="CO104" s="946"/>
      <c r="CP104" s="946"/>
      <c r="CQ104" s="946"/>
      <c r="CR104" s="946"/>
      <c r="CS104" s="946"/>
      <c r="CT104" s="946"/>
      <c r="CU104" s="946"/>
      <c r="CV104" s="946"/>
      <c r="CW104" s="946"/>
      <c r="CX104" s="946"/>
      <c r="CY104" s="946"/>
      <c r="CZ104" s="946"/>
      <c r="DA104" s="946"/>
      <c r="DB104" s="946"/>
      <c r="DC104" s="946"/>
      <c r="DD104" s="946"/>
      <c r="DE104" s="946"/>
      <c r="DF104" s="946"/>
      <c r="DG104" s="946"/>
      <c r="DH104" s="946"/>
      <c r="DI104" s="946"/>
      <c r="DJ104" s="946"/>
      <c r="DK104" s="946"/>
      <c r="DL104" s="946"/>
      <c r="DM104" s="946"/>
      <c r="DN104" s="946"/>
      <c r="DO104" s="946"/>
      <c r="DP104" s="946"/>
      <c r="DQ104" s="946"/>
      <c r="DR104" s="946"/>
      <c r="DS104" s="946"/>
      <c r="DT104" s="946"/>
      <c r="DU104" s="946"/>
      <c r="DV104" s="946"/>
      <c r="DW104" s="946"/>
      <c r="DX104" s="946"/>
      <c r="DY104" s="946"/>
      <c r="DZ104" s="946"/>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7" t="s">
        <v>392</v>
      </c>
      <c r="B108" s="948"/>
      <c r="C108" s="948"/>
      <c r="D108" s="948"/>
      <c r="E108" s="948"/>
      <c r="F108" s="948"/>
      <c r="G108" s="948"/>
      <c r="H108" s="948"/>
      <c r="I108" s="948"/>
      <c r="J108" s="948"/>
      <c r="K108" s="948"/>
      <c r="L108" s="948"/>
      <c r="M108" s="948"/>
      <c r="N108" s="948"/>
      <c r="O108" s="948"/>
      <c r="P108" s="948"/>
      <c r="Q108" s="948"/>
      <c r="R108" s="948"/>
      <c r="S108" s="948"/>
      <c r="T108" s="948"/>
      <c r="U108" s="948"/>
      <c r="V108" s="948"/>
      <c r="W108" s="948"/>
      <c r="X108" s="948"/>
      <c r="Y108" s="948"/>
      <c r="Z108" s="948"/>
      <c r="AA108" s="948"/>
      <c r="AB108" s="948"/>
      <c r="AC108" s="948"/>
      <c r="AD108" s="948"/>
      <c r="AE108" s="948"/>
      <c r="AF108" s="948"/>
      <c r="AG108" s="948"/>
      <c r="AH108" s="948"/>
      <c r="AI108" s="948"/>
      <c r="AJ108" s="948"/>
      <c r="AK108" s="948"/>
      <c r="AL108" s="948"/>
      <c r="AM108" s="948"/>
      <c r="AN108" s="948"/>
      <c r="AO108" s="948"/>
      <c r="AP108" s="948"/>
      <c r="AQ108" s="948"/>
      <c r="AR108" s="948"/>
      <c r="AS108" s="948"/>
      <c r="AT108" s="949"/>
      <c r="AU108" s="947" t="s">
        <v>393</v>
      </c>
      <c r="AV108" s="948"/>
      <c r="AW108" s="948"/>
      <c r="AX108" s="948"/>
      <c r="AY108" s="948"/>
      <c r="AZ108" s="948"/>
      <c r="BA108" s="948"/>
      <c r="BB108" s="948"/>
      <c r="BC108" s="948"/>
      <c r="BD108" s="948"/>
      <c r="BE108" s="948"/>
      <c r="BF108" s="948"/>
      <c r="BG108" s="948"/>
      <c r="BH108" s="948"/>
      <c r="BI108" s="948"/>
      <c r="BJ108" s="948"/>
      <c r="BK108" s="948"/>
      <c r="BL108" s="948"/>
      <c r="BM108" s="948"/>
      <c r="BN108" s="948"/>
      <c r="BO108" s="948"/>
      <c r="BP108" s="948"/>
      <c r="BQ108" s="948"/>
      <c r="BR108" s="948"/>
      <c r="BS108" s="948"/>
      <c r="BT108" s="948"/>
      <c r="BU108" s="948"/>
      <c r="BV108" s="948"/>
      <c r="BW108" s="948"/>
      <c r="BX108" s="948"/>
      <c r="BY108" s="948"/>
      <c r="BZ108" s="948"/>
      <c r="CA108" s="948"/>
      <c r="CB108" s="948"/>
      <c r="CC108" s="948"/>
      <c r="CD108" s="948"/>
      <c r="CE108" s="948"/>
      <c r="CF108" s="948"/>
      <c r="CG108" s="948"/>
      <c r="CH108" s="948"/>
      <c r="CI108" s="948"/>
      <c r="CJ108" s="948"/>
      <c r="CK108" s="948"/>
      <c r="CL108" s="948"/>
      <c r="CM108" s="948"/>
      <c r="CN108" s="948"/>
      <c r="CO108" s="948"/>
      <c r="CP108" s="948"/>
      <c r="CQ108" s="948"/>
      <c r="CR108" s="948"/>
      <c r="CS108" s="948"/>
      <c r="CT108" s="948"/>
      <c r="CU108" s="948"/>
      <c r="CV108" s="948"/>
      <c r="CW108" s="948"/>
      <c r="CX108" s="948"/>
      <c r="CY108" s="948"/>
      <c r="CZ108" s="948"/>
      <c r="DA108" s="948"/>
      <c r="DB108" s="948"/>
      <c r="DC108" s="948"/>
      <c r="DD108" s="948"/>
      <c r="DE108" s="948"/>
      <c r="DF108" s="948"/>
      <c r="DG108" s="948"/>
      <c r="DH108" s="948"/>
      <c r="DI108" s="948"/>
      <c r="DJ108" s="948"/>
      <c r="DK108" s="948"/>
      <c r="DL108" s="948"/>
      <c r="DM108" s="948"/>
      <c r="DN108" s="948"/>
      <c r="DO108" s="948"/>
      <c r="DP108" s="948"/>
      <c r="DQ108" s="948"/>
      <c r="DR108" s="948"/>
      <c r="DS108" s="948"/>
      <c r="DT108" s="948"/>
      <c r="DU108" s="948"/>
      <c r="DV108" s="948"/>
      <c r="DW108" s="948"/>
      <c r="DX108" s="948"/>
      <c r="DY108" s="948"/>
      <c r="DZ108" s="949"/>
    </row>
    <row r="109" spans="1:131" s="197" customFormat="1" ht="26.25" customHeight="1">
      <c r="A109" s="940" t="s">
        <v>394</v>
      </c>
      <c r="B109" s="919"/>
      <c r="C109" s="919"/>
      <c r="D109" s="919"/>
      <c r="E109" s="919"/>
      <c r="F109" s="919"/>
      <c r="G109" s="919"/>
      <c r="H109" s="919"/>
      <c r="I109" s="919"/>
      <c r="J109" s="919"/>
      <c r="K109" s="919"/>
      <c r="L109" s="919"/>
      <c r="M109" s="919"/>
      <c r="N109" s="919"/>
      <c r="O109" s="919"/>
      <c r="P109" s="919"/>
      <c r="Q109" s="919"/>
      <c r="R109" s="919"/>
      <c r="S109" s="919"/>
      <c r="T109" s="919"/>
      <c r="U109" s="919"/>
      <c r="V109" s="919"/>
      <c r="W109" s="919"/>
      <c r="X109" s="919"/>
      <c r="Y109" s="919"/>
      <c r="Z109" s="920"/>
      <c r="AA109" s="918" t="s">
        <v>395</v>
      </c>
      <c r="AB109" s="919"/>
      <c r="AC109" s="919"/>
      <c r="AD109" s="919"/>
      <c r="AE109" s="920"/>
      <c r="AF109" s="918" t="s">
        <v>285</v>
      </c>
      <c r="AG109" s="919"/>
      <c r="AH109" s="919"/>
      <c r="AI109" s="919"/>
      <c r="AJ109" s="920"/>
      <c r="AK109" s="918" t="s">
        <v>284</v>
      </c>
      <c r="AL109" s="919"/>
      <c r="AM109" s="919"/>
      <c r="AN109" s="919"/>
      <c r="AO109" s="920"/>
      <c r="AP109" s="918" t="s">
        <v>396</v>
      </c>
      <c r="AQ109" s="919"/>
      <c r="AR109" s="919"/>
      <c r="AS109" s="919"/>
      <c r="AT109" s="921"/>
      <c r="AU109" s="940" t="s">
        <v>394</v>
      </c>
      <c r="AV109" s="919"/>
      <c r="AW109" s="919"/>
      <c r="AX109" s="919"/>
      <c r="AY109" s="919"/>
      <c r="AZ109" s="919"/>
      <c r="BA109" s="919"/>
      <c r="BB109" s="919"/>
      <c r="BC109" s="919"/>
      <c r="BD109" s="919"/>
      <c r="BE109" s="919"/>
      <c r="BF109" s="919"/>
      <c r="BG109" s="919"/>
      <c r="BH109" s="919"/>
      <c r="BI109" s="919"/>
      <c r="BJ109" s="919"/>
      <c r="BK109" s="919"/>
      <c r="BL109" s="919"/>
      <c r="BM109" s="919"/>
      <c r="BN109" s="919"/>
      <c r="BO109" s="919"/>
      <c r="BP109" s="920"/>
      <c r="BQ109" s="918" t="s">
        <v>395</v>
      </c>
      <c r="BR109" s="919"/>
      <c r="BS109" s="919"/>
      <c r="BT109" s="919"/>
      <c r="BU109" s="920"/>
      <c r="BV109" s="918" t="s">
        <v>285</v>
      </c>
      <c r="BW109" s="919"/>
      <c r="BX109" s="919"/>
      <c r="BY109" s="919"/>
      <c r="BZ109" s="920"/>
      <c r="CA109" s="918" t="s">
        <v>284</v>
      </c>
      <c r="CB109" s="919"/>
      <c r="CC109" s="919"/>
      <c r="CD109" s="919"/>
      <c r="CE109" s="920"/>
      <c r="CF109" s="941" t="s">
        <v>396</v>
      </c>
      <c r="CG109" s="941"/>
      <c r="CH109" s="941"/>
      <c r="CI109" s="941"/>
      <c r="CJ109" s="941"/>
      <c r="CK109" s="918" t="s">
        <v>397</v>
      </c>
      <c r="CL109" s="919"/>
      <c r="CM109" s="919"/>
      <c r="CN109" s="919"/>
      <c r="CO109" s="919"/>
      <c r="CP109" s="919"/>
      <c r="CQ109" s="919"/>
      <c r="CR109" s="919"/>
      <c r="CS109" s="919"/>
      <c r="CT109" s="919"/>
      <c r="CU109" s="919"/>
      <c r="CV109" s="919"/>
      <c r="CW109" s="919"/>
      <c r="CX109" s="919"/>
      <c r="CY109" s="919"/>
      <c r="CZ109" s="919"/>
      <c r="DA109" s="919"/>
      <c r="DB109" s="919"/>
      <c r="DC109" s="919"/>
      <c r="DD109" s="919"/>
      <c r="DE109" s="919"/>
      <c r="DF109" s="920"/>
      <c r="DG109" s="918" t="s">
        <v>395</v>
      </c>
      <c r="DH109" s="919"/>
      <c r="DI109" s="919"/>
      <c r="DJ109" s="919"/>
      <c r="DK109" s="920"/>
      <c r="DL109" s="918" t="s">
        <v>285</v>
      </c>
      <c r="DM109" s="919"/>
      <c r="DN109" s="919"/>
      <c r="DO109" s="919"/>
      <c r="DP109" s="920"/>
      <c r="DQ109" s="918" t="s">
        <v>284</v>
      </c>
      <c r="DR109" s="919"/>
      <c r="DS109" s="919"/>
      <c r="DT109" s="919"/>
      <c r="DU109" s="920"/>
      <c r="DV109" s="918" t="s">
        <v>396</v>
      </c>
      <c r="DW109" s="919"/>
      <c r="DX109" s="919"/>
      <c r="DY109" s="919"/>
      <c r="DZ109" s="921"/>
    </row>
    <row r="110" spans="1:131" s="197" customFormat="1" ht="26.25" customHeight="1">
      <c r="A110" s="922" t="s">
        <v>398</v>
      </c>
      <c r="B110" s="923"/>
      <c r="C110" s="923"/>
      <c r="D110" s="923"/>
      <c r="E110" s="923"/>
      <c r="F110" s="923"/>
      <c r="G110" s="923"/>
      <c r="H110" s="923"/>
      <c r="I110" s="923"/>
      <c r="J110" s="923"/>
      <c r="K110" s="923"/>
      <c r="L110" s="923"/>
      <c r="M110" s="923"/>
      <c r="N110" s="923"/>
      <c r="O110" s="923"/>
      <c r="P110" s="923"/>
      <c r="Q110" s="923"/>
      <c r="R110" s="923"/>
      <c r="S110" s="923"/>
      <c r="T110" s="923"/>
      <c r="U110" s="923"/>
      <c r="V110" s="923"/>
      <c r="W110" s="923"/>
      <c r="X110" s="923"/>
      <c r="Y110" s="923"/>
      <c r="Z110" s="924"/>
      <c r="AA110" s="925">
        <v>428428</v>
      </c>
      <c r="AB110" s="926"/>
      <c r="AC110" s="926"/>
      <c r="AD110" s="926"/>
      <c r="AE110" s="927"/>
      <c r="AF110" s="928">
        <v>415754</v>
      </c>
      <c r="AG110" s="926"/>
      <c r="AH110" s="926"/>
      <c r="AI110" s="926"/>
      <c r="AJ110" s="927"/>
      <c r="AK110" s="928">
        <v>409605</v>
      </c>
      <c r="AL110" s="926"/>
      <c r="AM110" s="926"/>
      <c r="AN110" s="926"/>
      <c r="AO110" s="927"/>
      <c r="AP110" s="929">
        <v>18.5</v>
      </c>
      <c r="AQ110" s="930"/>
      <c r="AR110" s="930"/>
      <c r="AS110" s="930"/>
      <c r="AT110" s="931"/>
      <c r="AU110" s="932" t="s">
        <v>61</v>
      </c>
      <c r="AV110" s="933"/>
      <c r="AW110" s="933"/>
      <c r="AX110" s="933"/>
      <c r="AY110" s="934"/>
      <c r="AZ110" s="976" t="s">
        <v>399</v>
      </c>
      <c r="BA110" s="923"/>
      <c r="BB110" s="923"/>
      <c r="BC110" s="923"/>
      <c r="BD110" s="923"/>
      <c r="BE110" s="923"/>
      <c r="BF110" s="923"/>
      <c r="BG110" s="923"/>
      <c r="BH110" s="923"/>
      <c r="BI110" s="923"/>
      <c r="BJ110" s="923"/>
      <c r="BK110" s="923"/>
      <c r="BL110" s="923"/>
      <c r="BM110" s="923"/>
      <c r="BN110" s="923"/>
      <c r="BO110" s="923"/>
      <c r="BP110" s="924"/>
      <c r="BQ110" s="962">
        <v>2705115</v>
      </c>
      <c r="BR110" s="963"/>
      <c r="BS110" s="963"/>
      <c r="BT110" s="963"/>
      <c r="BU110" s="963"/>
      <c r="BV110" s="963">
        <v>2481235</v>
      </c>
      <c r="BW110" s="963"/>
      <c r="BX110" s="963"/>
      <c r="BY110" s="963"/>
      <c r="BZ110" s="963"/>
      <c r="CA110" s="963">
        <v>2261753</v>
      </c>
      <c r="CB110" s="963"/>
      <c r="CC110" s="963"/>
      <c r="CD110" s="963"/>
      <c r="CE110" s="963"/>
      <c r="CF110" s="977">
        <v>102.1</v>
      </c>
      <c r="CG110" s="978"/>
      <c r="CH110" s="978"/>
      <c r="CI110" s="978"/>
      <c r="CJ110" s="978"/>
      <c r="CK110" s="979" t="s">
        <v>400</v>
      </c>
      <c r="CL110" s="980"/>
      <c r="CM110" s="959" t="s">
        <v>401</v>
      </c>
      <c r="CN110" s="960"/>
      <c r="CO110" s="960"/>
      <c r="CP110" s="960"/>
      <c r="CQ110" s="960"/>
      <c r="CR110" s="960"/>
      <c r="CS110" s="960"/>
      <c r="CT110" s="960"/>
      <c r="CU110" s="960"/>
      <c r="CV110" s="960"/>
      <c r="CW110" s="960"/>
      <c r="CX110" s="960"/>
      <c r="CY110" s="960"/>
      <c r="CZ110" s="960"/>
      <c r="DA110" s="960"/>
      <c r="DB110" s="960"/>
      <c r="DC110" s="960"/>
      <c r="DD110" s="960"/>
      <c r="DE110" s="960"/>
      <c r="DF110" s="961"/>
      <c r="DG110" s="962" t="s">
        <v>109</v>
      </c>
      <c r="DH110" s="963"/>
      <c r="DI110" s="963"/>
      <c r="DJ110" s="963"/>
      <c r="DK110" s="963"/>
      <c r="DL110" s="963" t="s">
        <v>109</v>
      </c>
      <c r="DM110" s="963"/>
      <c r="DN110" s="963"/>
      <c r="DO110" s="963"/>
      <c r="DP110" s="963"/>
      <c r="DQ110" s="963" t="s">
        <v>109</v>
      </c>
      <c r="DR110" s="963"/>
      <c r="DS110" s="963"/>
      <c r="DT110" s="963"/>
      <c r="DU110" s="963"/>
      <c r="DV110" s="964" t="s">
        <v>109</v>
      </c>
      <c r="DW110" s="964"/>
      <c r="DX110" s="964"/>
      <c r="DY110" s="964"/>
      <c r="DZ110" s="965"/>
    </row>
    <row r="111" spans="1:131" s="197" customFormat="1" ht="26.25" customHeight="1">
      <c r="A111" s="966" t="s">
        <v>402</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109</v>
      </c>
      <c r="AB111" s="970"/>
      <c r="AC111" s="970"/>
      <c r="AD111" s="970"/>
      <c r="AE111" s="971"/>
      <c r="AF111" s="972" t="s">
        <v>109</v>
      </c>
      <c r="AG111" s="970"/>
      <c r="AH111" s="970"/>
      <c r="AI111" s="970"/>
      <c r="AJ111" s="971"/>
      <c r="AK111" s="972" t="s">
        <v>109</v>
      </c>
      <c r="AL111" s="970"/>
      <c r="AM111" s="970"/>
      <c r="AN111" s="970"/>
      <c r="AO111" s="971"/>
      <c r="AP111" s="973" t="s">
        <v>109</v>
      </c>
      <c r="AQ111" s="974"/>
      <c r="AR111" s="974"/>
      <c r="AS111" s="974"/>
      <c r="AT111" s="975"/>
      <c r="AU111" s="935"/>
      <c r="AV111" s="936"/>
      <c r="AW111" s="936"/>
      <c r="AX111" s="936"/>
      <c r="AY111" s="937"/>
      <c r="AZ111" s="985" t="s">
        <v>403</v>
      </c>
      <c r="BA111" s="986"/>
      <c r="BB111" s="986"/>
      <c r="BC111" s="986"/>
      <c r="BD111" s="986"/>
      <c r="BE111" s="986"/>
      <c r="BF111" s="986"/>
      <c r="BG111" s="986"/>
      <c r="BH111" s="986"/>
      <c r="BI111" s="986"/>
      <c r="BJ111" s="986"/>
      <c r="BK111" s="986"/>
      <c r="BL111" s="986"/>
      <c r="BM111" s="986"/>
      <c r="BN111" s="986"/>
      <c r="BO111" s="986"/>
      <c r="BP111" s="987"/>
      <c r="BQ111" s="955" t="s">
        <v>404</v>
      </c>
      <c r="BR111" s="956"/>
      <c r="BS111" s="956"/>
      <c r="BT111" s="956"/>
      <c r="BU111" s="956"/>
      <c r="BV111" s="956" t="s">
        <v>404</v>
      </c>
      <c r="BW111" s="956"/>
      <c r="BX111" s="956"/>
      <c r="BY111" s="956"/>
      <c r="BZ111" s="956"/>
      <c r="CA111" s="956" t="s">
        <v>404</v>
      </c>
      <c r="CB111" s="956"/>
      <c r="CC111" s="956"/>
      <c r="CD111" s="956"/>
      <c r="CE111" s="956"/>
      <c r="CF111" s="950" t="s">
        <v>404</v>
      </c>
      <c r="CG111" s="951"/>
      <c r="CH111" s="951"/>
      <c r="CI111" s="951"/>
      <c r="CJ111" s="951"/>
      <c r="CK111" s="981"/>
      <c r="CL111" s="982"/>
      <c r="CM111" s="952" t="s">
        <v>405</v>
      </c>
      <c r="CN111" s="953"/>
      <c r="CO111" s="953"/>
      <c r="CP111" s="953"/>
      <c r="CQ111" s="953"/>
      <c r="CR111" s="953"/>
      <c r="CS111" s="953"/>
      <c r="CT111" s="953"/>
      <c r="CU111" s="953"/>
      <c r="CV111" s="953"/>
      <c r="CW111" s="953"/>
      <c r="CX111" s="953"/>
      <c r="CY111" s="953"/>
      <c r="CZ111" s="953"/>
      <c r="DA111" s="953"/>
      <c r="DB111" s="953"/>
      <c r="DC111" s="953"/>
      <c r="DD111" s="953"/>
      <c r="DE111" s="953"/>
      <c r="DF111" s="954"/>
      <c r="DG111" s="955" t="s">
        <v>404</v>
      </c>
      <c r="DH111" s="956"/>
      <c r="DI111" s="956"/>
      <c r="DJ111" s="956"/>
      <c r="DK111" s="956"/>
      <c r="DL111" s="956" t="s">
        <v>404</v>
      </c>
      <c r="DM111" s="956"/>
      <c r="DN111" s="956"/>
      <c r="DO111" s="956"/>
      <c r="DP111" s="956"/>
      <c r="DQ111" s="956" t="s">
        <v>404</v>
      </c>
      <c r="DR111" s="956"/>
      <c r="DS111" s="956"/>
      <c r="DT111" s="956"/>
      <c r="DU111" s="956"/>
      <c r="DV111" s="957" t="s">
        <v>404</v>
      </c>
      <c r="DW111" s="957"/>
      <c r="DX111" s="957"/>
      <c r="DY111" s="957"/>
      <c r="DZ111" s="958"/>
    </row>
    <row r="112" spans="1:131" s="197" customFormat="1" ht="26.25" customHeight="1">
      <c r="A112" s="988" t="s">
        <v>406</v>
      </c>
      <c r="B112" s="989"/>
      <c r="C112" s="986" t="s">
        <v>407</v>
      </c>
      <c r="D112" s="986"/>
      <c r="E112" s="986"/>
      <c r="F112" s="986"/>
      <c r="G112" s="986"/>
      <c r="H112" s="986"/>
      <c r="I112" s="986"/>
      <c r="J112" s="986"/>
      <c r="K112" s="986"/>
      <c r="L112" s="986"/>
      <c r="M112" s="986"/>
      <c r="N112" s="986"/>
      <c r="O112" s="986"/>
      <c r="P112" s="986"/>
      <c r="Q112" s="986"/>
      <c r="R112" s="986"/>
      <c r="S112" s="986"/>
      <c r="T112" s="986"/>
      <c r="U112" s="986"/>
      <c r="V112" s="986"/>
      <c r="W112" s="986"/>
      <c r="X112" s="986"/>
      <c r="Y112" s="986"/>
      <c r="Z112" s="987"/>
      <c r="AA112" s="994" t="s">
        <v>404</v>
      </c>
      <c r="AB112" s="995"/>
      <c r="AC112" s="995"/>
      <c r="AD112" s="995"/>
      <c r="AE112" s="996"/>
      <c r="AF112" s="997" t="s">
        <v>404</v>
      </c>
      <c r="AG112" s="995"/>
      <c r="AH112" s="995"/>
      <c r="AI112" s="995"/>
      <c r="AJ112" s="996"/>
      <c r="AK112" s="997" t="s">
        <v>404</v>
      </c>
      <c r="AL112" s="995"/>
      <c r="AM112" s="995"/>
      <c r="AN112" s="995"/>
      <c r="AO112" s="996"/>
      <c r="AP112" s="998" t="s">
        <v>404</v>
      </c>
      <c r="AQ112" s="999"/>
      <c r="AR112" s="999"/>
      <c r="AS112" s="999"/>
      <c r="AT112" s="1000"/>
      <c r="AU112" s="935"/>
      <c r="AV112" s="936"/>
      <c r="AW112" s="936"/>
      <c r="AX112" s="936"/>
      <c r="AY112" s="937"/>
      <c r="AZ112" s="985" t="s">
        <v>408</v>
      </c>
      <c r="BA112" s="986"/>
      <c r="BB112" s="986"/>
      <c r="BC112" s="986"/>
      <c r="BD112" s="986"/>
      <c r="BE112" s="986"/>
      <c r="BF112" s="986"/>
      <c r="BG112" s="986"/>
      <c r="BH112" s="986"/>
      <c r="BI112" s="986"/>
      <c r="BJ112" s="986"/>
      <c r="BK112" s="986"/>
      <c r="BL112" s="986"/>
      <c r="BM112" s="986"/>
      <c r="BN112" s="986"/>
      <c r="BO112" s="986"/>
      <c r="BP112" s="987"/>
      <c r="BQ112" s="955">
        <v>2248721</v>
      </c>
      <c r="BR112" s="956"/>
      <c r="BS112" s="956"/>
      <c r="BT112" s="956"/>
      <c r="BU112" s="956"/>
      <c r="BV112" s="956">
        <v>2180250</v>
      </c>
      <c r="BW112" s="956"/>
      <c r="BX112" s="956"/>
      <c r="BY112" s="956"/>
      <c r="BZ112" s="956"/>
      <c r="CA112" s="956">
        <v>2063157</v>
      </c>
      <c r="CB112" s="956"/>
      <c r="CC112" s="956"/>
      <c r="CD112" s="956"/>
      <c r="CE112" s="956"/>
      <c r="CF112" s="950">
        <v>93.2</v>
      </c>
      <c r="CG112" s="951"/>
      <c r="CH112" s="951"/>
      <c r="CI112" s="951"/>
      <c r="CJ112" s="951"/>
      <c r="CK112" s="981"/>
      <c r="CL112" s="982"/>
      <c r="CM112" s="952" t="s">
        <v>409</v>
      </c>
      <c r="CN112" s="953"/>
      <c r="CO112" s="953"/>
      <c r="CP112" s="953"/>
      <c r="CQ112" s="953"/>
      <c r="CR112" s="953"/>
      <c r="CS112" s="953"/>
      <c r="CT112" s="953"/>
      <c r="CU112" s="953"/>
      <c r="CV112" s="953"/>
      <c r="CW112" s="953"/>
      <c r="CX112" s="953"/>
      <c r="CY112" s="953"/>
      <c r="CZ112" s="953"/>
      <c r="DA112" s="953"/>
      <c r="DB112" s="953"/>
      <c r="DC112" s="953"/>
      <c r="DD112" s="953"/>
      <c r="DE112" s="953"/>
      <c r="DF112" s="954"/>
      <c r="DG112" s="955" t="s">
        <v>404</v>
      </c>
      <c r="DH112" s="956"/>
      <c r="DI112" s="956"/>
      <c r="DJ112" s="956"/>
      <c r="DK112" s="956"/>
      <c r="DL112" s="956" t="s">
        <v>404</v>
      </c>
      <c r="DM112" s="956"/>
      <c r="DN112" s="956"/>
      <c r="DO112" s="956"/>
      <c r="DP112" s="956"/>
      <c r="DQ112" s="956" t="s">
        <v>404</v>
      </c>
      <c r="DR112" s="956"/>
      <c r="DS112" s="956"/>
      <c r="DT112" s="956"/>
      <c r="DU112" s="956"/>
      <c r="DV112" s="957" t="s">
        <v>404</v>
      </c>
      <c r="DW112" s="957"/>
      <c r="DX112" s="957"/>
      <c r="DY112" s="957"/>
      <c r="DZ112" s="958"/>
    </row>
    <row r="113" spans="1:130" s="197" customFormat="1" ht="26.25" customHeight="1">
      <c r="A113" s="990"/>
      <c r="B113" s="991"/>
      <c r="C113" s="986" t="s">
        <v>410</v>
      </c>
      <c r="D113" s="986"/>
      <c r="E113" s="986"/>
      <c r="F113" s="986"/>
      <c r="G113" s="986"/>
      <c r="H113" s="986"/>
      <c r="I113" s="986"/>
      <c r="J113" s="986"/>
      <c r="K113" s="986"/>
      <c r="L113" s="986"/>
      <c r="M113" s="986"/>
      <c r="N113" s="986"/>
      <c r="O113" s="986"/>
      <c r="P113" s="986"/>
      <c r="Q113" s="986"/>
      <c r="R113" s="986"/>
      <c r="S113" s="986"/>
      <c r="T113" s="986"/>
      <c r="U113" s="986"/>
      <c r="V113" s="986"/>
      <c r="W113" s="986"/>
      <c r="X113" s="986"/>
      <c r="Y113" s="986"/>
      <c r="Z113" s="987"/>
      <c r="AA113" s="969">
        <v>199405</v>
      </c>
      <c r="AB113" s="970"/>
      <c r="AC113" s="970"/>
      <c r="AD113" s="970"/>
      <c r="AE113" s="971"/>
      <c r="AF113" s="972">
        <v>199051</v>
      </c>
      <c r="AG113" s="970"/>
      <c r="AH113" s="970"/>
      <c r="AI113" s="970"/>
      <c r="AJ113" s="971"/>
      <c r="AK113" s="972">
        <v>193321</v>
      </c>
      <c r="AL113" s="970"/>
      <c r="AM113" s="970"/>
      <c r="AN113" s="970"/>
      <c r="AO113" s="971"/>
      <c r="AP113" s="973">
        <v>8.6999999999999993</v>
      </c>
      <c r="AQ113" s="974"/>
      <c r="AR113" s="974"/>
      <c r="AS113" s="974"/>
      <c r="AT113" s="975"/>
      <c r="AU113" s="935"/>
      <c r="AV113" s="936"/>
      <c r="AW113" s="936"/>
      <c r="AX113" s="936"/>
      <c r="AY113" s="937"/>
      <c r="AZ113" s="985" t="s">
        <v>411</v>
      </c>
      <c r="BA113" s="986"/>
      <c r="BB113" s="986"/>
      <c r="BC113" s="986"/>
      <c r="BD113" s="986"/>
      <c r="BE113" s="986"/>
      <c r="BF113" s="986"/>
      <c r="BG113" s="986"/>
      <c r="BH113" s="986"/>
      <c r="BI113" s="986"/>
      <c r="BJ113" s="986"/>
      <c r="BK113" s="986"/>
      <c r="BL113" s="986"/>
      <c r="BM113" s="986"/>
      <c r="BN113" s="986"/>
      <c r="BO113" s="986"/>
      <c r="BP113" s="987"/>
      <c r="BQ113" s="955">
        <v>32499</v>
      </c>
      <c r="BR113" s="956"/>
      <c r="BS113" s="956"/>
      <c r="BT113" s="956"/>
      <c r="BU113" s="956"/>
      <c r="BV113" s="956">
        <v>26671</v>
      </c>
      <c r="BW113" s="956"/>
      <c r="BX113" s="956"/>
      <c r="BY113" s="956"/>
      <c r="BZ113" s="956"/>
      <c r="CA113" s="956">
        <v>28146</v>
      </c>
      <c r="CB113" s="956"/>
      <c r="CC113" s="956"/>
      <c r="CD113" s="956"/>
      <c r="CE113" s="956"/>
      <c r="CF113" s="950">
        <v>1.3</v>
      </c>
      <c r="CG113" s="951"/>
      <c r="CH113" s="951"/>
      <c r="CI113" s="951"/>
      <c r="CJ113" s="951"/>
      <c r="CK113" s="981"/>
      <c r="CL113" s="982"/>
      <c r="CM113" s="952" t="s">
        <v>412</v>
      </c>
      <c r="CN113" s="953"/>
      <c r="CO113" s="953"/>
      <c r="CP113" s="953"/>
      <c r="CQ113" s="953"/>
      <c r="CR113" s="953"/>
      <c r="CS113" s="953"/>
      <c r="CT113" s="953"/>
      <c r="CU113" s="953"/>
      <c r="CV113" s="953"/>
      <c r="CW113" s="953"/>
      <c r="CX113" s="953"/>
      <c r="CY113" s="953"/>
      <c r="CZ113" s="953"/>
      <c r="DA113" s="953"/>
      <c r="DB113" s="953"/>
      <c r="DC113" s="953"/>
      <c r="DD113" s="953"/>
      <c r="DE113" s="953"/>
      <c r="DF113" s="954"/>
      <c r="DG113" s="994" t="s">
        <v>404</v>
      </c>
      <c r="DH113" s="995"/>
      <c r="DI113" s="995"/>
      <c r="DJ113" s="995"/>
      <c r="DK113" s="996"/>
      <c r="DL113" s="997" t="s">
        <v>404</v>
      </c>
      <c r="DM113" s="995"/>
      <c r="DN113" s="995"/>
      <c r="DO113" s="995"/>
      <c r="DP113" s="996"/>
      <c r="DQ113" s="997" t="s">
        <v>404</v>
      </c>
      <c r="DR113" s="995"/>
      <c r="DS113" s="995"/>
      <c r="DT113" s="995"/>
      <c r="DU113" s="996"/>
      <c r="DV113" s="998" t="s">
        <v>404</v>
      </c>
      <c r="DW113" s="999"/>
      <c r="DX113" s="999"/>
      <c r="DY113" s="999"/>
      <c r="DZ113" s="1000"/>
    </row>
    <row r="114" spans="1:130" s="197" customFormat="1" ht="26.25" customHeight="1">
      <c r="A114" s="990"/>
      <c r="B114" s="991"/>
      <c r="C114" s="986" t="s">
        <v>413</v>
      </c>
      <c r="D114" s="986"/>
      <c r="E114" s="986"/>
      <c r="F114" s="986"/>
      <c r="G114" s="986"/>
      <c r="H114" s="986"/>
      <c r="I114" s="986"/>
      <c r="J114" s="986"/>
      <c r="K114" s="986"/>
      <c r="L114" s="986"/>
      <c r="M114" s="986"/>
      <c r="N114" s="986"/>
      <c r="O114" s="986"/>
      <c r="P114" s="986"/>
      <c r="Q114" s="986"/>
      <c r="R114" s="986"/>
      <c r="S114" s="986"/>
      <c r="T114" s="986"/>
      <c r="U114" s="986"/>
      <c r="V114" s="986"/>
      <c r="W114" s="986"/>
      <c r="X114" s="986"/>
      <c r="Y114" s="986"/>
      <c r="Z114" s="987"/>
      <c r="AA114" s="994">
        <v>43663</v>
      </c>
      <c r="AB114" s="995"/>
      <c r="AC114" s="995"/>
      <c r="AD114" s="995"/>
      <c r="AE114" s="996"/>
      <c r="AF114" s="997">
        <v>5112</v>
      </c>
      <c r="AG114" s="995"/>
      <c r="AH114" s="995"/>
      <c r="AI114" s="995"/>
      <c r="AJ114" s="996"/>
      <c r="AK114" s="997">
        <v>5615</v>
      </c>
      <c r="AL114" s="995"/>
      <c r="AM114" s="995"/>
      <c r="AN114" s="995"/>
      <c r="AO114" s="996"/>
      <c r="AP114" s="998">
        <v>0.3</v>
      </c>
      <c r="AQ114" s="999"/>
      <c r="AR114" s="999"/>
      <c r="AS114" s="999"/>
      <c r="AT114" s="1000"/>
      <c r="AU114" s="935"/>
      <c r="AV114" s="936"/>
      <c r="AW114" s="936"/>
      <c r="AX114" s="936"/>
      <c r="AY114" s="937"/>
      <c r="AZ114" s="985" t="s">
        <v>414</v>
      </c>
      <c r="BA114" s="986"/>
      <c r="BB114" s="986"/>
      <c r="BC114" s="986"/>
      <c r="BD114" s="986"/>
      <c r="BE114" s="986"/>
      <c r="BF114" s="986"/>
      <c r="BG114" s="986"/>
      <c r="BH114" s="986"/>
      <c r="BI114" s="986"/>
      <c r="BJ114" s="986"/>
      <c r="BK114" s="986"/>
      <c r="BL114" s="986"/>
      <c r="BM114" s="986"/>
      <c r="BN114" s="986"/>
      <c r="BO114" s="986"/>
      <c r="BP114" s="987"/>
      <c r="BQ114" s="955">
        <v>1020237</v>
      </c>
      <c r="BR114" s="956"/>
      <c r="BS114" s="956"/>
      <c r="BT114" s="956"/>
      <c r="BU114" s="956"/>
      <c r="BV114" s="956">
        <v>998262</v>
      </c>
      <c r="BW114" s="956"/>
      <c r="BX114" s="956"/>
      <c r="BY114" s="956"/>
      <c r="BZ114" s="956"/>
      <c r="CA114" s="956">
        <v>963116</v>
      </c>
      <c r="CB114" s="956"/>
      <c r="CC114" s="956"/>
      <c r="CD114" s="956"/>
      <c r="CE114" s="956"/>
      <c r="CF114" s="950">
        <v>43.5</v>
      </c>
      <c r="CG114" s="951"/>
      <c r="CH114" s="951"/>
      <c r="CI114" s="951"/>
      <c r="CJ114" s="951"/>
      <c r="CK114" s="981"/>
      <c r="CL114" s="982"/>
      <c r="CM114" s="952" t="s">
        <v>415</v>
      </c>
      <c r="CN114" s="953"/>
      <c r="CO114" s="953"/>
      <c r="CP114" s="953"/>
      <c r="CQ114" s="953"/>
      <c r="CR114" s="953"/>
      <c r="CS114" s="953"/>
      <c r="CT114" s="953"/>
      <c r="CU114" s="953"/>
      <c r="CV114" s="953"/>
      <c r="CW114" s="953"/>
      <c r="CX114" s="953"/>
      <c r="CY114" s="953"/>
      <c r="CZ114" s="953"/>
      <c r="DA114" s="953"/>
      <c r="DB114" s="953"/>
      <c r="DC114" s="953"/>
      <c r="DD114" s="953"/>
      <c r="DE114" s="953"/>
      <c r="DF114" s="954"/>
      <c r="DG114" s="994" t="s">
        <v>404</v>
      </c>
      <c r="DH114" s="995"/>
      <c r="DI114" s="995"/>
      <c r="DJ114" s="995"/>
      <c r="DK114" s="996"/>
      <c r="DL114" s="997" t="s">
        <v>404</v>
      </c>
      <c r="DM114" s="995"/>
      <c r="DN114" s="995"/>
      <c r="DO114" s="995"/>
      <c r="DP114" s="996"/>
      <c r="DQ114" s="997" t="s">
        <v>404</v>
      </c>
      <c r="DR114" s="995"/>
      <c r="DS114" s="995"/>
      <c r="DT114" s="995"/>
      <c r="DU114" s="996"/>
      <c r="DV114" s="998" t="s">
        <v>404</v>
      </c>
      <c r="DW114" s="999"/>
      <c r="DX114" s="999"/>
      <c r="DY114" s="999"/>
      <c r="DZ114" s="1000"/>
    </row>
    <row r="115" spans="1:130" s="197" customFormat="1" ht="26.25" customHeight="1">
      <c r="A115" s="990"/>
      <c r="B115" s="991"/>
      <c r="C115" s="986" t="s">
        <v>416</v>
      </c>
      <c r="D115" s="986"/>
      <c r="E115" s="986"/>
      <c r="F115" s="986"/>
      <c r="G115" s="986"/>
      <c r="H115" s="986"/>
      <c r="I115" s="986"/>
      <c r="J115" s="986"/>
      <c r="K115" s="986"/>
      <c r="L115" s="986"/>
      <c r="M115" s="986"/>
      <c r="N115" s="986"/>
      <c r="O115" s="986"/>
      <c r="P115" s="986"/>
      <c r="Q115" s="986"/>
      <c r="R115" s="986"/>
      <c r="S115" s="986"/>
      <c r="T115" s="986"/>
      <c r="U115" s="986"/>
      <c r="V115" s="986"/>
      <c r="W115" s="986"/>
      <c r="X115" s="986"/>
      <c r="Y115" s="986"/>
      <c r="Z115" s="987"/>
      <c r="AA115" s="969" t="s">
        <v>404</v>
      </c>
      <c r="AB115" s="970"/>
      <c r="AC115" s="970"/>
      <c r="AD115" s="970"/>
      <c r="AE115" s="971"/>
      <c r="AF115" s="972" t="s">
        <v>404</v>
      </c>
      <c r="AG115" s="970"/>
      <c r="AH115" s="970"/>
      <c r="AI115" s="970"/>
      <c r="AJ115" s="971"/>
      <c r="AK115" s="972" t="s">
        <v>404</v>
      </c>
      <c r="AL115" s="970"/>
      <c r="AM115" s="970"/>
      <c r="AN115" s="970"/>
      <c r="AO115" s="971"/>
      <c r="AP115" s="973" t="s">
        <v>404</v>
      </c>
      <c r="AQ115" s="974"/>
      <c r="AR115" s="974"/>
      <c r="AS115" s="974"/>
      <c r="AT115" s="975"/>
      <c r="AU115" s="935"/>
      <c r="AV115" s="936"/>
      <c r="AW115" s="936"/>
      <c r="AX115" s="936"/>
      <c r="AY115" s="937"/>
      <c r="AZ115" s="985" t="s">
        <v>417</v>
      </c>
      <c r="BA115" s="986"/>
      <c r="BB115" s="986"/>
      <c r="BC115" s="986"/>
      <c r="BD115" s="986"/>
      <c r="BE115" s="986"/>
      <c r="BF115" s="986"/>
      <c r="BG115" s="986"/>
      <c r="BH115" s="986"/>
      <c r="BI115" s="986"/>
      <c r="BJ115" s="986"/>
      <c r="BK115" s="986"/>
      <c r="BL115" s="986"/>
      <c r="BM115" s="986"/>
      <c r="BN115" s="986"/>
      <c r="BO115" s="986"/>
      <c r="BP115" s="987"/>
      <c r="BQ115" s="955" t="s">
        <v>404</v>
      </c>
      <c r="BR115" s="956"/>
      <c r="BS115" s="956"/>
      <c r="BT115" s="956"/>
      <c r="BU115" s="956"/>
      <c r="BV115" s="956" t="s">
        <v>404</v>
      </c>
      <c r="BW115" s="956"/>
      <c r="BX115" s="956"/>
      <c r="BY115" s="956"/>
      <c r="BZ115" s="956"/>
      <c r="CA115" s="956" t="s">
        <v>404</v>
      </c>
      <c r="CB115" s="956"/>
      <c r="CC115" s="956"/>
      <c r="CD115" s="956"/>
      <c r="CE115" s="956"/>
      <c r="CF115" s="950" t="s">
        <v>404</v>
      </c>
      <c r="CG115" s="951"/>
      <c r="CH115" s="951"/>
      <c r="CI115" s="951"/>
      <c r="CJ115" s="951"/>
      <c r="CK115" s="981"/>
      <c r="CL115" s="982"/>
      <c r="CM115" s="985" t="s">
        <v>418</v>
      </c>
      <c r="CN115" s="1009"/>
      <c r="CO115" s="1009"/>
      <c r="CP115" s="1009"/>
      <c r="CQ115" s="1009"/>
      <c r="CR115" s="1009"/>
      <c r="CS115" s="1009"/>
      <c r="CT115" s="1009"/>
      <c r="CU115" s="1009"/>
      <c r="CV115" s="1009"/>
      <c r="CW115" s="1009"/>
      <c r="CX115" s="1009"/>
      <c r="CY115" s="1009"/>
      <c r="CZ115" s="1009"/>
      <c r="DA115" s="1009"/>
      <c r="DB115" s="1009"/>
      <c r="DC115" s="1009"/>
      <c r="DD115" s="1009"/>
      <c r="DE115" s="1009"/>
      <c r="DF115" s="987"/>
      <c r="DG115" s="994" t="s">
        <v>404</v>
      </c>
      <c r="DH115" s="995"/>
      <c r="DI115" s="995"/>
      <c r="DJ115" s="995"/>
      <c r="DK115" s="996"/>
      <c r="DL115" s="997" t="s">
        <v>404</v>
      </c>
      <c r="DM115" s="995"/>
      <c r="DN115" s="995"/>
      <c r="DO115" s="995"/>
      <c r="DP115" s="996"/>
      <c r="DQ115" s="997" t="s">
        <v>404</v>
      </c>
      <c r="DR115" s="995"/>
      <c r="DS115" s="995"/>
      <c r="DT115" s="995"/>
      <c r="DU115" s="996"/>
      <c r="DV115" s="998" t="s">
        <v>404</v>
      </c>
      <c r="DW115" s="999"/>
      <c r="DX115" s="999"/>
      <c r="DY115" s="999"/>
      <c r="DZ115" s="1000"/>
    </row>
    <row r="116" spans="1:130" s="197" customFormat="1" ht="26.25" customHeight="1">
      <c r="A116" s="992"/>
      <c r="B116" s="993"/>
      <c r="C116" s="1007" t="s">
        <v>419</v>
      </c>
      <c r="D116" s="1007"/>
      <c r="E116" s="1007"/>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8"/>
      <c r="AA116" s="994" t="s">
        <v>404</v>
      </c>
      <c r="AB116" s="995"/>
      <c r="AC116" s="995"/>
      <c r="AD116" s="995"/>
      <c r="AE116" s="996"/>
      <c r="AF116" s="997" t="s">
        <v>404</v>
      </c>
      <c r="AG116" s="995"/>
      <c r="AH116" s="995"/>
      <c r="AI116" s="995"/>
      <c r="AJ116" s="996"/>
      <c r="AK116" s="997" t="s">
        <v>404</v>
      </c>
      <c r="AL116" s="995"/>
      <c r="AM116" s="995"/>
      <c r="AN116" s="995"/>
      <c r="AO116" s="996"/>
      <c r="AP116" s="998" t="s">
        <v>404</v>
      </c>
      <c r="AQ116" s="999"/>
      <c r="AR116" s="999"/>
      <c r="AS116" s="999"/>
      <c r="AT116" s="1000"/>
      <c r="AU116" s="935"/>
      <c r="AV116" s="936"/>
      <c r="AW116" s="936"/>
      <c r="AX116" s="936"/>
      <c r="AY116" s="937"/>
      <c r="AZ116" s="985" t="s">
        <v>420</v>
      </c>
      <c r="BA116" s="986"/>
      <c r="BB116" s="986"/>
      <c r="BC116" s="986"/>
      <c r="BD116" s="986"/>
      <c r="BE116" s="986"/>
      <c r="BF116" s="986"/>
      <c r="BG116" s="986"/>
      <c r="BH116" s="986"/>
      <c r="BI116" s="986"/>
      <c r="BJ116" s="986"/>
      <c r="BK116" s="986"/>
      <c r="BL116" s="986"/>
      <c r="BM116" s="986"/>
      <c r="BN116" s="986"/>
      <c r="BO116" s="986"/>
      <c r="BP116" s="987"/>
      <c r="BQ116" s="955" t="s">
        <v>404</v>
      </c>
      <c r="BR116" s="956"/>
      <c r="BS116" s="956"/>
      <c r="BT116" s="956"/>
      <c r="BU116" s="956"/>
      <c r="BV116" s="956" t="s">
        <v>404</v>
      </c>
      <c r="BW116" s="956"/>
      <c r="BX116" s="956"/>
      <c r="BY116" s="956"/>
      <c r="BZ116" s="956"/>
      <c r="CA116" s="956" t="s">
        <v>404</v>
      </c>
      <c r="CB116" s="956"/>
      <c r="CC116" s="956"/>
      <c r="CD116" s="956"/>
      <c r="CE116" s="956"/>
      <c r="CF116" s="950" t="s">
        <v>404</v>
      </c>
      <c r="CG116" s="951"/>
      <c r="CH116" s="951"/>
      <c r="CI116" s="951"/>
      <c r="CJ116" s="951"/>
      <c r="CK116" s="981"/>
      <c r="CL116" s="982"/>
      <c r="CM116" s="952" t="s">
        <v>421</v>
      </c>
      <c r="CN116" s="953"/>
      <c r="CO116" s="953"/>
      <c r="CP116" s="953"/>
      <c r="CQ116" s="953"/>
      <c r="CR116" s="953"/>
      <c r="CS116" s="953"/>
      <c r="CT116" s="953"/>
      <c r="CU116" s="953"/>
      <c r="CV116" s="953"/>
      <c r="CW116" s="953"/>
      <c r="CX116" s="953"/>
      <c r="CY116" s="953"/>
      <c r="CZ116" s="953"/>
      <c r="DA116" s="953"/>
      <c r="DB116" s="953"/>
      <c r="DC116" s="953"/>
      <c r="DD116" s="953"/>
      <c r="DE116" s="953"/>
      <c r="DF116" s="954"/>
      <c r="DG116" s="994" t="s">
        <v>404</v>
      </c>
      <c r="DH116" s="995"/>
      <c r="DI116" s="995"/>
      <c r="DJ116" s="995"/>
      <c r="DK116" s="996"/>
      <c r="DL116" s="997" t="s">
        <v>404</v>
      </c>
      <c r="DM116" s="995"/>
      <c r="DN116" s="995"/>
      <c r="DO116" s="995"/>
      <c r="DP116" s="996"/>
      <c r="DQ116" s="997" t="s">
        <v>404</v>
      </c>
      <c r="DR116" s="995"/>
      <c r="DS116" s="995"/>
      <c r="DT116" s="995"/>
      <c r="DU116" s="996"/>
      <c r="DV116" s="998" t="s">
        <v>404</v>
      </c>
      <c r="DW116" s="999"/>
      <c r="DX116" s="999"/>
      <c r="DY116" s="999"/>
      <c r="DZ116" s="1000"/>
    </row>
    <row r="117" spans="1:130" s="197" customFormat="1" ht="26.25" customHeight="1">
      <c r="A117" s="940" t="s">
        <v>168</v>
      </c>
      <c r="B117" s="919"/>
      <c r="C117" s="919"/>
      <c r="D117" s="919"/>
      <c r="E117" s="919"/>
      <c r="F117" s="919"/>
      <c r="G117" s="919"/>
      <c r="H117" s="919"/>
      <c r="I117" s="919"/>
      <c r="J117" s="919"/>
      <c r="K117" s="919"/>
      <c r="L117" s="919"/>
      <c r="M117" s="919"/>
      <c r="N117" s="919"/>
      <c r="O117" s="919"/>
      <c r="P117" s="919"/>
      <c r="Q117" s="919"/>
      <c r="R117" s="919"/>
      <c r="S117" s="919"/>
      <c r="T117" s="919"/>
      <c r="U117" s="919"/>
      <c r="V117" s="919"/>
      <c r="W117" s="919"/>
      <c r="X117" s="919"/>
      <c r="Y117" s="1013" t="s">
        <v>422</v>
      </c>
      <c r="Z117" s="920"/>
      <c r="AA117" s="1018">
        <v>671496</v>
      </c>
      <c r="AB117" s="1002"/>
      <c r="AC117" s="1002"/>
      <c r="AD117" s="1002"/>
      <c r="AE117" s="1003"/>
      <c r="AF117" s="1001">
        <v>619917</v>
      </c>
      <c r="AG117" s="1002"/>
      <c r="AH117" s="1002"/>
      <c r="AI117" s="1002"/>
      <c r="AJ117" s="1003"/>
      <c r="AK117" s="1001">
        <v>608541</v>
      </c>
      <c r="AL117" s="1002"/>
      <c r="AM117" s="1002"/>
      <c r="AN117" s="1002"/>
      <c r="AO117" s="1003"/>
      <c r="AP117" s="1004"/>
      <c r="AQ117" s="1005"/>
      <c r="AR117" s="1005"/>
      <c r="AS117" s="1005"/>
      <c r="AT117" s="1006"/>
      <c r="AU117" s="935"/>
      <c r="AV117" s="936"/>
      <c r="AW117" s="936"/>
      <c r="AX117" s="936"/>
      <c r="AY117" s="937"/>
      <c r="AZ117" s="1015" t="s">
        <v>423</v>
      </c>
      <c r="BA117" s="1007"/>
      <c r="BB117" s="1007"/>
      <c r="BC117" s="1007"/>
      <c r="BD117" s="1007"/>
      <c r="BE117" s="1007"/>
      <c r="BF117" s="1007"/>
      <c r="BG117" s="1007"/>
      <c r="BH117" s="1007"/>
      <c r="BI117" s="1007"/>
      <c r="BJ117" s="1007"/>
      <c r="BK117" s="1007"/>
      <c r="BL117" s="1007"/>
      <c r="BM117" s="1007"/>
      <c r="BN117" s="1007"/>
      <c r="BO117" s="1007"/>
      <c r="BP117" s="1008"/>
      <c r="BQ117" s="1016" t="s">
        <v>109</v>
      </c>
      <c r="BR117" s="1017"/>
      <c r="BS117" s="1017"/>
      <c r="BT117" s="1017"/>
      <c r="BU117" s="1017"/>
      <c r="BV117" s="1017" t="s">
        <v>109</v>
      </c>
      <c r="BW117" s="1017"/>
      <c r="BX117" s="1017"/>
      <c r="BY117" s="1017"/>
      <c r="BZ117" s="1017"/>
      <c r="CA117" s="1017" t="s">
        <v>109</v>
      </c>
      <c r="CB117" s="1017"/>
      <c r="CC117" s="1017"/>
      <c r="CD117" s="1017"/>
      <c r="CE117" s="1017"/>
      <c r="CF117" s="950" t="s">
        <v>109</v>
      </c>
      <c r="CG117" s="951"/>
      <c r="CH117" s="951"/>
      <c r="CI117" s="951"/>
      <c r="CJ117" s="951"/>
      <c r="CK117" s="981"/>
      <c r="CL117" s="982"/>
      <c r="CM117" s="952" t="s">
        <v>424</v>
      </c>
      <c r="CN117" s="953"/>
      <c r="CO117" s="953"/>
      <c r="CP117" s="953"/>
      <c r="CQ117" s="953"/>
      <c r="CR117" s="953"/>
      <c r="CS117" s="953"/>
      <c r="CT117" s="953"/>
      <c r="CU117" s="953"/>
      <c r="CV117" s="953"/>
      <c r="CW117" s="953"/>
      <c r="CX117" s="953"/>
      <c r="CY117" s="953"/>
      <c r="CZ117" s="953"/>
      <c r="DA117" s="953"/>
      <c r="DB117" s="953"/>
      <c r="DC117" s="953"/>
      <c r="DD117" s="953"/>
      <c r="DE117" s="953"/>
      <c r="DF117" s="954"/>
      <c r="DG117" s="994" t="s">
        <v>109</v>
      </c>
      <c r="DH117" s="995"/>
      <c r="DI117" s="995"/>
      <c r="DJ117" s="995"/>
      <c r="DK117" s="996"/>
      <c r="DL117" s="997" t="s">
        <v>109</v>
      </c>
      <c r="DM117" s="995"/>
      <c r="DN117" s="995"/>
      <c r="DO117" s="995"/>
      <c r="DP117" s="996"/>
      <c r="DQ117" s="997" t="s">
        <v>109</v>
      </c>
      <c r="DR117" s="995"/>
      <c r="DS117" s="995"/>
      <c r="DT117" s="995"/>
      <c r="DU117" s="996"/>
      <c r="DV117" s="998" t="s">
        <v>109</v>
      </c>
      <c r="DW117" s="999"/>
      <c r="DX117" s="999"/>
      <c r="DY117" s="999"/>
      <c r="DZ117" s="1000"/>
    </row>
    <row r="118" spans="1:130" s="197" customFormat="1" ht="26.25" customHeight="1">
      <c r="A118" s="940" t="s">
        <v>397</v>
      </c>
      <c r="B118" s="919"/>
      <c r="C118" s="919"/>
      <c r="D118" s="919"/>
      <c r="E118" s="919"/>
      <c r="F118" s="919"/>
      <c r="G118" s="919"/>
      <c r="H118" s="919"/>
      <c r="I118" s="919"/>
      <c r="J118" s="919"/>
      <c r="K118" s="919"/>
      <c r="L118" s="919"/>
      <c r="M118" s="919"/>
      <c r="N118" s="919"/>
      <c r="O118" s="919"/>
      <c r="P118" s="919"/>
      <c r="Q118" s="919"/>
      <c r="R118" s="919"/>
      <c r="S118" s="919"/>
      <c r="T118" s="919"/>
      <c r="U118" s="919"/>
      <c r="V118" s="919"/>
      <c r="W118" s="919"/>
      <c r="X118" s="919"/>
      <c r="Y118" s="919"/>
      <c r="Z118" s="920"/>
      <c r="AA118" s="918" t="s">
        <v>395</v>
      </c>
      <c r="AB118" s="919"/>
      <c r="AC118" s="919"/>
      <c r="AD118" s="919"/>
      <c r="AE118" s="920"/>
      <c r="AF118" s="918" t="s">
        <v>285</v>
      </c>
      <c r="AG118" s="919"/>
      <c r="AH118" s="919"/>
      <c r="AI118" s="919"/>
      <c r="AJ118" s="920"/>
      <c r="AK118" s="918" t="s">
        <v>284</v>
      </c>
      <c r="AL118" s="919"/>
      <c r="AM118" s="919"/>
      <c r="AN118" s="919"/>
      <c r="AO118" s="920"/>
      <c r="AP118" s="1010" t="s">
        <v>396</v>
      </c>
      <c r="AQ118" s="1011"/>
      <c r="AR118" s="1011"/>
      <c r="AS118" s="1011"/>
      <c r="AT118" s="1012"/>
      <c r="AU118" s="938"/>
      <c r="AV118" s="939"/>
      <c r="AW118" s="939"/>
      <c r="AX118" s="939"/>
      <c r="AY118" s="939"/>
      <c r="AZ118" s="228" t="s">
        <v>168</v>
      </c>
      <c r="BA118" s="228"/>
      <c r="BB118" s="228"/>
      <c r="BC118" s="228"/>
      <c r="BD118" s="228"/>
      <c r="BE118" s="228"/>
      <c r="BF118" s="228"/>
      <c r="BG118" s="228"/>
      <c r="BH118" s="228"/>
      <c r="BI118" s="228"/>
      <c r="BJ118" s="228"/>
      <c r="BK118" s="228"/>
      <c r="BL118" s="228"/>
      <c r="BM118" s="228"/>
      <c r="BN118" s="228"/>
      <c r="BO118" s="1013" t="s">
        <v>425</v>
      </c>
      <c r="BP118" s="1014"/>
      <c r="BQ118" s="1016">
        <v>6006572</v>
      </c>
      <c r="BR118" s="1017"/>
      <c r="BS118" s="1017"/>
      <c r="BT118" s="1017"/>
      <c r="BU118" s="1017"/>
      <c r="BV118" s="1017">
        <v>5686418</v>
      </c>
      <c r="BW118" s="1017"/>
      <c r="BX118" s="1017"/>
      <c r="BY118" s="1017"/>
      <c r="BZ118" s="1017"/>
      <c r="CA118" s="1017">
        <v>5316172</v>
      </c>
      <c r="CB118" s="1017"/>
      <c r="CC118" s="1017"/>
      <c r="CD118" s="1017"/>
      <c r="CE118" s="1017"/>
      <c r="CF118" s="1037"/>
      <c r="CG118" s="1038"/>
      <c r="CH118" s="1038"/>
      <c r="CI118" s="1038"/>
      <c r="CJ118" s="1039"/>
      <c r="CK118" s="981"/>
      <c r="CL118" s="982"/>
      <c r="CM118" s="952" t="s">
        <v>426</v>
      </c>
      <c r="CN118" s="953"/>
      <c r="CO118" s="953"/>
      <c r="CP118" s="953"/>
      <c r="CQ118" s="953"/>
      <c r="CR118" s="953"/>
      <c r="CS118" s="953"/>
      <c r="CT118" s="953"/>
      <c r="CU118" s="953"/>
      <c r="CV118" s="953"/>
      <c r="CW118" s="953"/>
      <c r="CX118" s="953"/>
      <c r="CY118" s="953"/>
      <c r="CZ118" s="953"/>
      <c r="DA118" s="953"/>
      <c r="DB118" s="953"/>
      <c r="DC118" s="953"/>
      <c r="DD118" s="953"/>
      <c r="DE118" s="953"/>
      <c r="DF118" s="954"/>
      <c r="DG118" s="994" t="s">
        <v>427</v>
      </c>
      <c r="DH118" s="995"/>
      <c r="DI118" s="995"/>
      <c r="DJ118" s="995"/>
      <c r="DK118" s="996"/>
      <c r="DL118" s="997" t="s">
        <v>427</v>
      </c>
      <c r="DM118" s="995"/>
      <c r="DN118" s="995"/>
      <c r="DO118" s="995"/>
      <c r="DP118" s="996"/>
      <c r="DQ118" s="997" t="s">
        <v>427</v>
      </c>
      <c r="DR118" s="995"/>
      <c r="DS118" s="995"/>
      <c r="DT118" s="995"/>
      <c r="DU118" s="996"/>
      <c r="DV118" s="998" t="s">
        <v>427</v>
      </c>
      <c r="DW118" s="999"/>
      <c r="DX118" s="999"/>
      <c r="DY118" s="999"/>
      <c r="DZ118" s="1000"/>
    </row>
    <row r="119" spans="1:130" s="197" customFormat="1" ht="26.25" customHeight="1">
      <c r="A119" s="1104" t="s">
        <v>400</v>
      </c>
      <c r="B119" s="980"/>
      <c r="C119" s="959" t="s">
        <v>401</v>
      </c>
      <c r="D119" s="960"/>
      <c r="E119" s="960"/>
      <c r="F119" s="960"/>
      <c r="G119" s="960"/>
      <c r="H119" s="960"/>
      <c r="I119" s="960"/>
      <c r="J119" s="960"/>
      <c r="K119" s="960"/>
      <c r="L119" s="960"/>
      <c r="M119" s="960"/>
      <c r="N119" s="960"/>
      <c r="O119" s="960"/>
      <c r="P119" s="960"/>
      <c r="Q119" s="960"/>
      <c r="R119" s="960"/>
      <c r="S119" s="960"/>
      <c r="T119" s="960"/>
      <c r="U119" s="960"/>
      <c r="V119" s="960"/>
      <c r="W119" s="960"/>
      <c r="X119" s="960"/>
      <c r="Y119" s="960"/>
      <c r="Z119" s="961"/>
      <c r="AA119" s="925" t="s">
        <v>427</v>
      </c>
      <c r="AB119" s="926"/>
      <c r="AC119" s="926"/>
      <c r="AD119" s="926"/>
      <c r="AE119" s="927"/>
      <c r="AF119" s="928" t="s">
        <v>427</v>
      </c>
      <c r="AG119" s="926"/>
      <c r="AH119" s="926"/>
      <c r="AI119" s="926"/>
      <c r="AJ119" s="927"/>
      <c r="AK119" s="928" t="s">
        <v>427</v>
      </c>
      <c r="AL119" s="926"/>
      <c r="AM119" s="926"/>
      <c r="AN119" s="926"/>
      <c r="AO119" s="927"/>
      <c r="AP119" s="929" t="s">
        <v>427</v>
      </c>
      <c r="AQ119" s="930"/>
      <c r="AR119" s="930"/>
      <c r="AS119" s="930"/>
      <c r="AT119" s="931"/>
      <c r="AU119" s="1029" t="s">
        <v>428</v>
      </c>
      <c r="AV119" s="1030"/>
      <c r="AW119" s="1030"/>
      <c r="AX119" s="1030"/>
      <c r="AY119" s="1031"/>
      <c r="AZ119" s="976" t="s">
        <v>429</v>
      </c>
      <c r="BA119" s="923"/>
      <c r="BB119" s="923"/>
      <c r="BC119" s="923"/>
      <c r="BD119" s="923"/>
      <c r="BE119" s="923"/>
      <c r="BF119" s="923"/>
      <c r="BG119" s="923"/>
      <c r="BH119" s="923"/>
      <c r="BI119" s="923"/>
      <c r="BJ119" s="923"/>
      <c r="BK119" s="923"/>
      <c r="BL119" s="923"/>
      <c r="BM119" s="923"/>
      <c r="BN119" s="923"/>
      <c r="BO119" s="923"/>
      <c r="BP119" s="924"/>
      <c r="BQ119" s="962">
        <v>2216100</v>
      </c>
      <c r="BR119" s="963"/>
      <c r="BS119" s="963"/>
      <c r="BT119" s="963"/>
      <c r="BU119" s="963"/>
      <c r="BV119" s="963">
        <v>2473421</v>
      </c>
      <c r="BW119" s="963"/>
      <c r="BX119" s="963"/>
      <c r="BY119" s="963"/>
      <c r="BZ119" s="963"/>
      <c r="CA119" s="963">
        <v>2929825</v>
      </c>
      <c r="CB119" s="963"/>
      <c r="CC119" s="963"/>
      <c r="CD119" s="963"/>
      <c r="CE119" s="963"/>
      <c r="CF119" s="977">
        <v>132.30000000000001</v>
      </c>
      <c r="CG119" s="978"/>
      <c r="CH119" s="978"/>
      <c r="CI119" s="978"/>
      <c r="CJ119" s="978"/>
      <c r="CK119" s="983"/>
      <c r="CL119" s="984"/>
      <c r="CM119" s="1026" t="s">
        <v>430</v>
      </c>
      <c r="CN119" s="1027"/>
      <c r="CO119" s="1027"/>
      <c r="CP119" s="1027"/>
      <c r="CQ119" s="1027"/>
      <c r="CR119" s="1027"/>
      <c r="CS119" s="1027"/>
      <c r="CT119" s="1027"/>
      <c r="CU119" s="1027"/>
      <c r="CV119" s="1027"/>
      <c r="CW119" s="1027"/>
      <c r="CX119" s="1027"/>
      <c r="CY119" s="1027"/>
      <c r="CZ119" s="1027"/>
      <c r="DA119" s="1027"/>
      <c r="DB119" s="1027"/>
      <c r="DC119" s="1027"/>
      <c r="DD119" s="1027"/>
      <c r="DE119" s="1027"/>
      <c r="DF119" s="1028"/>
      <c r="DG119" s="1019" t="s">
        <v>427</v>
      </c>
      <c r="DH119" s="1020"/>
      <c r="DI119" s="1020"/>
      <c r="DJ119" s="1020"/>
      <c r="DK119" s="1021"/>
      <c r="DL119" s="1022" t="s">
        <v>427</v>
      </c>
      <c r="DM119" s="1020"/>
      <c r="DN119" s="1020"/>
      <c r="DO119" s="1020"/>
      <c r="DP119" s="1021"/>
      <c r="DQ119" s="1022" t="s">
        <v>427</v>
      </c>
      <c r="DR119" s="1020"/>
      <c r="DS119" s="1020"/>
      <c r="DT119" s="1020"/>
      <c r="DU119" s="1021"/>
      <c r="DV119" s="1023" t="s">
        <v>427</v>
      </c>
      <c r="DW119" s="1024"/>
      <c r="DX119" s="1024"/>
      <c r="DY119" s="1024"/>
      <c r="DZ119" s="1025"/>
    </row>
    <row r="120" spans="1:130" s="197" customFormat="1" ht="26.25" customHeight="1">
      <c r="A120" s="1105"/>
      <c r="B120" s="982"/>
      <c r="C120" s="952" t="s">
        <v>405</v>
      </c>
      <c r="D120" s="953"/>
      <c r="E120" s="953"/>
      <c r="F120" s="953"/>
      <c r="G120" s="953"/>
      <c r="H120" s="953"/>
      <c r="I120" s="953"/>
      <c r="J120" s="953"/>
      <c r="K120" s="953"/>
      <c r="L120" s="953"/>
      <c r="M120" s="953"/>
      <c r="N120" s="953"/>
      <c r="O120" s="953"/>
      <c r="P120" s="953"/>
      <c r="Q120" s="953"/>
      <c r="R120" s="953"/>
      <c r="S120" s="953"/>
      <c r="T120" s="953"/>
      <c r="U120" s="953"/>
      <c r="V120" s="953"/>
      <c r="W120" s="953"/>
      <c r="X120" s="953"/>
      <c r="Y120" s="953"/>
      <c r="Z120" s="954"/>
      <c r="AA120" s="994" t="s">
        <v>427</v>
      </c>
      <c r="AB120" s="995"/>
      <c r="AC120" s="995"/>
      <c r="AD120" s="995"/>
      <c r="AE120" s="996"/>
      <c r="AF120" s="997" t="s">
        <v>427</v>
      </c>
      <c r="AG120" s="995"/>
      <c r="AH120" s="995"/>
      <c r="AI120" s="995"/>
      <c r="AJ120" s="996"/>
      <c r="AK120" s="997" t="s">
        <v>427</v>
      </c>
      <c r="AL120" s="995"/>
      <c r="AM120" s="995"/>
      <c r="AN120" s="995"/>
      <c r="AO120" s="996"/>
      <c r="AP120" s="998" t="s">
        <v>427</v>
      </c>
      <c r="AQ120" s="999"/>
      <c r="AR120" s="999"/>
      <c r="AS120" s="999"/>
      <c r="AT120" s="1000"/>
      <c r="AU120" s="1032"/>
      <c r="AV120" s="1033"/>
      <c r="AW120" s="1033"/>
      <c r="AX120" s="1033"/>
      <c r="AY120" s="1034"/>
      <c r="AZ120" s="985" t="s">
        <v>431</v>
      </c>
      <c r="BA120" s="986"/>
      <c r="BB120" s="986"/>
      <c r="BC120" s="986"/>
      <c r="BD120" s="986"/>
      <c r="BE120" s="986"/>
      <c r="BF120" s="986"/>
      <c r="BG120" s="986"/>
      <c r="BH120" s="986"/>
      <c r="BI120" s="986"/>
      <c r="BJ120" s="986"/>
      <c r="BK120" s="986"/>
      <c r="BL120" s="986"/>
      <c r="BM120" s="986"/>
      <c r="BN120" s="986"/>
      <c r="BO120" s="986"/>
      <c r="BP120" s="987"/>
      <c r="BQ120" s="955">
        <v>38527</v>
      </c>
      <c r="BR120" s="956"/>
      <c r="BS120" s="956"/>
      <c r="BT120" s="956"/>
      <c r="BU120" s="956"/>
      <c r="BV120" s="956">
        <v>22403</v>
      </c>
      <c r="BW120" s="956"/>
      <c r="BX120" s="956"/>
      <c r="BY120" s="956"/>
      <c r="BZ120" s="956"/>
      <c r="CA120" s="956">
        <v>11217</v>
      </c>
      <c r="CB120" s="956"/>
      <c r="CC120" s="956"/>
      <c r="CD120" s="956"/>
      <c r="CE120" s="956"/>
      <c r="CF120" s="950">
        <v>0.5</v>
      </c>
      <c r="CG120" s="951"/>
      <c r="CH120" s="951"/>
      <c r="CI120" s="951"/>
      <c r="CJ120" s="951"/>
      <c r="CK120" s="1046" t="s">
        <v>432</v>
      </c>
      <c r="CL120" s="1047"/>
      <c r="CM120" s="1047"/>
      <c r="CN120" s="1047"/>
      <c r="CO120" s="1048"/>
      <c r="CP120" s="1054" t="s">
        <v>433</v>
      </c>
      <c r="CQ120" s="1055"/>
      <c r="CR120" s="1055"/>
      <c r="CS120" s="1055"/>
      <c r="CT120" s="1055"/>
      <c r="CU120" s="1055"/>
      <c r="CV120" s="1055"/>
      <c r="CW120" s="1055"/>
      <c r="CX120" s="1055"/>
      <c r="CY120" s="1055"/>
      <c r="CZ120" s="1055"/>
      <c r="DA120" s="1055"/>
      <c r="DB120" s="1055"/>
      <c r="DC120" s="1055"/>
      <c r="DD120" s="1055"/>
      <c r="DE120" s="1055"/>
      <c r="DF120" s="1056"/>
      <c r="DG120" s="962">
        <v>1305624</v>
      </c>
      <c r="DH120" s="963"/>
      <c r="DI120" s="963"/>
      <c r="DJ120" s="963"/>
      <c r="DK120" s="963"/>
      <c r="DL120" s="963">
        <v>1246943</v>
      </c>
      <c r="DM120" s="963"/>
      <c r="DN120" s="963"/>
      <c r="DO120" s="963"/>
      <c r="DP120" s="963"/>
      <c r="DQ120" s="963">
        <v>1181496</v>
      </c>
      <c r="DR120" s="963"/>
      <c r="DS120" s="963"/>
      <c r="DT120" s="963"/>
      <c r="DU120" s="963"/>
      <c r="DV120" s="964">
        <v>53.3</v>
      </c>
      <c r="DW120" s="964"/>
      <c r="DX120" s="964"/>
      <c r="DY120" s="964"/>
      <c r="DZ120" s="965"/>
    </row>
    <row r="121" spans="1:130" s="197" customFormat="1" ht="26.25" customHeight="1">
      <c r="A121" s="1105"/>
      <c r="B121" s="982"/>
      <c r="C121" s="1043" t="s">
        <v>434</v>
      </c>
      <c r="D121" s="1044"/>
      <c r="E121" s="1044"/>
      <c r="F121" s="1044"/>
      <c r="G121" s="1044"/>
      <c r="H121" s="1044"/>
      <c r="I121" s="1044"/>
      <c r="J121" s="1044"/>
      <c r="K121" s="1044"/>
      <c r="L121" s="1044"/>
      <c r="M121" s="1044"/>
      <c r="N121" s="1044"/>
      <c r="O121" s="1044"/>
      <c r="P121" s="1044"/>
      <c r="Q121" s="1044"/>
      <c r="R121" s="1044"/>
      <c r="S121" s="1044"/>
      <c r="T121" s="1044"/>
      <c r="U121" s="1044"/>
      <c r="V121" s="1044"/>
      <c r="W121" s="1044"/>
      <c r="X121" s="1044"/>
      <c r="Y121" s="1044"/>
      <c r="Z121" s="1045"/>
      <c r="AA121" s="994" t="s">
        <v>427</v>
      </c>
      <c r="AB121" s="995"/>
      <c r="AC121" s="995"/>
      <c r="AD121" s="995"/>
      <c r="AE121" s="996"/>
      <c r="AF121" s="997" t="s">
        <v>427</v>
      </c>
      <c r="AG121" s="995"/>
      <c r="AH121" s="995"/>
      <c r="AI121" s="995"/>
      <c r="AJ121" s="996"/>
      <c r="AK121" s="997" t="s">
        <v>427</v>
      </c>
      <c r="AL121" s="995"/>
      <c r="AM121" s="995"/>
      <c r="AN121" s="995"/>
      <c r="AO121" s="996"/>
      <c r="AP121" s="998" t="s">
        <v>427</v>
      </c>
      <c r="AQ121" s="999"/>
      <c r="AR121" s="999"/>
      <c r="AS121" s="999"/>
      <c r="AT121" s="1000"/>
      <c r="AU121" s="1032"/>
      <c r="AV121" s="1033"/>
      <c r="AW121" s="1033"/>
      <c r="AX121" s="1033"/>
      <c r="AY121" s="1034"/>
      <c r="AZ121" s="1015" t="s">
        <v>435</v>
      </c>
      <c r="BA121" s="1007"/>
      <c r="BB121" s="1007"/>
      <c r="BC121" s="1007"/>
      <c r="BD121" s="1007"/>
      <c r="BE121" s="1007"/>
      <c r="BF121" s="1007"/>
      <c r="BG121" s="1007"/>
      <c r="BH121" s="1007"/>
      <c r="BI121" s="1007"/>
      <c r="BJ121" s="1007"/>
      <c r="BK121" s="1007"/>
      <c r="BL121" s="1007"/>
      <c r="BM121" s="1007"/>
      <c r="BN121" s="1007"/>
      <c r="BO121" s="1007"/>
      <c r="BP121" s="1008"/>
      <c r="BQ121" s="1016">
        <v>4503639</v>
      </c>
      <c r="BR121" s="1017"/>
      <c r="BS121" s="1017"/>
      <c r="BT121" s="1017"/>
      <c r="BU121" s="1017"/>
      <c r="BV121" s="1017">
        <v>4298708</v>
      </c>
      <c r="BW121" s="1017"/>
      <c r="BX121" s="1017"/>
      <c r="BY121" s="1017"/>
      <c r="BZ121" s="1017"/>
      <c r="CA121" s="1017">
        <v>4123640</v>
      </c>
      <c r="CB121" s="1017"/>
      <c r="CC121" s="1017"/>
      <c r="CD121" s="1017"/>
      <c r="CE121" s="1017"/>
      <c r="CF121" s="1057">
        <v>186.2</v>
      </c>
      <c r="CG121" s="1058"/>
      <c r="CH121" s="1058"/>
      <c r="CI121" s="1058"/>
      <c r="CJ121" s="1058"/>
      <c r="CK121" s="1049"/>
      <c r="CL121" s="1050"/>
      <c r="CM121" s="1050"/>
      <c r="CN121" s="1050"/>
      <c r="CO121" s="1051"/>
      <c r="CP121" s="1040" t="s">
        <v>436</v>
      </c>
      <c r="CQ121" s="1041"/>
      <c r="CR121" s="1041"/>
      <c r="CS121" s="1041"/>
      <c r="CT121" s="1041"/>
      <c r="CU121" s="1041"/>
      <c r="CV121" s="1041"/>
      <c r="CW121" s="1041"/>
      <c r="CX121" s="1041"/>
      <c r="CY121" s="1041"/>
      <c r="CZ121" s="1041"/>
      <c r="DA121" s="1041"/>
      <c r="DB121" s="1041"/>
      <c r="DC121" s="1041"/>
      <c r="DD121" s="1041"/>
      <c r="DE121" s="1041"/>
      <c r="DF121" s="1042"/>
      <c r="DG121" s="955">
        <v>943097</v>
      </c>
      <c r="DH121" s="956"/>
      <c r="DI121" s="956"/>
      <c r="DJ121" s="956"/>
      <c r="DK121" s="956"/>
      <c r="DL121" s="956">
        <v>933307</v>
      </c>
      <c r="DM121" s="956"/>
      <c r="DN121" s="956"/>
      <c r="DO121" s="956"/>
      <c r="DP121" s="956"/>
      <c r="DQ121" s="956">
        <v>881661</v>
      </c>
      <c r="DR121" s="956"/>
      <c r="DS121" s="956"/>
      <c r="DT121" s="956"/>
      <c r="DU121" s="956"/>
      <c r="DV121" s="957">
        <v>39.799999999999997</v>
      </c>
      <c r="DW121" s="957"/>
      <c r="DX121" s="957"/>
      <c r="DY121" s="957"/>
      <c r="DZ121" s="958"/>
    </row>
    <row r="122" spans="1:130" s="197" customFormat="1" ht="26.25" customHeight="1">
      <c r="A122" s="1105"/>
      <c r="B122" s="982"/>
      <c r="C122" s="952" t="s">
        <v>415</v>
      </c>
      <c r="D122" s="953"/>
      <c r="E122" s="953"/>
      <c r="F122" s="953"/>
      <c r="G122" s="953"/>
      <c r="H122" s="953"/>
      <c r="I122" s="953"/>
      <c r="J122" s="953"/>
      <c r="K122" s="953"/>
      <c r="L122" s="953"/>
      <c r="M122" s="953"/>
      <c r="N122" s="953"/>
      <c r="O122" s="953"/>
      <c r="P122" s="953"/>
      <c r="Q122" s="953"/>
      <c r="R122" s="953"/>
      <c r="S122" s="953"/>
      <c r="T122" s="953"/>
      <c r="U122" s="953"/>
      <c r="V122" s="953"/>
      <c r="W122" s="953"/>
      <c r="X122" s="953"/>
      <c r="Y122" s="953"/>
      <c r="Z122" s="954"/>
      <c r="AA122" s="994" t="s">
        <v>437</v>
      </c>
      <c r="AB122" s="995"/>
      <c r="AC122" s="995"/>
      <c r="AD122" s="995"/>
      <c r="AE122" s="996"/>
      <c r="AF122" s="997" t="s">
        <v>437</v>
      </c>
      <c r="AG122" s="995"/>
      <c r="AH122" s="995"/>
      <c r="AI122" s="995"/>
      <c r="AJ122" s="996"/>
      <c r="AK122" s="997" t="s">
        <v>437</v>
      </c>
      <c r="AL122" s="995"/>
      <c r="AM122" s="995"/>
      <c r="AN122" s="995"/>
      <c r="AO122" s="996"/>
      <c r="AP122" s="998" t="s">
        <v>437</v>
      </c>
      <c r="AQ122" s="999"/>
      <c r="AR122" s="999"/>
      <c r="AS122" s="999"/>
      <c r="AT122" s="1000"/>
      <c r="AU122" s="1035"/>
      <c r="AV122" s="1036"/>
      <c r="AW122" s="1036"/>
      <c r="AX122" s="1036"/>
      <c r="AY122" s="1036"/>
      <c r="AZ122" s="228" t="s">
        <v>168</v>
      </c>
      <c r="BA122" s="228"/>
      <c r="BB122" s="228"/>
      <c r="BC122" s="228"/>
      <c r="BD122" s="228"/>
      <c r="BE122" s="228"/>
      <c r="BF122" s="228"/>
      <c r="BG122" s="228"/>
      <c r="BH122" s="228"/>
      <c r="BI122" s="228"/>
      <c r="BJ122" s="228"/>
      <c r="BK122" s="228"/>
      <c r="BL122" s="228"/>
      <c r="BM122" s="228"/>
      <c r="BN122" s="228"/>
      <c r="BO122" s="1013" t="s">
        <v>438</v>
      </c>
      <c r="BP122" s="1014"/>
      <c r="BQ122" s="1066">
        <v>6758266</v>
      </c>
      <c r="BR122" s="1067"/>
      <c r="BS122" s="1067"/>
      <c r="BT122" s="1067"/>
      <c r="BU122" s="1067"/>
      <c r="BV122" s="1067">
        <v>6794532</v>
      </c>
      <c r="BW122" s="1067"/>
      <c r="BX122" s="1067"/>
      <c r="BY122" s="1067"/>
      <c r="BZ122" s="1067"/>
      <c r="CA122" s="1067">
        <v>7064682</v>
      </c>
      <c r="CB122" s="1067"/>
      <c r="CC122" s="1067"/>
      <c r="CD122" s="1067"/>
      <c r="CE122" s="1067"/>
      <c r="CF122" s="1037"/>
      <c r="CG122" s="1038"/>
      <c r="CH122" s="1038"/>
      <c r="CI122" s="1038"/>
      <c r="CJ122" s="1039"/>
      <c r="CK122" s="1049"/>
      <c r="CL122" s="1050"/>
      <c r="CM122" s="1050"/>
      <c r="CN122" s="1050"/>
      <c r="CO122" s="1051"/>
      <c r="CP122" s="1040" t="s">
        <v>439</v>
      </c>
      <c r="CQ122" s="1041"/>
      <c r="CR122" s="1041"/>
      <c r="CS122" s="1041"/>
      <c r="CT122" s="1041"/>
      <c r="CU122" s="1041"/>
      <c r="CV122" s="1041"/>
      <c r="CW122" s="1041"/>
      <c r="CX122" s="1041"/>
      <c r="CY122" s="1041"/>
      <c r="CZ122" s="1041"/>
      <c r="DA122" s="1041"/>
      <c r="DB122" s="1041"/>
      <c r="DC122" s="1041"/>
      <c r="DD122" s="1041"/>
      <c r="DE122" s="1041"/>
      <c r="DF122" s="1042"/>
      <c r="DG122" s="955" t="s">
        <v>440</v>
      </c>
      <c r="DH122" s="956"/>
      <c r="DI122" s="956"/>
      <c r="DJ122" s="956"/>
      <c r="DK122" s="956"/>
      <c r="DL122" s="956" t="s">
        <v>440</v>
      </c>
      <c r="DM122" s="956"/>
      <c r="DN122" s="956"/>
      <c r="DO122" s="956"/>
      <c r="DP122" s="956"/>
      <c r="DQ122" s="956" t="s">
        <v>440</v>
      </c>
      <c r="DR122" s="956"/>
      <c r="DS122" s="956"/>
      <c r="DT122" s="956"/>
      <c r="DU122" s="956"/>
      <c r="DV122" s="957" t="s">
        <v>440</v>
      </c>
      <c r="DW122" s="957"/>
      <c r="DX122" s="957"/>
      <c r="DY122" s="957"/>
      <c r="DZ122" s="958"/>
    </row>
    <row r="123" spans="1:130" s="197" customFormat="1" ht="26.25" customHeight="1" thickBot="1">
      <c r="A123" s="1105"/>
      <c r="B123" s="982"/>
      <c r="C123" s="952" t="s">
        <v>421</v>
      </c>
      <c r="D123" s="953"/>
      <c r="E123" s="953"/>
      <c r="F123" s="953"/>
      <c r="G123" s="953"/>
      <c r="H123" s="953"/>
      <c r="I123" s="953"/>
      <c r="J123" s="953"/>
      <c r="K123" s="953"/>
      <c r="L123" s="953"/>
      <c r="M123" s="953"/>
      <c r="N123" s="953"/>
      <c r="O123" s="953"/>
      <c r="P123" s="953"/>
      <c r="Q123" s="953"/>
      <c r="R123" s="953"/>
      <c r="S123" s="953"/>
      <c r="T123" s="953"/>
      <c r="U123" s="953"/>
      <c r="V123" s="953"/>
      <c r="W123" s="953"/>
      <c r="X123" s="953"/>
      <c r="Y123" s="953"/>
      <c r="Z123" s="954"/>
      <c r="AA123" s="994" t="s">
        <v>440</v>
      </c>
      <c r="AB123" s="995"/>
      <c r="AC123" s="995"/>
      <c r="AD123" s="995"/>
      <c r="AE123" s="996"/>
      <c r="AF123" s="997" t="s">
        <v>440</v>
      </c>
      <c r="AG123" s="995"/>
      <c r="AH123" s="995"/>
      <c r="AI123" s="995"/>
      <c r="AJ123" s="996"/>
      <c r="AK123" s="997" t="s">
        <v>440</v>
      </c>
      <c r="AL123" s="995"/>
      <c r="AM123" s="995"/>
      <c r="AN123" s="995"/>
      <c r="AO123" s="996"/>
      <c r="AP123" s="998" t="s">
        <v>440</v>
      </c>
      <c r="AQ123" s="999"/>
      <c r="AR123" s="999"/>
      <c r="AS123" s="999"/>
      <c r="AT123" s="1000"/>
      <c r="AU123" s="1063" t="s">
        <v>441</v>
      </c>
      <c r="AV123" s="1064"/>
      <c r="AW123" s="1064"/>
      <c r="AX123" s="1064"/>
      <c r="AY123" s="1064"/>
      <c r="AZ123" s="1064"/>
      <c r="BA123" s="1064"/>
      <c r="BB123" s="1064"/>
      <c r="BC123" s="1064"/>
      <c r="BD123" s="1064"/>
      <c r="BE123" s="1064"/>
      <c r="BF123" s="1064"/>
      <c r="BG123" s="1064"/>
      <c r="BH123" s="1064"/>
      <c r="BI123" s="1064"/>
      <c r="BJ123" s="1064"/>
      <c r="BK123" s="1064"/>
      <c r="BL123" s="1064"/>
      <c r="BM123" s="1064"/>
      <c r="BN123" s="1064"/>
      <c r="BO123" s="1064"/>
      <c r="BP123" s="1065"/>
      <c r="BQ123" s="1107" t="s">
        <v>440</v>
      </c>
      <c r="BR123" s="1059"/>
      <c r="BS123" s="1059"/>
      <c r="BT123" s="1059"/>
      <c r="BU123" s="1059"/>
      <c r="BV123" s="1059" t="s">
        <v>440</v>
      </c>
      <c r="BW123" s="1059"/>
      <c r="BX123" s="1059"/>
      <c r="BY123" s="1059"/>
      <c r="BZ123" s="1059"/>
      <c r="CA123" s="1059" t="s">
        <v>440</v>
      </c>
      <c r="CB123" s="1059"/>
      <c r="CC123" s="1059"/>
      <c r="CD123" s="1059"/>
      <c r="CE123" s="1059"/>
      <c r="CF123" s="1060"/>
      <c r="CG123" s="1061"/>
      <c r="CH123" s="1061"/>
      <c r="CI123" s="1061"/>
      <c r="CJ123" s="1062"/>
      <c r="CK123" s="1049"/>
      <c r="CL123" s="1050"/>
      <c r="CM123" s="1050"/>
      <c r="CN123" s="1050"/>
      <c r="CO123" s="1051"/>
      <c r="CP123" s="1040" t="s">
        <v>442</v>
      </c>
      <c r="CQ123" s="1041"/>
      <c r="CR123" s="1041"/>
      <c r="CS123" s="1041"/>
      <c r="CT123" s="1041"/>
      <c r="CU123" s="1041"/>
      <c r="CV123" s="1041"/>
      <c r="CW123" s="1041"/>
      <c r="CX123" s="1041"/>
      <c r="CY123" s="1041"/>
      <c r="CZ123" s="1041"/>
      <c r="DA123" s="1041"/>
      <c r="DB123" s="1041"/>
      <c r="DC123" s="1041"/>
      <c r="DD123" s="1041"/>
      <c r="DE123" s="1041"/>
      <c r="DF123" s="1042"/>
      <c r="DG123" s="994" t="s">
        <v>440</v>
      </c>
      <c r="DH123" s="995"/>
      <c r="DI123" s="995"/>
      <c r="DJ123" s="995"/>
      <c r="DK123" s="996"/>
      <c r="DL123" s="997" t="s">
        <v>440</v>
      </c>
      <c r="DM123" s="995"/>
      <c r="DN123" s="995"/>
      <c r="DO123" s="995"/>
      <c r="DP123" s="996"/>
      <c r="DQ123" s="997" t="s">
        <v>440</v>
      </c>
      <c r="DR123" s="995"/>
      <c r="DS123" s="995"/>
      <c r="DT123" s="995"/>
      <c r="DU123" s="996"/>
      <c r="DV123" s="998" t="s">
        <v>440</v>
      </c>
      <c r="DW123" s="999"/>
      <c r="DX123" s="999"/>
      <c r="DY123" s="999"/>
      <c r="DZ123" s="1000"/>
    </row>
    <row r="124" spans="1:130" s="197" customFormat="1" ht="26.25" customHeight="1">
      <c r="A124" s="1105"/>
      <c r="B124" s="982"/>
      <c r="C124" s="952" t="s">
        <v>424</v>
      </c>
      <c r="D124" s="953"/>
      <c r="E124" s="953"/>
      <c r="F124" s="953"/>
      <c r="G124" s="953"/>
      <c r="H124" s="953"/>
      <c r="I124" s="953"/>
      <c r="J124" s="953"/>
      <c r="K124" s="953"/>
      <c r="L124" s="953"/>
      <c r="M124" s="953"/>
      <c r="N124" s="953"/>
      <c r="O124" s="953"/>
      <c r="P124" s="953"/>
      <c r="Q124" s="953"/>
      <c r="R124" s="953"/>
      <c r="S124" s="953"/>
      <c r="T124" s="953"/>
      <c r="U124" s="953"/>
      <c r="V124" s="953"/>
      <c r="W124" s="953"/>
      <c r="X124" s="953"/>
      <c r="Y124" s="953"/>
      <c r="Z124" s="954"/>
      <c r="AA124" s="994" t="s">
        <v>440</v>
      </c>
      <c r="AB124" s="995"/>
      <c r="AC124" s="995"/>
      <c r="AD124" s="995"/>
      <c r="AE124" s="996"/>
      <c r="AF124" s="997" t="s">
        <v>440</v>
      </c>
      <c r="AG124" s="995"/>
      <c r="AH124" s="995"/>
      <c r="AI124" s="995"/>
      <c r="AJ124" s="996"/>
      <c r="AK124" s="997" t="s">
        <v>440</v>
      </c>
      <c r="AL124" s="995"/>
      <c r="AM124" s="995"/>
      <c r="AN124" s="995"/>
      <c r="AO124" s="996"/>
      <c r="AP124" s="998" t="s">
        <v>440</v>
      </c>
      <c r="AQ124" s="999"/>
      <c r="AR124" s="999"/>
      <c r="AS124" s="999"/>
      <c r="AT124" s="1000"/>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2"/>
      <c r="CL124" s="1052"/>
      <c r="CM124" s="1052"/>
      <c r="CN124" s="1052"/>
      <c r="CO124" s="1053"/>
      <c r="CP124" s="1040" t="s">
        <v>443</v>
      </c>
      <c r="CQ124" s="1041"/>
      <c r="CR124" s="1041"/>
      <c r="CS124" s="1041"/>
      <c r="CT124" s="1041"/>
      <c r="CU124" s="1041"/>
      <c r="CV124" s="1041"/>
      <c r="CW124" s="1041"/>
      <c r="CX124" s="1041"/>
      <c r="CY124" s="1041"/>
      <c r="CZ124" s="1041"/>
      <c r="DA124" s="1041"/>
      <c r="DB124" s="1041"/>
      <c r="DC124" s="1041"/>
      <c r="DD124" s="1041"/>
      <c r="DE124" s="1041"/>
      <c r="DF124" s="1042"/>
      <c r="DG124" s="1019" t="s">
        <v>440</v>
      </c>
      <c r="DH124" s="1020"/>
      <c r="DI124" s="1020"/>
      <c r="DJ124" s="1020"/>
      <c r="DK124" s="1021"/>
      <c r="DL124" s="1022" t="s">
        <v>440</v>
      </c>
      <c r="DM124" s="1020"/>
      <c r="DN124" s="1020"/>
      <c r="DO124" s="1020"/>
      <c r="DP124" s="1021"/>
      <c r="DQ124" s="1022" t="s">
        <v>440</v>
      </c>
      <c r="DR124" s="1020"/>
      <c r="DS124" s="1020"/>
      <c r="DT124" s="1020"/>
      <c r="DU124" s="1021"/>
      <c r="DV124" s="1023" t="s">
        <v>440</v>
      </c>
      <c r="DW124" s="1024"/>
      <c r="DX124" s="1024"/>
      <c r="DY124" s="1024"/>
      <c r="DZ124" s="1025"/>
    </row>
    <row r="125" spans="1:130" s="197" customFormat="1" ht="26.25" customHeight="1" thickBot="1">
      <c r="A125" s="1105"/>
      <c r="B125" s="982"/>
      <c r="C125" s="952" t="s">
        <v>426</v>
      </c>
      <c r="D125" s="953"/>
      <c r="E125" s="953"/>
      <c r="F125" s="953"/>
      <c r="G125" s="953"/>
      <c r="H125" s="953"/>
      <c r="I125" s="953"/>
      <c r="J125" s="953"/>
      <c r="K125" s="953"/>
      <c r="L125" s="953"/>
      <c r="M125" s="953"/>
      <c r="N125" s="953"/>
      <c r="O125" s="953"/>
      <c r="P125" s="953"/>
      <c r="Q125" s="953"/>
      <c r="R125" s="953"/>
      <c r="S125" s="953"/>
      <c r="T125" s="953"/>
      <c r="U125" s="953"/>
      <c r="V125" s="953"/>
      <c r="W125" s="953"/>
      <c r="X125" s="953"/>
      <c r="Y125" s="953"/>
      <c r="Z125" s="954"/>
      <c r="AA125" s="994" t="s">
        <v>440</v>
      </c>
      <c r="AB125" s="995"/>
      <c r="AC125" s="995"/>
      <c r="AD125" s="995"/>
      <c r="AE125" s="996"/>
      <c r="AF125" s="997" t="s">
        <v>440</v>
      </c>
      <c r="AG125" s="995"/>
      <c r="AH125" s="995"/>
      <c r="AI125" s="995"/>
      <c r="AJ125" s="996"/>
      <c r="AK125" s="997" t="s">
        <v>440</v>
      </c>
      <c r="AL125" s="995"/>
      <c r="AM125" s="995"/>
      <c r="AN125" s="995"/>
      <c r="AO125" s="996"/>
      <c r="AP125" s="998" t="s">
        <v>440</v>
      </c>
      <c r="AQ125" s="999"/>
      <c r="AR125" s="999"/>
      <c r="AS125" s="999"/>
      <c r="AT125" s="1000"/>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7" t="s">
        <v>444</v>
      </c>
      <c r="CL125" s="1047"/>
      <c r="CM125" s="1047"/>
      <c r="CN125" s="1047"/>
      <c r="CO125" s="1048"/>
      <c r="CP125" s="976" t="s">
        <v>445</v>
      </c>
      <c r="CQ125" s="923"/>
      <c r="CR125" s="923"/>
      <c r="CS125" s="923"/>
      <c r="CT125" s="923"/>
      <c r="CU125" s="923"/>
      <c r="CV125" s="923"/>
      <c r="CW125" s="923"/>
      <c r="CX125" s="923"/>
      <c r="CY125" s="923"/>
      <c r="CZ125" s="923"/>
      <c r="DA125" s="923"/>
      <c r="DB125" s="923"/>
      <c r="DC125" s="923"/>
      <c r="DD125" s="923"/>
      <c r="DE125" s="923"/>
      <c r="DF125" s="924"/>
      <c r="DG125" s="962" t="s">
        <v>440</v>
      </c>
      <c r="DH125" s="963"/>
      <c r="DI125" s="963"/>
      <c r="DJ125" s="963"/>
      <c r="DK125" s="963"/>
      <c r="DL125" s="963" t="s">
        <v>440</v>
      </c>
      <c r="DM125" s="963"/>
      <c r="DN125" s="963"/>
      <c r="DO125" s="963"/>
      <c r="DP125" s="963"/>
      <c r="DQ125" s="963" t="s">
        <v>440</v>
      </c>
      <c r="DR125" s="963"/>
      <c r="DS125" s="963"/>
      <c r="DT125" s="963"/>
      <c r="DU125" s="963"/>
      <c r="DV125" s="964" t="s">
        <v>440</v>
      </c>
      <c r="DW125" s="964"/>
      <c r="DX125" s="964"/>
      <c r="DY125" s="964"/>
      <c r="DZ125" s="965"/>
    </row>
    <row r="126" spans="1:130" s="197" customFormat="1" ht="26.25" customHeight="1">
      <c r="A126" s="1105"/>
      <c r="B126" s="982"/>
      <c r="C126" s="952" t="s">
        <v>430</v>
      </c>
      <c r="D126" s="953"/>
      <c r="E126" s="953"/>
      <c r="F126" s="953"/>
      <c r="G126" s="953"/>
      <c r="H126" s="953"/>
      <c r="I126" s="953"/>
      <c r="J126" s="953"/>
      <c r="K126" s="953"/>
      <c r="L126" s="953"/>
      <c r="M126" s="953"/>
      <c r="N126" s="953"/>
      <c r="O126" s="953"/>
      <c r="P126" s="953"/>
      <c r="Q126" s="953"/>
      <c r="R126" s="953"/>
      <c r="S126" s="953"/>
      <c r="T126" s="953"/>
      <c r="U126" s="953"/>
      <c r="V126" s="953"/>
      <c r="W126" s="953"/>
      <c r="X126" s="953"/>
      <c r="Y126" s="953"/>
      <c r="Z126" s="954"/>
      <c r="AA126" s="994" t="s">
        <v>440</v>
      </c>
      <c r="AB126" s="995"/>
      <c r="AC126" s="995"/>
      <c r="AD126" s="995"/>
      <c r="AE126" s="996"/>
      <c r="AF126" s="997" t="s">
        <v>440</v>
      </c>
      <c r="AG126" s="995"/>
      <c r="AH126" s="995"/>
      <c r="AI126" s="995"/>
      <c r="AJ126" s="996"/>
      <c r="AK126" s="997" t="s">
        <v>440</v>
      </c>
      <c r="AL126" s="995"/>
      <c r="AM126" s="995"/>
      <c r="AN126" s="995"/>
      <c r="AO126" s="996"/>
      <c r="AP126" s="998" t="s">
        <v>440</v>
      </c>
      <c r="AQ126" s="999"/>
      <c r="AR126" s="999"/>
      <c r="AS126" s="999"/>
      <c r="AT126" s="1000"/>
      <c r="AU126" s="233"/>
      <c r="AV126" s="233"/>
      <c r="AW126" s="233"/>
      <c r="AX126" s="1068" t="s">
        <v>446</v>
      </c>
      <c r="AY126" s="1069"/>
      <c r="AZ126" s="1069"/>
      <c r="BA126" s="1069"/>
      <c r="BB126" s="1069"/>
      <c r="BC126" s="1069"/>
      <c r="BD126" s="1069"/>
      <c r="BE126" s="1070"/>
      <c r="BF126" s="1148" t="s">
        <v>447</v>
      </c>
      <c r="BG126" s="1069"/>
      <c r="BH126" s="1069"/>
      <c r="BI126" s="1069"/>
      <c r="BJ126" s="1069"/>
      <c r="BK126" s="1069"/>
      <c r="BL126" s="1070"/>
      <c r="BM126" s="1148" t="s">
        <v>448</v>
      </c>
      <c r="BN126" s="1069"/>
      <c r="BO126" s="1069"/>
      <c r="BP126" s="1069"/>
      <c r="BQ126" s="1069"/>
      <c r="BR126" s="1069"/>
      <c r="BS126" s="1070"/>
      <c r="BT126" s="1148" t="s">
        <v>449</v>
      </c>
      <c r="BU126" s="1069"/>
      <c r="BV126" s="1069"/>
      <c r="BW126" s="1069"/>
      <c r="BX126" s="1069"/>
      <c r="BY126" s="1069"/>
      <c r="BZ126" s="1149"/>
      <c r="CA126" s="233"/>
      <c r="CB126" s="233"/>
      <c r="CC126" s="233"/>
      <c r="CD126" s="234"/>
      <c r="CE126" s="234"/>
      <c r="CF126" s="234"/>
      <c r="CG126" s="231"/>
      <c r="CH126" s="231"/>
      <c r="CI126" s="231"/>
      <c r="CJ126" s="232"/>
      <c r="CK126" s="1050"/>
      <c r="CL126" s="1050"/>
      <c r="CM126" s="1050"/>
      <c r="CN126" s="1050"/>
      <c r="CO126" s="1051"/>
      <c r="CP126" s="985" t="s">
        <v>450</v>
      </c>
      <c r="CQ126" s="986"/>
      <c r="CR126" s="986"/>
      <c r="CS126" s="986"/>
      <c r="CT126" s="986"/>
      <c r="CU126" s="986"/>
      <c r="CV126" s="986"/>
      <c r="CW126" s="986"/>
      <c r="CX126" s="986"/>
      <c r="CY126" s="986"/>
      <c r="CZ126" s="986"/>
      <c r="DA126" s="986"/>
      <c r="DB126" s="986"/>
      <c r="DC126" s="986"/>
      <c r="DD126" s="986"/>
      <c r="DE126" s="986"/>
      <c r="DF126" s="987"/>
      <c r="DG126" s="955" t="s">
        <v>440</v>
      </c>
      <c r="DH126" s="956"/>
      <c r="DI126" s="956"/>
      <c r="DJ126" s="956"/>
      <c r="DK126" s="956"/>
      <c r="DL126" s="956" t="s">
        <v>440</v>
      </c>
      <c r="DM126" s="956"/>
      <c r="DN126" s="956"/>
      <c r="DO126" s="956"/>
      <c r="DP126" s="956"/>
      <c r="DQ126" s="956" t="s">
        <v>440</v>
      </c>
      <c r="DR126" s="956"/>
      <c r="DS126" s="956"/>
      <c r="DT126" s="956"/>
      <c r="DU126" s="956"/>
      <c r="DV126" s="957" t="s">
        <v>440</v>
      </c>
      <c r="DW126" s="957"/>
      <c r="DX126" s="957"/>
      <c r="DY126" s="957"/>
      <c r="DZ126" s="958"/>
    </row>
    <row r="127" spans="1:130" s="197" customFormat="1" ht="26.25" customHeight="1" thickBot="1">
      <c r="A127" s="1106"/>
      <c r="B127" s="984"/>
      <c r="C127" s="1026" t="s">
        <v>451</v>
      </c>
      <c r="D127" s="1027"/>
      <c r="E127" s="1027"/>
      <c r="F127" s="1027"/>
      <c r="G127" s="1027"/>
      <c r="H127" s="1027"/>
      <c r="I127" s="1027"/>
      <c r="J127" s="1027"/>
      <c r="K127" s="1027"/>
      <c r="L127" s="1027"/>
      <c r="M127" s="1027"/>
      <c r="N127" s="1027"/>
      <c r="O127" s="1027"/>
      <c r="P127" s="1027"/>
      <c r="Q127" s="1027"/>
      <c r="R127" s="1027"/>
      <c r="S127" s="1027"/>
      <c r="T127" s="1027"/>
      <c r="U127" s="1027"/>
      <c r="V127" s="1027"/>
      <c r="W127" s="1027"/>
      <c r="X127" s="1027"/>
      <c r="Y127" s="1027"/>
      <c r="Z127" s="1028"/>
      <c r="AA127" s="994" t="s">
        <v>440</v>
      </c>
      <c r="AB127" s="995"/>
      <c r="AC127" s="995"/>
      <c r="AD127" s="995"/>
      <c r="AE127" s="996"/>
      <c r="AF127" s="997" t="s">
        <v>440</v>
      </c>
      <c r="AG127" s="995"/>
      <c r="AH127" s="995"/>
      <c r="AI127" s="995"/>
      <c r="AJ127" s="996"/>
      <c r="AK127" s="997" t="s">
        <v>440</v>
      </c>
      <c r="AL127" s="995"/>
      <c r="AM127" s="995"/>
      <c r="AN127" s="995"/>
      <c r="AO127" s="996"/>
      <c r="AP127" s="998" t="s">
        <v>440</v>
      </c>
      <c r="AQ127" s="999"/>
      <c r="AR127" s="999"/>
      <c r="AS127" s="999"/>
      <c r="AT127" s="1000"/>
      <c r="AU127" s="233"/>
      <c r="AV127" s="233"/>
      <c r="AW127" s="233"/>
      <c r="AX127" s="922" t="s">
        <v>452</v>
      </c>
      <c r="AY127" s="923"/>
      <c r="AZ127" s="923"/>
      <c r="BA127" s="923"/>
      <c r="BB127" s="923"/>
      <c r="BC127" s="923"/>
      <c r="BD127" s="923"/>
      <c r="BE127" s="924"/>
      <c r="BF127" s="1073" t="s">
        <v>440</v>
      </c>
      <c r="BG127" s="1074"/>
      <c r="BH127" s="1074"/>
      <c r="BI127" s="1074"/>
      <c r="BJ127" s="1074"/>
      <c r="BK127" s="1074"/>
      <c r="BL127" s="1129"/>
      <c r="BM127" s="1073">
        <v>15</v>
      </c>
      <c r="BN127" s="1074"/>
      <c r="BO127" s="1074"/>
      <c r="BP127" s="1074"/>
      <c r="BQ127" s="1074"/>
      <c r="BR127" s="1074"/>
      <c r="BS127" s="1129"/>
      <c r="BT127" s="1073">
        <v>20</v>
      </c>
      <c r="BU127" s="1074"/>
      <c r="BV127" s="1074"/>
      <c r="BW127" s="1074"/>
      <c r="BX127" s="1074"/>
      <c r="BY127" s="1074"/>
      <c r="BZ127" s="1075"/>
      <c r="CA127" s="234"/>
      <c r="CB127" s="234"/>
      <c r="CC127" s="234"/>
      <c r="CD127" s="234"/>
      <c r="CE127" s="234"/>
      <c r="CF127" s="234"/>
      <c r="CG127" s="231"/>
      <c r="CH127" s="231"/>
      <c r="CI127" s="231"/>
      <c r="CJ127" s="232"/>
      <c r="CK127" s="1071"/>
      <c r="CL127" s="1071"/>
      <c r="CM127" s="1071"/>
      <c r="CN127" s="1071"/>
      <c r="CO127" s="1072"/>
      <c r="CP127" s="1076" t="s">
        <v>453</v>
      </c>
      <c r="CQ127" s="1077"/>
      <c r="CR127" s="1077"/>
      <c r="CS127" s="1077"/>
      <c r="CT127" s="1077"/>
      <c r="CU127" s="1077"/>
      <c r="CV127" s="1077"/>
      <c r="CW127" s="1077"/>
      <c r="CX127" s="1077"/>
      <c r="CY127" s="1077"/>
      <c r="CZ127" s="1077"/>
      <c r="DA127" s="1077"/>
      <c r="DB127" s="1077"/>
      <c r="DC127" s="1077"/>
      <c r="DD127" s="1077"/>
      <c r="DE127" s="1077"/>
      <c r="DF127" s="1078"/>
      <c r="DG127" s="1079" t="s">
        <v>454</v>
      </c>
      <c r="DH127" s="1080"/>
      <c r="DI127" s="1080"/>
      <c r="DJ127" s="1080"/>
      <c r="DK127" s="1080"/>
      <c r="DL127" s="1080" t="s">
        <v>109</v>
      </c>
      <c r="DM127" s="1080"/>
      <c r="DN127" s="1080"/>
      <c r="DO127" s="1080"/>
      <c r="DP127" s="1080"/>
      <c r="DQ127" s="1080" t="s">
        <v>109</v>
      </c>
      <c r="DR127" s="1080"/>
      <c r="DS127" s="1080"/>
      <c r="DT127" s="1080"/>
      <c r="DU127" s="1080"/>
      <c r="DV127" s="1081" t="s">
        <v>109</v>
      </c>
      <c r="DW127" s="1081"/>
      <c r="DX127" s="1081"/>
      <c r="DY127" s="1081"/>
      <c r="DZ127" s="1082"/>
    </row>
    <row r="128" spans="1:130" s="197" customFormat="1" ht="26.25" customHeight="1">
      <c r="A128" s="1100" t="s">
        <v>455</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456</v>
      </c>
      <c r="X128" s="1102"/>
      <c r="Y128" s="1102"/>
      <c r="Z128" s="1103"/>
      <c r="AA128" s="1141">
        <v>13903</v>
      </c>
      <c r="AB128" s="1142"/>
      <c r="AC128" s="1142"/>
      <c r="AD128" s="1142"/>
      <c r="AE128" s="1143"/>
      <c r="AF128" s="1144">
        <v>13903</v>
      </c>
      <c r="AG128" s="1142"/>
      <c r="AH128" s="1142"/>
      <c r="AI128" s="1142"/>
      <c r="AJ128" s="1143"/>
      <c r="AK128" s="1144">
        <v>10101</v>
      </c>
      <c r="AL128" s="1142"/>
      <c r="AM128" s="1142"/>
      <c r="AN128" s="1142"/>
      <c r="AO128" s="1143"/>
      <c r="AP128" s="1145"/>
      <c r="AQ128" s="1146"/>
      <c r="AR128" s="1146"/>
      <c r="AS128" s="1146"/>
      <c r="AT128" s="1147"/>
      <c r="AU128" s="235"/>
      <c r="AV128" s="235"/>
      <c r="AW128" s="235"/>
      <c r="AX128" s="1083" t="s">
        <v>457</v>
      </c>
      <c r="AY128" s="986"/>
      <c r="AZ128" s="986"/>
      <c r="BA128" s="986"/>
      <c r="BB128" s="986"/>
      <c r="BC128" s="986"/>
      <c r="BD128" s="986"/>
      <c r="BE128" s="987"/>
      <c r="BF128" s="1095" t="s">
        <v>458</v>
      </c>
      <c r="BG128" s="1096"/>
      <c r="BH128" s="1096"/>
      <c r="BI128" s="1096"/>
      <c r="BJ128" s="1096"/>
      <c r="BK128" s="1096"/>
      <c r="BL128" s="1097"/>
      <c r="BM128" s="1095">
        <v>20</v>
      </c>
      <c r="BN128" s="1096"/>
      <c r="BO128" s="1096"/>
      <c r="BP128" s="1096"/>
      <c r="BQ128" s="1096"/>
      <c r="BR128" s="1096"/>
      <c r="BS128" s="1097"/>
      <c r="BT128" s="1095">
        <v>30</v>
      </c>
      <c r="BU128" s="1098"/>
      <c r="BV128" s="1098"/>
      <c r="BW128" s="1098"/>
      <c r="BX128" s="1098"/>
      <c r="BY128" s="1098"/>
      <c r="BZ128" s="109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6" t="s">
        <v>90</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089" t="s">
        <v>459</v>
      </c>
      <c r="X129" s="1090"/>
      <c r="Y129" s="1090"/>
      <c r="Z129" s="1091"/>
      <c r="AA129" s="994">
        <v>2771164</v>
      </c>
      <c r="AB129" s="995"/>
      <c r="AC129" s="995"/>
      <c r="AD129" s="995"/>
      <c r="AE129" s="996"/>
      <c r="AF129" s="997">
        <v>2701634</v>
      </c>
      <c r="AG129" s="995"/>
      <c r="AH129" s="995"/>
      <c r="AI129" s="995"/>
      <c r="AJ129" s="996"/>
      <c r="AK129" s="997">
        <v>2725645</v>
      </c>
      <c r="AL129" s="995"/>
      <c r="AM129" s="995"/>
      <c r="AN129" s="995"/>
      <c r="AO129" s="996"/>
      <c r="AP129" s="1092"/>
      <c r="AQ129" s="1093"/>
      <c r="AR129" s="1093"/>
      <c r="AS129" s="1093"/>
      <c r="AT129" s="1094"/>
      <c r="AU129" s="235"/>
      <c r="AV129" s="235"/>
      <c r="AW129" s="235"/>
      <c r="AX129" s="1083" t="s">
        <v>460</v>
      </c>
      <c r="AY129" s="986"/>
      <c r="AZ129" s="986"/>
      <c r="BA129" s="986"/>
      <c r="BB129" s="986"/>
      <c r="BC129" s="986"/>
      <c r="BD129" s="986"/>
      <c r="BE129" s="987"/>
      <c r="BF129" s="1084">
        <v>3.4</v>
      </c>
      <c r="BG129" s="1085"/>
      <c r="BH129" s="1085"/>
      <c r="BI129" s="1085"/>
      <c r="BJ129" s="1085"/>
      <c r="BK129" s="1085"/>
      <c r="BL129" s="1086"/>
      <c r="BM129" s="1084">
        <v>25</v>
      </c>
      <c r="BN129" s="1085"/>
      <c r="BO129" s="1085"/>
      <c r="BP129" s="1085"/>
      <c r="BQ129" s="1085"/>
      <c r="BR129" s="1085"/>
      <c r="BS129" s="1086"/>
      <c r="BT129" s="1084">
        <v>35</v>
      </c>
      <c r="BU129" s="1087"/>
      <c r="BV129" s="1087"/>
      <c r="BW129" s="1087"/>
      <c r="BX129" s="1087"/>
      <c r="BY129" s="1087"/>
      <c r="BZ129" s="108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6" t="s">
        <v>461</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089" t="s">
        <v>462</v>
      </c>
      <c r="X130" s="1090"/>
      <c r="Y130" s="1090"/>
      <c r="Z130" s="1091"/>
      <c r="AA130" s="994">
        <v>578718</v>
      </c>
      <c r="AB130" s="995"/>
      <c r="AC130" s="995"/>
      <c r="AD130" s="995"/>
      <c r="AE130" s="996"/>
      <c r="AF130" s="997">
        <v>542795</v>
      </c>
      <c r="AG130" s="995"/>
      <c r="AH130" s="995"/>
      <c r="AI130" s="995"/>
      <c r="AJ130" s="996"/>
      <c r="AK130" s="997">
        <v>510972</v>
      </c>
      <c r="AL130" s="995"/>
      <c r="AM130" s="995"/>
      <c r="AN130" s="995"/>
      <c r="AO130" s="996"/>
      <c r="AP130" s="1092"/>
      <c r="AQ130" s="1093"/>
      <c r="AR130" s="1093"/>
      <c r="AS130" s="1093"/>
      <c r="AT130" s="1094"/>
      <c r="AU130" s="235"/>
      <c r="AV130" s="235"/>
      <c r="AW130" s="235"/>
      <c r="AX130" s="1125" t="s">
        <v>463</v>
      </c>
      <c r="AY130" s="1077"/>
      <c r="AZ130" s="1077"/>
      <c r="BA130" s="1077"/>
      <c r="BB130" s="1077"/>
      <c r="BC130" s="1077"/>
      <c r="BD130" s="1077"/>
      <c r="BE130" s="1078"/>
      <c r="BF130" s="1126" t="s">
        <v>437</v>
      </c>
      <c r="BG130" s="1127"/>
      <c r="BH130" s="1127"/>
      <c r="BI130" s="1127"/>
      <c r="BJ130" s="1127"/>
      <c r="BK130" s="1127"/>
      <c r="BL130" s="1128"/>
      <c r="BM130" s="1126">
        <v>350</v>
      </c>
      <c r="BN130" s="1127"/>
      <c r="BO130" s="1127"/>
      <c r="BP130" s="1127"/>
      <c r="BQ130" s="1127"/>
      <c r="BR130" s="1127"/>
      <c r="BS130" s="1128"/>
      <c r="BT130" s="1130"/>
      <c r="BU130" s="1131"/>
      <c r="BV130" s="1131"/>
      <c r="BW130" s="1131"/>
      <c r="BX130" s="1131"/>
      <c r="BY130" s="1131"/>
      <c r="BZ130" s="1132"/>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464</v>
      </c>
      <c r="X131" s="1136"/>
      <c r="Y131" s="1136"/>
      <c r="Z131" s="1137"/>
      <c r="AA131" s="1019">
        <v>2192446</v>
      </c>
      <c r="AB131" s="1020"/>
      <c r="AC131" s="1020"/>
      <c r="AD131" s="1020"/>
      <c r="AE131" s="1021"/>
      <c r="AF131" s="1022">
        <v>2158839</v>
      </c>
      <c r="AG131" s="1020"/>
      <c r="AH131" s="1020"/>
      <c r="AI131" s="1020"/>
      <c r="AJ131" s="1021"/>
      <c r="AK131" s="1022">
        <v>2214673</v>
      </c>
      <c r="AL131" s="1020"/>
      <c r="AM131" s="1020"/>
      <c r="AN131" s="1020"/>
      <c r="AO131" s="1021"/>
      <c r="AP131" s="1138"/>
      <c r="AQ131" s="1139"/>
      <c r="AR131" s="1139"/>
      <c r="AS131" s="1139"/>
      <c r="AT131" s="114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9" t="s">
        <v>465</v>
      </c>
      <c r="B132" s="1110"/>
      <c r="C132" s="1110"/>
      <c r="D132" s="1110"/>
      <c r="E132" s="1110"/>
      <c r="F132" s="1110"/>
      <c r="G132" s="1110"/>
      <c r="H132" s="1110"/>
      <c r="I132" s="1110"/>
      <c r="J132" s="1110"/>
      <c r="K132" s="1110"/>
      <c r="L132" s="1110"/>
      <c r="M132" s="1110"/>
      <c r="N132" s="1110"/>
      <c r="O132" s="1110"/>
      <c r="P132" s="1110"/>
      <c r="Q132" s="1110"/>
      <c r="R132" s="1110"/>
      <c r="S132" s="1110"/>
      <c r="T132" s="1110"/>
      <c r="U132" s="1110"/>
      <c r="V132" s="1113" t="s">
        <v>466</v>
      </c>
      <c r="W132" s="1113"/>
      <c r="X132" s="1113"/>
      <c r="Y132" s="1113"/>
      <c r="Z132" s="1114"/>
      <c r="AA132" s="1115">
        <v>3.5975800539999998</v>
      </c>
      <c r="AB132" s="1116"/>
      <c r="AC132" s="1116"/>
      <c r="AD132" s="1116"/>
      <c r="AE132" s="1117"/>
      <c r="AF132" s="1118">
        <v>2.9283795600000002</v>
      </c>
      <c r="AG132" s="1116"/>
      <c r="AH132" s="1116"/>
      <c r="AI132" s="1116"/>
      <c r="AJ132" s="1117"/>
      <c r="AK132" s="1118">
        <v>3.9494769660000002</v>
      </c>
      <c r="AL132" s="1116"/>
      <c r="AM132" s="1116"/>
      <c r="AN132" s="1116"/>
      <c r="AO132" s="1117"/>
      <c r="AP132" s="1037"/>
      <c r="AQ132" s="1038"/>
      <c r="AR132" s="1038"/>
      <c r="AS132" s="1038"/>
      <c r="AT132" s="111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11"/>
      <c r="B133" s="1112"/>
      <c r="C133" s="1112"/>
      <c r="D133" s="1112"/>
      <c r="E133" s="1112"/>
      <c r="F133" s="1112"/>
      <c r="G133" s="1112"/>
      <c r="H133" s="1112"/>
      <c r="I133" s="1112"/>
      <c r="J133" s="1112"/>
      <c r="K133" s="1112"/>
      <c r="L133" s="1112"/>
      <c r="M133" s="1112"/>
      <c r="N133" s="1112"/>
      <c r="O133" s="1112"/>
      <c r="P133" s="1112"/>
      <c r="Q133" s="1112"/>
      <c r="R133" s="1112"/>
      <c r="S133" s="1112"/>
      <c r="T133" s="1112"/>
      <c r="U133" s="1112"/>
      <c r="V133" s="1120" t="s">
        <v>467</v>
      </c>
      <c r="W133" s="1120"/>
      <c r="X133" s="1120"/>
      <c r="Y133" s="1120"/>
      <c r="Z133" s="1121"/>
      <c r="AA133" s="1122">
        <v>5.4</v>
      </c>
      <c r="AB133" s="1123"/>
      <c r="AC133" s="1123"/>
      <c r="AD133" s="1123"/>
      <c r="AE133" s="1124"/>
      <c r="AF133" s="1122">
        <v>4.0999999999999996</v>
      </c>
      <c r="AG133" s="1123"/>
      <c r="AH133" s="1123"/>
      <c r="AI133" s="1123"/>
      <c r="AJ133" s="1124"/>
      <c r="AK133" s="1122">
        <v>3.4</v>
      </c>
      <c r="AL133" s="1123"/>
      <c r="AM133" s="1123"/>
      <c r="AN133" s="1123"/>
      <c r="AO133" s="1124"/>
      <c r="AP133" s="1060"/>
      <c r="AQ133" s="1061"/>
      <c r="AR133" s="1061"/>
      <c r="AS133" s="1061"/>
      <c r="AT133" s="110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AA78:AE78"/>
    <mergeCell ref="V78:Z78"/>
    <mergeCell ref="Q78:U78"/>
    <mergeCell ref="B78:P78"/>
    <mergeCell ref="AU78:AY78"/>
    <mergeCell ref="AP78:AT78"/>
    <mergeCell ref="AU79:AY79"/>
    <mergeCell ref="AP79:AT79"/>
    <mergeCell ref="AK79:AO79"/>
    <mergeCell ref="AF79:AJ79"/>
    <mergeCell ref="AA79:AE79"/>
    <mergeCell ref="V79:Z79"/>
    <mergeCell ref="Q79:U79"/>
    <mergeCell ref="B79:P79"/>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BF126:BL126"/>
    <mergeCell ref="BM126:BS126"/>
    <mergeCell ref="BT126:BZ126"/>
    <mergeCell ref="AK114:AO114"/>
    <mergeCell ref="AP114:AT114"/>
    <mergeCell ref="AZ114:BP114"/>
    <mergeCell ref="AU73:AY73"/>
    <mergeCell ref="AP73:AT73"/>
    <mergeCell ref="AK73:AO73"/>
    <mergeCell ref="AF73:AJ73"/>
    <mergeCell ref="AA73:AE73"/>
    <mergeCell ref="V73:Z73"/>
    <mergeCell ref="Q73:U73"/>
    <mergeCell ref="B73:P73"/>
    <mergeCell ref="AK74:AO74"/>
    <mergeCell ref="AF74:AJ74"/>
    <mergeCell ref="AA74:AE74"/>
    <mergeCell ref="V74:Z74"/>
    <mergeCell ref="Q74:U74"/>
    <mergeCell ref="B74:P74"/>
    <mergeCell ref="AU74:AY74"/>
    <mergeCell ref="AP74:AT74"/>
    <mergeCell ref="AU75:AY75"/>
    <mergeCell ref="AP75:AT75"/>
    <mergeCell ref="AK75:AO75"/>
    <mergeCell ref="AF75:AJ75"/>
    <mergeCell ref="AA75:AE75"/>
    <mergeCell ref="V75:Z75"/>
    <mergeCell ref="Q75:U75"/>
    <mergeCell ref="B75:P75"/>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DG125:DK125"/>
    <mergeCell ref="DL125:DP125"/>
    <mergeCell ref="AP124:AT124"/>
    <mergeCell ref="CP124:DF124"/>
    <mergeCell ref="DG124:DK124"/>
    <mergeCell ref="BQ123:BU123"/>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F124:AJ124"/>
    <mergeCell ref="AK124:AO124"/>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CP121:DF121"/>
    <mergeCell ref="DG121:DK121"/>
    <mergeCell ref="DL121:DP121"/>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DQ116:DU116"/>
    <mergeCell ref="DV116:DZ116"/>
    <mergeCell ref="DV115:DZ115"/>
    <mergeCell ref="DV117:DZ117"/>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BQ114:BU114"/>
    <mergeCell ref="BQ113:BU113"/>
    <mergeCell ref="BV113:BZ113"/>
    <mergeCell ref="CA113:CE113"/>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B77:DF77"/>
    <mergeCell ref="AZ77:BD77"/>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AK77:AO77"/>
    <mergeCell ref="AF77:AJ77"/>
    <mergeCell ref="AA77:AE77"/>
    <mergeCell ref="V77:Z77"/>
    <mergeCell ref="Q77:U77"/>
    <mergeCell ref="B77:P77"/>
    <mergeCell ref="AK78:AO78"/>
    <mergeCell ref="AF78:AJ78"/>
    <mergeCell ref="AU76:AY76"/>
    <mergeCell ref="AZ76:BD76"/>
    <mergeCell ref="BS76:CG76"/>
    <mergeCell ref="CH76:CL76"/>
    <mergeCell ref="CM76:CQ76"/>
    <mergeCell ref="DG75:DK75"/>
    <mergeCell ref="DL75:DP75"/>
    <mergeCell ref="DQ75:DU75"/>
    <mergeCell ref="DV75:DZ75"/>
    <mergeCell ref="AU77:AY77"/>
    <mergeCell ref="AP77:AT77"/>
    <mergeCell ref="DV78:DZ78"/>
    <mergeCell ref="AZ79:BD79"/>
    <mergeCell ref="CR78:CV78"/>
    <mergeCell ref="CW78:DA78"/>
    <mergeCell ref="DB78:DF78"/>
    <mergeCell ref="DG78:DK78"/>
    <mergeCell ref="DL78:DP78"/>
    <mergeCell ref="DQ78:DU78"/>
    <mergeCell ref="AZ78:BD78"/>
    <mergeCell ref="BS78:CG78"/>
    <mergeCell ref="CH78:CL78"/>
    <mergeCell ref="CM78:CQ78"/>
    <mergeCell ref="DG77:DK77"/>
    <mergeCell ref="DL77:DP77"/>
    <mergeCell ref="DQ77:DU77"/>
    <mergeCell ref="DV77:DZ77"/>
    <mergeCell ref="BS77:CG77"/>
    <mergeCell ref="CH77:CL77"/>
    <mergeCell ref="CM77:CQ77"/>
    <mergeCell ref="CR77:CV77"/>
    <mergeCell ref="CW77:DA77"/>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AZ75:BD75"/>
    <mergeCell ref="CR74:CV74"/>
    <mergeCell ref="CW74:DA74"/>
    <mergeCell ref="DB74:DF74"/>
    <mergeCell ref="DG74:DK74"/>
    <mergeCell ref="DL74:DP74"/>
    <mergeCell ref="DQ74:DU74"/>
    <mergeCell ref="AZ74:BD74"/>
    <mergeCell ref="BS74:CG74"/>
    <mergeCell ref="CH74:CL74"/>
    <mergeCell ref="CM74:CQ74"/>
    <mergeCell ref="DV76:DZ76"/>
    <mergeCell ref="CR76:CV76"/>
    <mergeCell ref="CW76:DA76"/>
    <mergeCell ref="DB76:DF76"/>
    <mergeCell ref="DG76:DK76"/>
    <mergeCell ref="DL76:DP76"/>
    <mergeCell ref="DQ76:DU76"/>
    <mergeCell ref="AP76:AT76"/>
    <mergeCell ref="DG73:DK73"/>
    <mergeCell ref="DL73:DP73"/>
    <mergeCell ref="DQ73:DU73"/>
    <mergeCell ref="DV73:DZ73"/>
    <mergeCell ref="BS73:CG73"/>
    <mergeCell ref="CH73:CL73"/>
    <mergeCell ref="CM73:CQ73"/>
    <mergeCell ref="CR73:CV73"/>
    <mergeCell ref="CW73:DA73"/>
    <mergeCell ref="DB73:DF73"/>
    <mergeCell ref="DV72:DZ72"/>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53" t="s">
        <v>470</v>
      </c>
      <c r="L7" s="254"/>
      <c r="M7" s="255" t="s">
        <v>471</v>
      </c>
      <c r="N7" s="256"/>
    </row>
    <row r="8" spans="1:16">
      <c r="A8" s="248"/>
      <c r="B8" s="244"/>
      <c r="C8" s="244"/>
      <c r="D8" s="244"/>
      <c r="E8" s="244"/>
      <c r="F8" s="244"/>
      <c r="G8" s="257"/>
      <c r="H8" s="258"/>
      <c r="I8" s="258"/>
      <c r="J8" s="259"/>
      <c r="K8" s="1154"/>
      <c r="L8" s="260" t="s">
        <v>472</v>
      </c>
      <c r="M8" s="261" t="s">
        <v>473</v>
      </c>
      <c r="N8" s="262" t="s">
        <v>474</v>
      </c>
    </row>
    <row r="9" spans="1:16">
      <c r="A9" s="248"/>
      <c r="B9" s="244"/>
      <c r="C9" s="244"/>
      <c r="D9" s="244"/>
      <c r="E9" s="244"/>
      <c r="F9" s="244"/>
      <c r="G9" s="1155" t="s">
        <v>475</v>
      </c>
      <c r="H9" s="1156"/>
      <c r="I9" s="1156"/>
      <c r="J9" s="1157"/>
      <c r="K9" s="263">
        <v>540023</v>
      </c>
      <c r="L9" s="264">
        <v>108221</v>
      </c>
      <c r="M9" s="265">
        <v>149112</v>
      </c>
      <c r="N9" s="266">
        <v>-27.4</v>
      </c>
    </row>
    <row r="10" spans="1:16">
      <c r="A10" s="248"/>
      <c r="B10" s="244"/>
      <c r="C10" s="244"/>
      <c r="D10" s="244"/>
      <c r="E10" s="244"/>
      <c r="F10" s="244"/>
      <c r="G10" s="1155" t="s">
        <v>476</v>
      </c>
      <c r="H10" s="1156"/>
      <c r="I10" s="1156"/>
      <c r="J10" s="1157"/>
      <c r="K10" s="267">
        <v>16643</v>
      </c>
      <c r="L10" s="268">
        <v>3335</v>
      </c>
      <c r="M10" s="269">
        <v>16878</v>
      </c>
      <c r="N10" s="270">
        <v>-80.2</v>
      </c>
    </row>
    <row r="11" spans="1:16" ht="13.5" customHeight="1">
      <c r="A11" s="248"/>
      <c r="B11" s="244"/>
      <c r="C11" s="244"/>
      <c r="D11" s="244"/>
      <c r="E11" s="244"/>
      <c r="F11" s="244"/>
      <c r="G11" s="1155" t="s">
        <v>477</v>
      </c>
      <c r="H11" s="1156"/>
      <c r="I11" s="1156"/>
      <c r="J11" s="1157"/>
      <c r="K11" s="267">
        <v>86633</v>
      </c>
      <c r="L11" s="268">
        <v>17361</v>
      </c>
      <c r="M11" s="269">
        <v>25471</v>
      </c>
      <c r="N11" s="270">
        <v>-31.8</v>
      </c>
    </row>
    <row r="12" spans="1:16" ht="13.5" customHeight="1">
      <c r="A12" s="248"/>
      <c r="B12" s="244"/>
      <c r="C12" s="244"/>
      <c r="D12" s="244"/>
      <c r="E12" s="244"/>
      <c r="F12" s="244"/>
      <c r="G12" s="1155" t="s">
        <v>478</v>
      </c>
      <c r="H12" s="1156"/>
      <c r="I12" s="1156"/>
      <c r="J12" s="1157"/>
      <c r="K12" s="267" t="s">
        <v>479</v>
      </c>
      <c r="L12" s="268" t="s">
        <v>479</v>
      </c>
      <c r="M12" s="269">
        <v>1933</v>
      </c>
      <c r="N12" s="270" t="s">
        <v>479</v>
      </c>
    </row>
    <row r="13" spans="1:16" ht="13.5" customHeight="1">
      <c r="A13" s="248"/>
      <c r="B13" s="244"/>
      <c r="C13" s="244"/>
      <c r="D13" s="244"/>
      <c r="E13" s="244"/>
      <c r="F13" s="244"/>
      <c r="G13" s="1155" t="s">
        <v>480</v>
      </c>
      <c r="H13" s="1156"/>
      <c r="I13" s="1156"/>
      <c r="J13" s="1157"/>
      <c r="K13" s="267" t="s">
        <v>479</v>
      </c>
      <c r="L13" s="268" t="s">
        <v>479</v>
      </c>
      <c r="M13" s="269" t="s">
        <v>479</v>
      </c>
      <c r="N13" s="270" t="s">
        <v>479</v>
      </c>
    </row>
    <row r="14" spans="1:16" ht="13.5" customHeight="1">
      <c r="A14" s="248"/>
      <c r="B14" s="244"/>
      <c r="C14" s="244"/>
      <c r="D14" s="244"/>
      <c r="E14" s="244"/>
      <c r="F14" s="244"/>
      <c r="G14" s="1155" t="s">
        <v>481</v>
      </c>
      <c r="H14" s="1156"/>
      <c r="I14" s="1156"/>
      <c r="J14" s="1157"/>
      <c r="K14" s="267">
        <v>18267</v>
      </c>
      <c r="L14" s="268">
        <v>3661</v>
      </c>
      <c r="M14" s="269">
        <v>7468</v>
      </c>
      <c r="N14" s="270">
        <v>-51</v>
      </c>
    </row>
    <row r="15" spans="1:16" ht="13.5" customHeight="1">
      <c r="A15" s="248"/>
      <c r="B15" s="244"/>
      <c r="C15" s="244"/>
      <c r="D15" s="244"/>
      <c r="E15" s="244"/>
      <c r="F15" s="244"/>
      <c r="G15" s="1155" t="s">
        <v>482</v>
      </c>
      <c r="H15" s="1156"/>
      <c r="I15" s="1156"/>
      <c r="J15" s="1157"/>
      <c r="K15" s="267">
        <v>20250</v>
      </c>
      <c r="L15" s="268">
        <v>4058</v>
      </c>
      <c r="M15" s="269">
        <v>4077</v>
      </c>
      <c r="N15" s="270">
        <v>-0.5</v>
      </c>
    </row>
    <row r="16" spans="1:16">
      <c r="A16" s="248"/>
      <c r="B16" s="244"/>
      <c r="C16" s="244"/>
      <c r="D16" s="244"/>
      <c r="E16" s="244"/>
      <c r="F16" s="244"/>
      <c r="G16" s="1158" t="s">
        <v>483</v>
      </c>
      <c r="H16" s="1159"/>
      <c r="I16" s="1159"/>
      <c r="J16" s="1160"/>
      <c r="K16" s="268">
        <v>-41078</v>
      </c>
      <c r="L16" s="268">
        <v>-8232</v>
      </c>
      <c r="M16" s="269">
        <v>-15449</v>
      </c>
      <c r="N16" s="270">
        <v>-46.7</v>
      </c>
    </row>
    <row r="17" spans="1:16">
      <c r="A17" s="248"/>
      <c r="B17" s="244"/>
      <c r="C17" s="244"/>
      <c r="D17" s="244"/>
      <c r="E17" s="244"/>
      <c r="F17" s="244"/>
      <c r="G17" s="1158" t="s">
        <v>168</v>
      </c>
      <c r="H17" s="1159"/>
      <c r="I17" s="1159"/>
      <c r="J17" s="1160"/>
      <c r="K17" s="268">
        <v>640738</v>
      </c>
      <c r="L17" s="268">
        <v>128404</v>
      </c>
      <c r="M17" s="269">
        <v>189490</v>
      </c>
      <c r="N17" s="270">
        <v>-32.200000000000003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50" t="s">
        <v>488</v>
      </c>
      <c r="H21" s="1151"/>
      <c r="I21" s="1151"/>
      <c r="J21" s="1152"/>
      <c r="K21" s="280">
        <v>13.43</v>
      </c>
      <c r="L21" s="281">
        <v>16.760000000000002</v>
      </c>
      <c r="M21" s="282">
        <v>-3.33</v>
      </c>
      <c r="N21" s="249"/>
      <c r="O21" s="283"/>
      <c r="P21" s="279"/>
    </row>
    <row r="22" spans="1:16" s="284" customFormat="1">
      <c r="A22" s="279"/>
      <c r="B22" s="249"/>
      <c r="C22" s="249"/>
      <c r="D22" s="249"/>
      <c r="E22" s="249"/>
      <c r="F22" s="249"/>
      <c r="G22" s="1150" t="s">
        <v>489</v>
      </c>
      <c r="H22" s="1151"/>
      <c r="I22" s="1151"/>
      <c r="J22" s="1152"/>
      <c r="K22" s="285">
        <v>91.4</v>
      </c>
      <c r="L22" s="286">
        <v>94.9</v>
      </c>
      <c r="M22" s="287">
        <v>-3.5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53" t="s">
        <v>470</v>
      </c>
      <c r="L30" s="254"/>
      <c r="M30" s="255" t="s">
        <v>471</v>
      </c>
      <c r="N30" s="256"/>
    </row>
    <row r="31" spans="1:16">
      <c r="A31" s="248"/>
      <c r="B31" s="244"/>
      <c r="C31" s="244"/>
      <c r="D31" s="244"/>
      <c r="E31" s="244"/>
      <c r="F31" s="244"/>
      <c r="G31" s="257"/>
      <c r="H31" s="258"/>
      <c r="I31" s="258"/>
      <c r="J31" s="259"/>
      <c r="K31" s="1154"/>
      <c r="L31" s="260" t="s">
        <v>472</v>
      </c>
      <c r="M31" s="261" t="s">
        <v>473</v>
      </c>
      <c r="N31" s="262" t="s">
        <v>474</v>
      </c>
    </row>
    <row r="32" spans="1:16" ht="27" customHeight="1">
      <c r="A32" s="248"/>
      <c r="B32" s="244"/>
      <c r="C32" s="244"/>
      <c r="D32" s="244"/>
      <c r="E32" s="244"/>
      <c r="F32" s="244"/>
      <c r="G32" s="1166" t="s">
        <v>493</v>
      </c>
      <c r="H32" s="1167"/>
      <c r="I32" s="1167"/>
      <c r="J32" s="1168"/>
      <c r="K32" s="294">
        <v>409605</v>
      </c>
      <c r="L32" s="294">
        <v>82085</v>
      </c>
      <c r="M32" s="295">
        <v>106256</v>
      </c>
      <c r="N32" s="296">
        <v>-22.7</v>
      </c>
    </row>
    <row r="33" spans="1:16" ht="13.5" customHeight="1">
      <c r="A33" s="248"/>
      <c r="B33" s="244"/>
      <c r="C33" s="244"/>
      <c r="D33" s="244"/>
      <c r="E33" s="244"/>
      <c r="F33" s="244"/>
      <c r="G33" s="1166" t="s">
        <v>494</v>
      </c>
      <c r="H33" s="1167"/>
      <c r="I33" s="1167"/>
      <c r="J33" s="1168"/>
      <c r="K33" s="294" t="s">
        <v>479</v>
      </c>
      <c r="L33" s="294" t="s">
        <v>479</v>
      </c>
      <c r="M33" s="295" t="s">
        <v>479</v>
      </c>
      <c r="N33" s="296" t="s">
        <v>479</v>
      </c>
    </row>
    <row r="34" spans="1:16" ht="27" customHeight="1">
      <c r="A34" s="248"/>
      <c r="B34" s="244"/>
      <c r="C34" s="244"/>
      <c r="D34" s="244"/>
      <c r="E34" s="244"/>
      <c r="F34" s="244"/>
      <c r="G34" s="1166" t="s">
        <v>495</v>
      </c>
      <c r="H34" s="1167"/>
      <c r="I34" s="1167"/>
      <c r="J34" s="1168"/>
      <c r="K34" s="294" t="s">
        <v>479</v>
      </c>
      <c r="L34" s="294" t="s">
        <v>479</v>
      </c>
      <c r="M34" s="295" t="s">
        <v>479</v>
      </c>
      <c r="N34" s="296" t="s">
        <v>479</v>
      </c>
    </row>
    <row r="35" spans="1:16" ht="27" customHeight="1">
      <c r="A35" s="248"/>
      <c r="B35" s="244"/>
      <c r="C35" s="244"/>
      <c r="D35" s="244"/>
      <c r="E35" s="244"/>
      <c r="F35" s="244"/>
      <c r="G35" s="1166" t="s">
        <v>496</v>
      </c>
      <c r="H35" s="1167"/>
      <c r="I35" s="1167"/>
      <c r="J35" s="1168"/>
      <c r="K35" s="294">
        <v>193321</v>
      </c>
      <c r="L35" s="294">
        <v>38742</v>
      </c>
      <c r="M35" s="295">
        <v>30126</v>
      </c>
      <c r="N35" s="296">
        <v>28.6</v>
      </c>
    </row>
    <row r="36" spans="1:16" ht="27" customHeight="1">
      <c r="A36" s="248"/>
      <c r="B36" s="244"/>
      <c r="C36" s="244"/>
      <c r="D36" s="244"/>
      <c r="E36" s="244"/>
      <c r="F36" s="244"/>
      <c r="G36" s="1166" t="s">
        <v>497</v>
      </c>
      <c r="H36" s="1167"/>
      <c r="I36" s="1167"/>
      <c r="J36" s="1168"/>
      <c r="K36" s="294">
        <v>5615</v>
      </c>
      <c r="L36" s="294">
        <v>1125</v>
      </c>
      <c r="M36" s="295">
        <v>4934</v>
      </c>
      <c r="N36" s="296">
        <v>-77.2</v>
      </c>
    </row>
    <row r="37" spans="1:16" ht="13.5" customHeight="1">
      <c r="A37" s="248"/>
      <c r="B37" s="244"/>
      <c r="C37" s="244"/>
      <c r="D37" s="244"/>
      <c r="E37" s="244"/>
      <c r="F37" s="244"/>
      <c r="G37" s="1166" t="s">
        <v>498</v>
      </c>
      <c r="H37" s="1167"/>
      <c r="I37" s="1167"/>
      <c r="J37" s="1168"/>
      <c r="K37" s="294" t="s">
        <v>479</v>
      </c>
      <c r="L37" s="294" t="s">
        <v>479</v>
      </c>
      <c r="M37" s="295">
        <v>1289</v>
      </c>
      <c r="N37" s="296" t="s">
        <v>479</v>
      </c>
    </row>
    <row r="38" spans="1:16" ht="27" customHeight="1">
      <c r="A38" s="248"/>
      <c r="B38" s="244"/>
      <c r="C38" s="244"/>
      <c r="D38" s="244"/>
      <c r="E38" s="244"/>
      <c r="F38" s="244"/>
      <c r="G38" s="1169" t="s">
        <v>499</v>
      </c>
      <c r="H38" s="1170"/>
      <c r="I38" s="1170"/>
      <c r="J38" s="1171"/>
      <c r="K38" s="297" t="s">
        <v>479</v>
      </c>
      <c r="L38" s="297" t="s">
        <v>479</v>
      </c>
      <c r="M38" s="298">
        <v>42</v>
      </c>
      <c r="N38" s="299" t="s">
        <v>479</v>
      </c>
      <c r="O38" s="293"/>
    </row>
    <row r="39" spans="1:16">
      <c r="A39" s="248"/>
      <c r="B39" s="244"/>
      <c r="C39" s="244"/>
      <c r="D39" s="244"/>
      <c r="E39" s="244"/>
      <c r="F39" s="244"/>
      <c r="G39" s="1169" t="s">
        <v>500</v>
      </c>
      <c r="H39" s="1170"/>
      <c r="I39" s="1170"/>
      <c r="J39" s="1171"/>
      <c r="K39" s="300">
        <v>-10101</v>
      </c>
      <c r="L39" s="300">
        <v>-2024</v>
      </c>
      <c r="M39" s="301">
        <v>-6102</v>
      </c>
      <c r="N39" s="302">
        <v>-66.8</v>
      </c>
      <c r="O39" s="293"/>
    </row>
    <row r="40" spans="1:16" ht="27" customHeight="1">
      <c r="A40" s="248"/>
      <c r="B40" s="244"/>
      <c r="C40" s="244"/>
      <c r="D40" s="244"/>
      <c r="E40" s="244"/>
      <c r="F40" s="244"/>
      <c r="G40" s="1166" t="s">
        <v>501</v>
      </c>
      <c r="H40" s="1167"/>
      <c r="I40" s="1167"/>
      <c r="J40" s="1168"/>
      <c r="K40" s="300">
        <v>-510972</v>
      </c>
      <c r="L40" s="300">
        <v>-102399</v>
      </c>
      <c r="M40" s="301">
        <v>-103856</v>
      </c>
      <c r="N40" s="302">
        <v>-1.4</v>
      </c>
      <c r="O40" s="293"/>
    </row>
    <row r="41" spans="1:16">
      <c r="A41" s="248"/>
      <c r="B41" s="244"/>
      <c r="C41" s="244"/>
      <c r="D41" s="244"/>
      <c r="E41" s="244"/>
      <c r="F41" s="244"/>
      <c r="G41" s="1172" t="s">
        <v>279</v>
      </c>
      <c r="H41" s="1173"/>
      <c r="I41" s="1173"/>
      <c r="J41" s="1174"/>
      <c r="K41" s="294">
        <v>87468</v>
      </c>
      <c r="L41" s="300">
        <v>17529</v>
      </c>
      <c r="M41" s="301">
        <v>32689</v>
      </c>
      <c r="N41" s="302">
        <v>-46.4</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61" t="s">
        <v>470</v>
      </c>
      <c r="J49" s="1163" t="s">
        <v>505</v>
      </c>
      <c r="K49" s="1164"/>
      <c r="L49" s="1164"/>
      <c r="M49" s="1164"/>
      <c r="N49" s="1165"/>
    </row>
    <row r="50" spans="1:14">
      <c r="A50" s="248"/>
      <c r="B50" s="244"/>
      <c r="C50" s="244"/>
      <c r="D50" s="244"/>
      <c r="E50" s="244"/>
      <c r="F50" s="244"/>
      <c r="G50" s="312"/>
      <c r="H50" s="313"/>
      <c r="I50" s="1162"/>
      <c r="J50" s="314" t="s">
        <v>506</v>
      </c>
      <c r="K50" s="315" t="s">
        <v>507</v>
      </c>
      <c r="L50" s="316" t="s">
        <v>508</v>
      </c>
      <c r="M50" s="317" t="s">
        <v>509</v>
      </c>
      <c r="N50" s="318" t="s">
        <v>510</v>
      </c>
    </row>
    <row r="51" spans="1:14">
      <c r="A51" s="248"/>
      <c r="B51" s="244"/>
      <c r="C51" s="244"/>
      <c r="D51" s="244"/>
      <c r="E51" s="244"/>
      <c r="F51" s="244"/>
      <c r="G51" s="310" t="s">
        <v>511</v>
      </c>
      <c r="H51" s="311"/>
      <c r="I51" s="319">
        <v>1765922</v>
      </c>
      <c r="J51" s="320">
        <v>337846</v>
      </c>
      <c r="K51" s="321">
        <v>48</v>
      </c>
      <c r="L51" s="322">
        <v>96333</v>
      </c>
      <c r="M51" s="323">
        <v>-27.9</v>
      </c>
      <c r="N51" s="324">
        <v>75.900000000000006</v>
      </c>
    </row>
    <row r="52" spans="1:14">
      <c r="A52" s="248"/>
      <c r="B52" s="244"/>
      <c r="C52" s="244"/>
      <c r="D52" s="244"/>
      <c r="E52" s="244"/>
      <c r="F52" s="244"/>
      <c r="G52" s="325"/>
      <c r="H52" s="326" t="s">
        <v>512</v>
      </c>
      <c r="I52" s="327">
        <v>1505321</v>
      </c>
      <c r="J52" s="328">
        <v>287989</v>
      </c>
      <c r="K52" s="329">
        <v>97.5</v>
      </c>
      <c r="L52" s="330">
        <v>57060</v>
      </c>
      <c r="M52" s="331">
        <v>-1.5</v>
      </c>
      <c r="N52" s="332">
        <v>99</v>
      </c>
    </row>
    <row r="53" spans="1:14">
      <c r="A53" s="248"/>
      <c r="B53" s="244"/>
      <c r="C53" s="244"/>
      <c r="D53" s="244"/>
      <c r="E53" s="244"/>
      <c r="F53" s="244"/>
      <c r="G53" s="310" t="s">
        <v>513</v>
      </c>
      <c r="H53" s="311"/>
      <c r="I53" s="319">
        <v>1039174</v>
      </c>
      <c r="J53" s="320">
        <v>200807</v>
      </c>
      <c r="K53" s="321">
        <v>-40.6</v>
      </c>
      <c r="L53" s="322">
        <v>117673</v>
      </c>
      <c r="M53" s="323">
        <v>22.2</v>
      </c>
      <c r="N53" s="324">
        <v>-62.8</v>
      </c>
    </row>
    <row r="54" spans="1:14">
      <c r="A54" s="248"/>
      <c r="B54" s="244"/>
      <c r="C54" s="244"/>
      <c r="D54" s="244"/>
      <c r="E54" s="244"/>
      <c r="F54" s="244"/>
      <c r="G54" s="325"/>
      <c r="H54" s="326" t="s">
        <v>512</v>
      </c>
      <c r="I54" s="327">
        <v>879608</v>
      </c>
      <c r="J54" s="328">
        <v>169973</v>
      </c>
      <c r="K54" s="329">
        <v>-41</v>
      </c>
      <c r="L54" s="330">
        <v>62359</v>
      </c>
      <c r="M54" s="331">
        <v>9.3000000000000007</v>
      </c>
      <c r="N54" s="332">
        <v>-50.3</v>
      </c>
    </row>
    <row r="55" spans="1:14">
      <c r="A55" s="248"/>
      <c r="B55" s="244"/>
      <c r="C55" s="244"/>
      <c r="D55" s="244"/>
      <c r="E55" s="244"/>
      <c r="F55" s="244"/>
      <c r="G55" s="310" t="s">
        <v>514</v>
      </c>
      <c r="H55" s="311"/>
      <c r="I55" s="319">
        <v>1340202</v>
      </c>
      <c r="J55" s="320">
        <v>260638</v>
      </c>
      <c r="K55" s="321">
        <v>29.8</v>
      </c>
      <c r="L55" s="322">
        <v>118223</v>
      </c>
      <c r="M55" s="323">
        <v>0.5</v>
      </c>
      <c r="N55" s="324">
        <v>29.3</v>
      </c>
    </row>
    <row r="56" spans="1:14">
      <c r="A56" s="248"/>
      <c r="B56" s="244"/>
      <c r="C56" s="244"/>
      <c r="D56" s="244"/>
      <c r="E56" s="244"/>
      <c r="F56" s="244"/>
      <c r="G56" s="325"/>
      <c r="H56" s="326" t="s">
        <v>512</v>
      </c>
      <c r="I56" s="327">
        <v>718305</v>
      </c>
      <c r="J56" s="328">
        <v>139694</v>
      </c>
      <c r="K56" s="329">
        <v>-17.8</v>
      </c>
      <c r="L56" s="330">
        <v>57106</v>
      </c>
      <c r="M56" s="331">
        <v>-8.4</v>
      </c>
      <c r="N56" s="332">
        <v>-9.4</v>
      </c>
    </row>
    <row r="57" spans="1:14">
      <c r="A57" s="248"/>
      <c r="B57" s="244"/>
      <c r="C57" s="244"/>
      <c r="D57" s="244"/>
      <c r="E57" s="244"/>
      <c r="F57" s="244"/>
      <c r="G57" s="310" t="s">
        <v>515</v>
      </c>
      <c r="H57" s="311"/>
      <c r="I57" s="319">
        <v>841330</v>
      </c>
      <c r="J57" s="320">
        <v>166666</v>
      </c>
      <c r="K57" s="321">
        <v>-36.1</v>
      </c>
      <c r="L57" s="322">
        <v>128485</v>
      </c>
      <c r="M57" s="323">
        <v>8.6999999999999993</v>
      </c>
      <c r="N57" s="324">
        <v>-44.8</v>
      </c>
    </row>
    <row r="58" spans="1:14">
      <c r="A58" s="248"/>
      <c r="B58" s="244"/>
      <c r="C58" s="244"/>
      <c r="D58" s="244"/>
      <c r="E58" s="244"/>
      <c r="F58" s="244"/>
      <c r="G58" s="325"/>
      <c r="H58" s="326" t="s">
        <v>512</v>
      </c>
      <c r="I58" s="327">
        <v>520845</v>
      </c>
      <c r="J58" s="328">
        <v>103178</v>
      </c>
      <c r="K58" s="329">
        <v>-26.1</v>
      </c>
      <c r="L58" s="330">
        <v>62765</v>
      </c>
      <c r="M58" s="331">
        <v>9.9</v>
      </c>
      <c r="N58" s="332">
        <v>-36</v>
      </c>
    </row>
    <row r="59" spans="1:14">
      <c r="A59" s="248"/>
      <c r="B59" s="244"/>
      <c r="C59" s="244"/>
      <c r="D59" s="244"/>
      <c r="E59" s="244"/>
      <c r="F59" s="244"/>
      <c r="G59" s="310" t="s">
        <v>516</v>
      </c>
      <c r="H59" s="311"/>
      <c r="I59" s="319">
        <v>748349</v>
      </c>
      <c r="J59" s="320">
        <v>149970</v>
      </c>
      <c r="K59" s="321">
        <v>-10</v>
      </c>
      <c r="L59" s="322">
        <v>245039</v>
      </c>
      <c r="M59" s="323">
        <v>90.7</v>
      </c>
      <c r="N59" s="324">
        <v>-100.7</v>
      </c>
    </row>
    <row r="60" spans="1:14">
      <c r="A60" s="248"/>
      <c r="B60" s="244"/>
      <c r="C60" s="244"/>
      <c r="D60" s="244"/>
      <c r="E60" s="244"/>
      <c r="F60" s="244"/>
      <c r="G60" s="325"/>
      <c r="H60" s="326" t="s">
        <v>512</v>
      </c>
      <c r="I60" s="333">
        <v>443266</v>
      </c>
      <c r="J60" s="328">
        <v>88831</v>
      </c>
      <c r="K60" s="329">
        <v>-13.9</v>
      </c>
      <c r="L60" s="330">
        <v>108922</v>
      </c>
      <c r="M60" s="331">
        <v>73.5</v>
      </c>
      <c r="N60" s="332">
        <v>-87.4</v>
      </c>
    </row>
    <row r="61" spans="1:14">
      <c r="A61" s="248"/>
      <c r="B61" s="244"/>
      <c r="C61" s="244"/>
      <c r="D61" s="244"/>
      <c r="E61" s="244"/>
      <c r="F61" s="244"/>
      <c r="G61" s="310" t="s">
        <v>517</v>
      </c>
      <c r="H61" s="334"/>
      <c r="I61" s="335">
        <v>1146995</v>
      </c>
      <c r="J61" s="336">
        <v>223185</v>
      </c>
      <c r="K61" s="337">
        <v>-1.8</v>
      </c>
      <c r="L61" s="338">
        <v>141151</v>
      </c>
      <c r="M61" s="339">
        <v>18.8</v>
      </c>
      <c r="N61" s="324">
        <v>-20.6</v>
      </c>
    </row>
    <row r="62" spans="1:14">
      <c r="A62" s="248"/>
      <c r="B62" s="244"/>
      <c r="C62" s="244"/>
      <c r="D62" s="244"/>
      <c r="E62" s="244"/>
      <c r="F62" s="244"/>
      <c r="G62" s="325"/>
      <c r="H62" s="326" t="s">
        <v>512</v>
      </c>
      <c r="I62" s="327">
        <v>813469</v>
      </c>
      <c r="J62" s="328">
        <v>157933</v>
      </c>
      <c r="K62" s="329">
        <v>-0.3</v>
      </c>
      <c r="L62" s="330">
        <v>69642</v>
      </c>
      <c r="M62" s="331">
        <v>16.600000000000001</v>
      </c>
      <c r="N62" s="332">
        <v>-16.899999999999999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5" t="s">
        <v>3</v>
      </c>
      <c r="D47" s="1175"/>
      <c r="E47" s="1176"/>
      <c r="F47" s="11">
        <v>24.98</v>
      </c>
      <c r="G47" s="12">
        <v>26.91</v>
      </c>
      <c r="H47" s="12">
        <v>34.14</v>
      </c>
      <c r="I47" s="12">
        <v>47.13</v>
      </c>
      <c r="J47" s="13">
        <v>55.08</v>
      </c>
    </row>
    <row r="48" spans="2:10" ht="57.75" customHeight="1">
      <c r="B48" s="14"/>
      <c r="C48" s="1177" t="s">
        <v>4</v>
      </c>
      <c r="D48" s="1177"/>
      <c r="E48" s="1178"/>
      <c r="F48" s="15">
        <v>3.51</v>
      </c>
      <c r="G48" s="16">
        <v>3.48</v>
      </c>
      <c r="H48" s="16">
        <v>4.51</v>
      </c>
      <c r="I48" s="16">
        <v>5.48</v>
      </c>
      <c r="J48" s="17">
        <v>4.24</v>
      </c>
    </row>
    <row r="49" spans="2:10" ht="57.75" customHeight="1" thickBot="1">
      <c r="B49" s="18"/>
      <c r="C49" s="1179" t="s">
        <v>5</v>
      </c>
      <c r="D49" s="1179"/>
      <c r="E49" s="1180"/>
      <c r="F49" s="19">
        <v>1.39</v>
      </c>
      <c r="G49" s="20">
        <v>1.38</v>
      </c>
      <c r="H49" s="20">
        <v>7.93</v>
      </c>
      <c r="I49" s="20">
        <v>12.97</v>
      </c>
      <c r="J49" s="21">
        <v>7.18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2017-04-21T06:41:06Z</cp:lastPrinted>
  <dcterms:created xsi:type="dcterms:W3CDTF">2017-02-15T19:01:38Z</dcterms:created>
  <dcterms:modified xsi:type="dcterms:W3CDTF">2017-05-17T01:55:21Z</dcterms:modified>
</cp:coreProperties>
</file>