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U88" i="11"/>
  <c r="AP88" i="11"/>
  <c r="AF88" i="11"/>
  <c r="AU63" i="11" l="1"/>
  <c r="AP63"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AM34" i="9"/>
  <c r="C34" i="9"/>
  <c r="CO34" i="9" l="1"/>
  <c r="BW35" i="9"/>
  <c r="BW36" i="9" s="1"/>
  <c r="BW37" i="9" s="1"/>
  <c r="BW38" i="9" s="1"/>
  <c r="BW39" i="9" s="1"/>
  <c r="BW40" i="9" s="1"/>
  <c r="BW41" i="9" s="1"/>
  <c r="BW42" i="9" s="1"/>
  <c r="BW43" i="9" s="1"/>
  <c r="BE34" i="9"/>
  <c r="BE35" i="9" s="1"/>
  <c r="BE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<sst xmlns="http://schemas.openxmlformats.org/spreadsheetml/2006/main" count="1095" uniqueCount="563">
  <si>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</si>
  <si>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</si>
  <si>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</si>
  <si>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</si>
  <si>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</si>
  <si>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</si>
  <si>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</si>
  <si>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</si>
  <si>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</si>
  <si>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</si>
  <si>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</si>
  <si>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</si>
  <si>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</si>
  <si>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</si>
  <si>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</si>
  <si>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</si>
  <si>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</si>
  <si>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</si>
  <si>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</si>
  <si>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</si>
  <si>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</si>
  <si>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</si>
  <si>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</si>
  <si>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</si>
  <si>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</si>
  <si>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</si>
  <si>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</si>
  <si>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</si>
  <si>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</si>
  <si>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</si>
  <si>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</si>
  <si>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</si>
  <si>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</si>
  <si>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</si>
  <si>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</si>
  <si>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</si>
  <si>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</si>
  <si>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</si>
  <si>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</si>
  <si>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</si>
  <si>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</si>
  <si>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</si>
  <si>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</si>
  <si>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</si>
  <si>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</si>
  <si>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</si>
  <si>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</si>
  <si>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</si>
  <si>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</si>
  <si>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</si>
  <si>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</si>
  <si>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</si>
  <si>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</si>
  <si>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</si>
  <si>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</si>
  <si>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</si>
  <si>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</si>
  <si>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</si>
  <si>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</si>
  <si>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</si>
  <si>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</si>
  <si>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</si>
  <si>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</si>
  <si>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</si>
  <si>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</si>
  <si>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</si>
  <si>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</si>
  <si>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</si>
  <si>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</si>
  <si>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</si>
  <si>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</si>
  <si>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</si>
  <si>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</si>
  <si>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</si>
  <si>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</si>
  <si>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</si>
  <si>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</si>
  <si>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</si>
  <si>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</si>
  <si>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</si>
  <si>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</si>
  <si>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</si>
  <si>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</si>
  <si>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</si>
  <si>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</si>
  <si>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</si>
  <si>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</si>
  <si>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</si>
  <si>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</si>
  <si>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</si>
  <si>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</si>
  <si>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</si>
  <si>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</si>
  <si>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</si>
  <si>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</si>
  <si>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</si>
  <si>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</si>
  <si>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</si>
  <si>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</si>
  <si>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</si>
  <si>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</si>
  <si>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</si>
  <si>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</si>
  <si>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</si>
  <si>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</si>
  <si>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</si>
  <si>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</si>
  <si>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</si>
  <si>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</si>
  <si>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</si>
  <si>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</si>
  <si>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</si>
  <si>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</si>
  <si>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</si>
  <si>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</si>
  <si>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</si>
  <si>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</si>
  <si>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</si>
  <si>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</si>
  <si>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</si>
  <si>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</si>
  <si>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</si>
  <si>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</si>
  <si>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</si>
  <si>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</si>
  <si>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</si>
  <si>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</si>
  <si>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</si>
  <si>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</si>
  <si>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</si>
  <si>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</si>
  <si>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</si>
  <si>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</si>
  <si>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</si>
  <si>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</si>
  <si>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</si>
  <si>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</si>
  <si>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</si>
  <si>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</si>
  <si>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</si>
  <si>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</si>
  <si>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</si>
  <si>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</si>
  <si>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</si>
  <si>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</si>
  <si>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</si>
  <si>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</si>
  <si>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</si>
  <si>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</si>
  <si>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</si>
  <si>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</si>
  <si>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</si>
  <si>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</si>
  <si>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</si>
  <si>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</si>
  <si>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</si>
  <si>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</si>
  <si>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</si>
  <si>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</si>
  <si>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</si>
  <si>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</si>
  <si>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</si>
  <si>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</si>
  <si>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</si>
  <si>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</si>
  <si>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</si>
  <si>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</si>
  <si>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</si>
  <si>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</si>
  <si>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</si>
  <si>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</si>
  <si>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</si>
  <si>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</si>
  <si>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</si>
  <si>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</si>
  <si>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</si>
  <si>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</si>
  <si>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</si>
  <si>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</si>
  <si>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</si>
  <si>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</si>
  <si>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</si>
  <si>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</si>
  <si>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</si>
  <si>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</si>
  <si>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</si>
  <si>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</si>
  <si>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</si>
  <si>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</si>
  <si>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</si>
  <si>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</si>
  <si>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</si>
  <si>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</si>
  <si>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</si>
  <si>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</si>
  <si>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</si>
  <si>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長野県阿智村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</si>
  <si>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</si>
  <si>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</si>
  <si>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</si>
  <si>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</si>
  <si>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</si>
  <si>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</si>
  <si>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</si>
  <si>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</si>
  <si>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</si>
  <si>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</si>
  <si>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</si>
  <si>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</si>
  <si>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</si>
  <si>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</si>
  <si>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</si>
  <si>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</si>
  <si>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</si>
  <si>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</si>
  <si>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</si>
  <si>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</si>
  <si>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</si>
  <si>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</si>
  <si>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</si>
  <si>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</si>
  <si>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</si>
  <si>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</si>
  <si>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</si>
  <si>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</si>
  <si>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</si>
  <si>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</si>
  <si>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</si>
  <si>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</si>
  <si>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</si>
  <si>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</si>
  <si>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</si>
  <si>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</si>
  <si>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</si>
  <si>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</si>
  <si>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</si>
  <si>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</si>
  <si>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</si>
  <si>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</si>
  <si>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</si>
  <si>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</si>
  <si>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</si>
  <si>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</si>
  <si>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</si>
  <si>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</si>
  <si>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</si>
  <si>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</si>
  <si>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</si>
  <si>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</si>
  <si>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</si>
  <si>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</si>
  <si>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</si>
  <si>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</si>
  <si>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</si>
  <si>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</si>
  <si>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</si>
  <si>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</si>
  <si>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</si>
  <si>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</si>
  <si>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</si>
  <si>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</si>
  <si>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</si>
  <si>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</si>
  <si>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</si>
  <si>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</si>
  <si>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</si>
  <si>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</si>
  <si>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</si>
  <si>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</si>
  <si>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</si>
  <si>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</si>
  <si>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</si>
  <si>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</si>
  <si>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</si>
  <si>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</si>
  <si>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</si>
  <si>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</si>
  <si>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</si>
  <si>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</si>
  <si>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</si>
  <si>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</si>
  <si>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</si>
  <si>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</si>
  <si>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</si>
  <si>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</si>
  <si>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</si>
  <si>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</si>
  <si>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</si>
  <si>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</si>
  <si>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</si>
  <si>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</si>
  <si>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</si>
  <si>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</si>
  <si>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</si>
  <si>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</si>
  <si>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</si>
  <si>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</si>
  <si>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</si>
  <si>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</si>
  <si>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</si>
  <si>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</si>
  <si>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</si>
  <si>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</si>
  <si>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</si>
  <si>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</si>
  <si>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</si>
  <si>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</si>
  <si>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</si>
  <si>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</si>
  <si>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</si>
  <si>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</si>
  <si>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</si>
  <si>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</si>
  <si>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</si>
  <si>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</si>
  <si>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</si>
  <si>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</si>
  <si>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</si>
  <si>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</si>
  <si>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</si>
  <si>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</si>
  <si>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</si>
  <si>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</si>
  <si>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</si>
  <si>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</si>
  <si>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</si>
  <si>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</si>
  <si>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</si>
  <si>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</si>
  <si>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</si>
  <si>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</si>
  <si>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</si>
  <si>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</si>
  <si>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</si>
  <si>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</si>
  <si>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</si>
  <si>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</si>
  <si>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</si>
  <si>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</si>
  <si>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</si>
  <si>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</si>
  <si>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</si>
  <si>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</si>
  <si>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</si>
  <si>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</si>
  <si>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</si>
  <si>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長野県阿智村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</si>
  <si>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</si>
  <si>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</si>
  <si>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</si>
  <si>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</si>
  <si>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</si>
  <si>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</si>
  <si>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</si>
  <si>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</si>
  <si>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</si>
  <si>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</si>
  <si>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</si>
  <si>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</si>
  <si>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</si>
  <si>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</si>
  <si>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</si>
  <si>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</si>
  <si>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</si>
  <si>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</si>
  <si>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</si>
  <si>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</si>
  <si>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</si>
  <si>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</si>
  <si>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</si>
  <si>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</si>
  <si>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</si>
  <si>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</si>
  <si>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</si>
  <si>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</si>
  <si>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</si>
  <si>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</si>
  <si>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</si>
  <si>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</si>
  <si>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</si>
  <si>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</si>
  <si>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</si>
  <si>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</si>
  <si>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</si>
  <si>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</si>
  <si>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</si>
  <si>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</si>
  <si>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</si>
  <si>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</si>
  <si>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</si>
  <si>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</si>
  <si>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</si>
  <si>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</si>
  <si>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</si>
  <si>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</si>
  <si>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</si>
  <si>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</si>
  <si>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</si>
  <si>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</si>
  <si>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</si>
  <si>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</si>
  <si>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</si>
  <si>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</si>
  <si>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</si>
  <si>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</si>
  <si>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</si>
  <si>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</si>
  <si>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</si>
  <si>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</si>
  <si>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</si>
  <si>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</si>
  <si>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</si>
  <si>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</si>
  <si>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</si>
  <si>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</si>
  <si>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</si>
  <si>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</si>
  <si>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</si>
  <si>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</si>
  <si>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</si>
  <si>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</si>
  <si>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</si>
  <si>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</si>
  <si>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</si>
  <si>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</si>
  <si>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</si>
  <si>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</si>
  <si>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</si>
  <si>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</si>
  <si>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</si>
  <si>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</si>
  <si>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</si>
  <si>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</si>
  <si>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</si>
  <si>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</si>
  <si>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</si>
  <si>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</si>
  <si>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</si>
  <si>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</si>
  <si>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</si>
  <si>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</si>
  <si>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</si>
  <si>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</si>
  <si>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</si>
  <si>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</si>
  <si>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</si>
  <si>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</si>
  <si>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</si>
  <si>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</si>
  <si>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</si>
  <si>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</si>
  <si>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</si>
  <si>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</si>
  <si>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</si>
  <si>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</si>
  <si>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</si>
  <si>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</si>
  <si>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</si>
  <si>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</si>
  <si>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</si>
  <si>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</si>
  <si>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</si>
  <si>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</si>
  <si>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</si>
  <si>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</si>
  <si>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</si>
  <si>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</si>
  <si>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</si>
  <si>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</si>
  <si>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</si>
  <si>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</si>
  <si>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</si>
  <si>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</si>
  <si>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</si>
  <si>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</si>
  <si>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</si>
  <si>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</si>
  <si>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</si>
  <si>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</si>
  <si>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</si>
  <si>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</si>
  <si>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</si>
  <si>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</si>
  <si>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</si>
  <si>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</si>
  <si>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</si>
  <si>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</si>
  <si>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</si>
  <si>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</si>
  <si>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</si>
  <si>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</si>
  <si>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</si>
  <si>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</si>
  <si>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</si>
  <si>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</si>
  <si>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</si>
  <si>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</si>
  <si>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</si>
  <si>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</si>
  <si>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</si>
  <si>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</si>
  <si>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</si>
  <si>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</si>
  <si>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</si>
  <si>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</si>
  <si>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</si>
  <si>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</si>
  <si>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</si>
  <si>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</si>
  <si>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</si>
  <si>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</si>
  <si>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</si>
  <si>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</si>
  <si>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</si>
  <si>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</si>
  <si>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</si>
  <si>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</si>
  <si>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</si>
  <si>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</si>
  <si>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</si>
  <si>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6.45</t>
  </si>
  <si>
    <t>一般会計</t>
  </si>
  <si>
    <t>国民健康保険事業特別会計</t>
  </si>
  <si>
    <t>下水道事業特別会計</t>
  </si>
  <si>
    <t>介護保険特別会計</t>
  </si>
  <si>
    <t>水道事業特別会計</t>
  </si>
  <si>
    <t>農業集落排水事業特別会計</t>
  </si>
  <si>
    <t>後期高齢者医療特別会計</t>
  </si>
  <si>
    <t>その他会計（赤字）</t>
  </si>
  <si>
    <t>その他会計（黒字）</t>
  </si>
  <si>
    <t>(株)阿智昼神観光局</t>
    <rPh sb="0" eb="3">
      <t>カブ</t>
    </rPh>
    <rPh sb="3" eb="5">
      <t>アチ</t>
    </rPh>
    <rPh sb="5" eb="7">
      <t>ヒルガミ</t>
    </rPh>
    <rPh sb="7" eb="9">
      <t>カンコウ</t>
    </rPh>
    <rPh sb="9" eb="10">
      <t>キョク</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</si>
  <si>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</si>
  <si>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</si>
  <si>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</si>
  <si>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</si>
  <si>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</si>
  <si>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</si>
  <si>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</si>
  <si>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</si>
  <si>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</si>
  <si>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</si>
  <si>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</si>
  <si>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</si>
  <si>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</si>
  <si>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下伊那郡西部衛生施設組合</t>
    <rPh sb="0" eb="4">
      <t>シモイナグン</t>
    </rPh>
    <rPh sb="4" eb="6">
      <t>セイブ</t>
    </rPh>
    <rPh sb="6" eb="8">
      <t>エイセイ</t>
    </rPh>
    <rPh sb="8" eb="10">
      <t>シセツ</t>
    </rPh>
    <rPh sb="10" eb="12">
      <t>クミアイ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</si>
  <si>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</si>
  <si>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</si>
  <si>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</si>
  <si>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</si>
  <si>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</si>
  <si>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</si>
  <si>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</si>
  <si>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</si>
  <si>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</si>
  <si>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</si>
  <si>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</si>
  <si>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</si>
  <si>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</si>
  <si>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</si>
  <si>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</si>
  <si>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</si>
  <si>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</si>
  <si>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積極的に繰上償還進めている結果、減少してきている。今後も計画的な起債償還を行い、公債費の抑制に努める。将来負担比率も計画的に事業を実施し、将来負担すべき実質的な負債を世抑制することに取り組む。
</t>
    <rPh sb="1" eb="3">
      <t>ジッシツ</t>
    </rPh>
    <rPh sb="3" eb="5">
      <t>コウサイ</t>
    </rPh>
    <rPh sb="5" eb="6">
      <t>ヒ</t>
    </rPh>
    <rPh sb="6" eb="7">
      <t>ヒ</t>
    </rPh>
    <rPh sb="7" eb="8">
      <t>リツ</t>
    </rPh>
    <rPh sb="9" eb="11">
      <t>セッキョク</t>
    </rPh>
    <rPh sb="11" eb="12">
      <t>テキ</t>
    </rPh>
    <rPh sb="13" eb="15">
      <t>クリアゲ</t>
    </rPh>
    <rPh sb="17" eb="18">
      <t>スス</t>
    </rPh>
    <rPh sb="22" eb="24">
      <t>ケッカ</t>
    </rPh>
    <rPh sb="25" eb="27">
      <t>ゲンショウ</t>
    </rPh>
    <rPh sb="60" eb="62">
      <t>ショウライ</t>
    </rPh>
    <rPh sb="62" eb="64">
      <t>フタン</t>
    </rPh>
    <rPh sb="64" eb="66">
      <t>ヒリツ</t>
    </rPh>
    <rPh sb="67" eb="69">
      <t>ケイカク</t>
    </rPh>
    <rPh sb="69" eb="70">
      <t>テキ</t>
    </rPh>
    <rPh sb="71" eb="73">
      <t>ジギョウ</t>
    </rPh>
    <rPh sb="74" eb="76">
      <t>ジッシ</t>
    </rPh>
    <rPh sb="78" eb="80">
      <t>ショウライ</t>
    </rPh>
    <rPh sb="80" eb="82">
      <t>フタン</t>
    </rPh>
    <rPh sb="85" eb="87">
      <t>ジッシツ</t>
    </rPh>
    <rPh sb="87" eb="88">
      <t>テキ</t>
    </rPh>
    <rPh sb="89" eb="91">
      <t>フサイ</t>
    </rPh>
    <rPh sb="92" eb="93">
      <t>ヨ</t>
    </rPh>
    <rPh sb="93" eb="95">
      <t>ヨクセイ</t>
    </rPh>
    <rPh sb="100" eb="101">
      <t>ト</t>
    </rPh>
    <rPh sb="102" eb="103">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</si>
</sst>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227409</c:v>
                </c:pt>
                <c:pt idx="1">
                  <c:v>91062</c:v>
                </c:pt>
                <c:pt idx="2">
                  <c:v>101950</c:v>
                </c:pt>
                <c:pt idx="3">
                  <c:v>262524</c:v>
                </c:pt>
                <c:pt idx="4">
                  <c:v>109914</c:v>
                </c:pt>
              </c:numCache>
            </c:numRef>
          </c:val>
          <c:smooth val="0"/>
        </c:ser>
        <c:dLbls>
          <c:showLegendKey val="0"/>
          <c:showVal val="0"/>
          <c:showCatName val="0"/>
          <c:showSerName val="0"/>
          <c:showPercent val="0"/>
          <c:showBubbleSize val="0"/>
        </c:dLbls>
        <c:marker val="1"/>
        <c:smooth val="0"/>
        <c:axId val="98783232"/>
        <c:axId val="98785152"/>
      </c:lineChart>
      <c:catAx>
        <c:axId val="98783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85152"/>
        <c:crosses val="autoZero"/>
        <c:auto val="1"/>
        <c:lblAlgn val="ctr"/>
        <c:lblOffset val="100"/>
        <c:tickLblSkip val="1"/>
        <c:tickMarkSkip val="1"/>
        <c:noMultiLvlLbl val="0"/>
      </c:catAx>
      <c:valAx>
        <c:axId val="987851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8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13.34</c:v>
                </c:pt>
                <c:pt idx="1">
                  <c:v>10.44</c:v>
                </c:pt>
                <c:pt idx="2">
                  <c:v>4.3099999999999996</c:v>
                </c:pt>
                <c:pt idx="3">
                  <c:v>9.34</c:v>
                </c:pt>
                <c:pt idx="4">
                  <c:v>11.32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39.29</c:v>
                </c:pt>
                <c:pt idx="1">
                  <c:v>44.83</c:v>
                </c:pt>
                <c:pt idx="2">
                  <c:v>38.54</c:v>
                </c:pt>
                <c:pt idx="3">
                  <c:v>43.52</c:v>
                </c:pt>
                <c:pt idx="4">
                  <c:v>51.29</c:v>
                </c:pt>
              </c:numCache>
            </c:numRef>
          </c:val>
        </c:ser>
        <c:dLbls>
          <c:showLegendKey val="0"/>
          <c:showVal val="0"/>
          <c:showCatName val="0"/>
          <c:showSerName val="0"/>
          <c:showPercent val="0"/>
          <c:showBubbleSize val="0"/>
        </c:dLbls>
        <c:gapWidth val="250"/>
        <c:overlap val="100"/>
        <c:axId val="96456704"/>
        <c:axId val="9645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15.17</c:v>
                </c:pt>
                <c:pt idx="1">
                  <c:v>14.28</c:v>
                </c:pt>
                <c:pt idx="2">
                  <c:v>-6.45</c:v>
                </c:pt>
                <c:pt idx="3">
                  <c:v>19.100000000000001</c:v>
                </c:pt>
                <c:pt idx="4">
                  <c:v>18.829999999999998</c:v>
                </c:pt>
              </c:numCache>
            </c:numRef>
          </c:val>
          <c:smooth val="0"/>
        </c:ser>
        <c:dLbls>
          <c:showLegendKey val="0"/>
          <c:showVal val="0"/>
          <c:showCatName val="0"/>
          <c:showSerName val="0"/>
          <c:showPercent val="0"/>
          <c:showBubbleSize val="0"/>
        </c:dLbls>
        <c:marker val="1"/>
        <c:smooth val="0"/>
        <c:axId val="96456704"/>
        <c:axId val="96458624"/>
      </c:lineChart>
      <c:catAx>
        <c:axId val="964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458624"/>
        <c:crosses val="autoZero"/>
        <c:auto val="1"/>
        <c:lblAlgn val="ctr"/>
        <c:lblOffset val="100"/>
        <c:tickLblSkip val="1"/>
        <c:tickMarkSkip val="1"/>
        <c:noMultiLvlLbl val="0"/>
      </c:catAx>
      <c:valAx>
        <c:axId val="9645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0.06</c:v>
                </c:pt>
                <c:pt idx="4">
                  <c:v>#N/A</c:v>
                </c:pt>
                <c:pt idx="5">
                  <c:v>0</c:v>
                </c:pt>
                <c:pt idx="6">
                  <c:v>#N/A</c:v>
                </c:pt>
                <c:pt idx="7">
                  <c:v>0.02</c:v>
                </c:pt>
                <c:pt idx="8">
                  <c:v>#N/A</c:v>
                </c:pt>
                <c:pt idx="9">
                  <c:v>0.04</c:v>
                </c:pt>
              </c:numCache>
            </c:numRef>
          </c:val>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c:v>
                </c:pt>
                <c:pt idx="4">
                  <c:v>#N/A</c:v>
                </c:pt>
                <c:pt idx="5">
                  <c:v>0.27</c:v>
                </c:pt>
                <c:pt idx="6">
                  <c:v>#N/A</c:v>
                </c:pt>
                <c:pt idx="7">
                  <c:v>0.57999999999999996</c:v>
                </c:pt>
                <c:pt idx="8">
                  <c:v>#N/A</c:v>
                </c:pt>
                <c:pt idx="9">
                  <c:v>0.21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0.22</c:v>
                </c:pt>
                <c:pt idx="4">
                  <c:v>#N/A</c:v>
                </c:pt>
                <c:pt idx="5">
                  <c:v>0.28000000000000003</c:v>
                </c:pt>
                <c:pt idx="6">
                  <c:v>#N/A</c:v>
                </c:pt>
                <c:pt idx="7">
                  <c:v>0.35</c:v>
                </c:pt>
                <c:pt idx="8">
                  <c:v>#N/A</c:v>
                </c:pt>
                <c:pt idx="9">
                  <c:v>0.24</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0.17</c:v>
                </c:pt>
                <c:pt idx="4">
                  <c:v>#N/A</c:v>
                </c:pt>
                <c:pt idx="5">
                  <c:v>0.1</c:v>
                </c:pt>
                <c:pt idx="6">
                  <c:v>#N/A</c:v>
                </c:pt>
                <c:pt idx="7">
                  <c:v>0.32</c:v>
                </c:pt>
                <c:pt idx="8">
                  <c:v>#N/A</c:v>
                </c:pt>
                <c:pt idx="9">
                  <c:v>0.39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c:v>
                </c:pt>
                <c:pt idx="2">
                  <c:v>#N/A</c:v>
                </c:pt>
                <c:pt idx="3">
                  <c:v>0.43</c:v>
                </c:pt>
                <c:pt idx="4">
                  <c:v>#N/A</c:v>
                </c:pt>
                <c:pt idx="5">
                  <c:v>1.19</c:v>
                </c:pt>
                <c:pt idx="6">
                  <c:v>#N/A</c:v>
                </c:pt>
                <c:pt idx="7">
                  <c:v>1.34</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13.33</c:v>
                </c:pt>
                <c:pt idx="2">
                  <c:v>#N/A</c:v>
                </c:pt>
                <c:pt idx="3">
                  <c:v>10.44</c:v>
                </c:pt>
                <c:pt idx="4">
                  <c:v>#N/A</c:v>
                </c:pt>
                <c:pt idx="5">
                  <c:v>4.3099999999999996</c:v>
                </c:pt>
                <c:pt idx="6">
                  <c:v>#N/A</c:v>
                </c:pt>
                <c:pt idx="7">
                  <c:v>9.34</c:v>
                </c:pt>
                <c:pt idx="8">
                  <c:v>#N/A</c:v>
                </c:pt>
                <c:pt idx="9">
                  <c:v>11.31</c:v>
                </c:pt>
              </c:numCache>
            </c:numRef>
          </c:val>
        </c:ser>
        <c:dLbls>
          <c:showLegendKey val="0"/>
          <c:showVal val="0"/>
          <c:showCatName val="0"/>
          <c:showSerName val="0"/>
          <c:showPercent val="0"/>
          <c:showBubbleSize val="0"/>
        </c:dLbls>
        <c:gapWidth val="150"/>
        <c:overlap val="100"/>
        <c:axId val="97076736"/>
        <c:axId val="97078272"/>
      </c:barChart>
      <c:catAx>
        <c:axId val="9707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078272"/>
        <c:crosses val="autoZero"/>
        <c:auto val="1"/>
        <c:lblAlgn val="ctr"/>
        <c:lblOffset val="100"/>
        <c:tickLblSkip val="1"/>
        <c:tickMarkSkip val="1"/>
        <c:noMultiLvlLbl val="0"/>
      </c:catAx>
      <c:valAx>
        <c:axId val="9707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7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991</c:v>
                </c:pt>
                <c:pt idx="5">
                  <c:v>1003</c:v>
                </c:pt>
                <c:pt idx="8">
                  <c:v>953</c:v>
                </c:pt>
                <c:pt idx="11">
                  <c:v>917</c:v>
                </c:pt>
                <c:pt idx="14">
                  <c:v>845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94</c:v>
                </c:pt>
                <c:pt idx="3">
                  <c:v>93</c:v>
                </c:pt>
                <c:pt idx="6">
                  <c:v>94</c:v>
                </c:pt>
                <c:pt idx="9">
                  <c:v>94</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318</c:v>
                </c:pt>
                <c:pt idx="3">
                  <c:v>322</c:v>
                </c:pt>
                <c:pt idx="6">
                  <c:v>291</c:v>
                </c:pt>
                <c:pt idx="9">
                  <c:v>268</c:v>
                </c:pt>
                <c:pt idx="12">
                  <c:v>249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818</c:v>
                </c:pt>
                <c:pt idx="3">
                  <c:v>831</c:v>
                </c:pt>
                <c:pt idx="6">
                  <c:v>721</c:v>
                </c:pt>
                <c:pt idx="9">
                  <c:v>631</c:v>
                </c:pt>
                <c:pt idx="12">
                  <c:v>583</c:v>
                </c:pt>
              </c:numCache>
            </c:numRef>
          </c:val>
        </c:ser>
        <c:dLbls>
          <c:showLegendKey val="0"/>
          <c:showVal val="0"/>
          <c:showCatName val="0"/>
          <c:showSerName val="0"/>
          <c:showPercent val="0"/>
          <c:showBubbleSize val="0"/>
        </c:dLbls>
        <c:gapWidth val="100"/>
        <c:overlap val="100"/>
        <c:axId val="92377856"/>
        <c:axId val="9237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239</c:v>
                </c:pt>
                <c:pt idx="2">
                  <c:v>#N/A</c:v>
                </c:pt>
                <c:pt idx="3">
                  <c:v>#N/A</c:v>
                </c:pt>
                <c:pt idx="4">
                  <c:v>243</c:v>
                </c:pt>
                <c:pt idx="5">
                  <c:v>#N/A</c:v>
                </c:pt>
                <c:pt idx="6">
                  <c:v>#N/A</c:v>
                </c:pt>
                <c:pt idx="7">
                  <c:v>153</c:v>
                </c:pt>
                <c:pt idx="8">
                  <c:v>#N/A</c:v>
                </c:pt>
                <c:pt idx="9">
                  <c:v>#N/A</c:v>
                </c:pt>
                <c:pt idx="10">
                  <c:v>76</c:v>
                </c:pt>
                <c:pt idx="11">
                  <c:v>#N/A</c:v>
                </c:pt>
                <c:pt idx="12">
                  <c:v>#N/A</c:v>
                </c:pt>
                <c:pt idx="13">
                  <c:v>-4</c:v>
                </c:pt>
                <c:pt idx="14">
                  <c:v>#N/A</c:v>
                </c:pt>
              </c:numCache>
            </c:numRef>
          </c:val>
          <c:smooth val="0"/>
        </c:ser>
        <c:dLbls>
          <c:showLegendKey val="0"/>
          <c:showVal val="0"/>
          <c:showCatName val="0"/>
          <c:showSerName val="0"/>
          <c:showPercent val="0"/>
          <c:showBubbleSize val="0"/>
        </c:dLbls>
        <c:marker val="1"/>
        <c:smooth val="0"/>
        <c:axId val="92377856"/>
        <c:axId val="92379776"/>
      </c:lineChart>
      <c:catAx>
        <c:axId val="923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79776"/>
        <c:crosses val="autoZero"/>
        <c:auto val="1"/>
        <c:lblAlgn val="ctr"/>
        <c:lblOffset val="100"/>
        <c:tickLblSkip val="1"/>
        <c:tickMarkSkip val="1"/>
        <c:noMultiLvlLbl val="0"/>
      </c:catAx>
      <c:valAx>
        <c:axId val="923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8596</c:v>
                </c:pt>
                <c:pt idx="5">
                  <c:v>7973</c:v>
                </c:pt>
                <c:pt idx="8">
                  <c:v>8268</c:v>
                </c:pt>
                <c:pt idx="11">
                  <c:v>7499</c:v>
                </c:pt>
                <c:pt idx="14">
                  <c:v>7173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113</c:v>
                </c:pt>
                <c:pt idx="5">
                  <c:v>83</c:v>
                </c:pt>
                <c:pt idx="8">
                  <c:v>51</c:v>
                </c:pt>
                <c:pt idx="11">
                  <c:v>65</c:v>
                </c:pt>
                <c:pt idx="14">
                  <c:v>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3847</c:v>
                </c:pt>
                <c:pt idx="5">
                  <c:v>4271</c:v>
                </c:pt>
                <c:pt idx="8">
                  <c:v>4366</c:v>
                </c:pt>
                <c:pt idx="11">
                  <c:v>4633</c:v>
                </c:pt>
                <c:pt idx="14">
                  <c:v>4966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1094</c:v>
                </c:pt>
                <c:pt idx="3">
                  <c:v>1117</c:v>
                </c:pt>
                <c:pt idx="6">
                  <c:v>1135</c:v>
                </c:pt>
                <c:pt idx="9">
                  <c:v>1041</c:v>
                </c:pt>
                <c:pt idx="12">
                  <c:v>1035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342</c:v>
                </c:pt>
                <c:pt idx="3">
                  <c:v>269</c:v>
                </c:pt>
                <c:pt idx="6">
                  <c:v>139</c:v>
                </c:pt>
                <c:pt idx="9">
                  <c:v>45</c:v>
                </c:pt>
                <c:pt idx="12">
                  <c:v>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3345</c:v>
                </c:pt>
                <c:pt idx="3">
                  <c:v>3117</c:v>
                </c:pt>
                <c:pt idx="6">
                  <c:v>2881</c:v>
                </c:pt>
                <c:pt idx="9">
                  <c:v>2705</c:v>
                </c:pt>
                <c:pt idx="12">
                  <c:v>2535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6344</c:v>
                </c:pt>
                <c:pt idx="3">
                  <c:v>5242</c:v>
                </c:pt>
                <c:pt idx="6">
                  <c:v>4515</c:v>
                </c:pt>
                <c:pt idx="9">
                  <c:v>4277</c:v>
                </c:pt>
                <c:pt idx="12">
                  <c:v>3557</c:v>
                </c:pt>
              </c:numCache>
            </c:numRef>
          </c:val>
        </c:ser>
        <c:dLbls>
          <c:showLegendKey val="0"/>
          <c:showVal val="0"/>
          <c:showCatName val="0"/>
          <c:showSerName val="0"/>
          <c:showPercent val="0"/>
          <c:showBubbleSize val="0"/>
        </c:dLbls>
        <c:gapWidth val="100"/>
        <c:overlap val="100"/>
        <c:axId val="96991872"/>
        <c:axId val="9674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991872"/>
        <c:axId val="96744192"/>
      </c:lineChart>
      <c:catAx>
        <c:axId val="969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744192"/>
        <c:crosses val="autoZero"/>
        <c:auto val="1"/>
        <c:lblAlgn val="ctr"/>
        <c:lblOffset val="100"/>
        <c:tickLblSkip val="1"/>
        <c:tickMarkSkip val="1"/>
        <c:noMultiLvlLbl val="0"/>
      </c:catAx>
      <c:valAx>
        <c:axId val="9674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9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547200"/>
        <c:axId val="96549120"/>
      </c:scatterChart>
      <c:valAx>
        <c:axId val="96547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549120"/>
        <c:crosses val="autoZero"/>
        <c:crossBetween val="midCat"/>
      </c:valAx>
      <c:valAx>
        <c:axId val="96549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547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9.1</c:v>
                </c:pt>
                <c:pt idx="1">
                  <c:v>7.6</c:v>
                </c:pt>
                <c:pt idx="2">
                  <c:v>6.6</c:v>
                </c:pt>
                <c:pt idx="3">
                  <c:v>4.9000000000000004</c:v>
                </c:pt>
                <c:pt idx="4">
                  <c:v>2.2999999999999998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96578944"/>
        <c:axId val="96622080"/>
      </c:scatterChart>
      <c:valAx>
        <c:axId val="96578944"/>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22080"/>
        <c:crosses val="autoZero"/>
        <c:crossBetween val="midCat"/>
      </c:valAx>
      <c:valAx>
        <c:axId val="9662208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57894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・元利償還金、公営企業債の元利償還金に対する繰入金共に減少している。今後も計画的な起債償還を行い、公債費の抑制に努める。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・将来負担額に対して充当可能財源等の方が多く将来負担比率の分子はマイナスとなっている。今後も起債、公営企業債等繰入見込額等の削減し、将来負担比率の分子を抑制するよう努める。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6,682
6,551
214.43
5,894,168
5,346,620
449,185
3,969,148
3,557,178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6,682
6,551
214.43
5,894,168
5,346,620
449,185
3,969,148
3,557,178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6,682
6,551
214.43
5,894,168
5,346,620
449,185
3,969,148
3,557,178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6,682
6,551
214.43
5,894,168
5,346,620
449,185
3,969,148
3,557,178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・類似団体平均、県内平均を下回っている。税収の基幹となるような産業が少ないため収入の増が見込めない。税の徴収強化等による歳入の確保に努める。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61685</xdr:rowOff>
    </xdr:to>
    <xdr:cxnSp macro="">
      <xdr:nvCxnSpPr>
        <xdr:cNvPr id="69" name="直線コネクタ 68"/>
        <xdr:cNvCxnSpPr/>
      </xdr:nvCxnSpPr>
      <xdr:spPr>
        <a:xfrm flipV="1">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6" name="円/楕円 95"/>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7" name="テキスト ボックス 96"/>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a:t>
          </a:r>
          <a:r>
            <a:rPr lang="ja-JP" altLang="en-US" sz="1100">
              <a:solidFill>
                <a:schemeClr val="dk1"/>
              </a:solidFill>
              <a:effectLst/>
              <a:latin typeface="+mn-lt"/>
              <a:ea typeface="+mn-ea"/>
              <a:cs typeface="+mn-cs"/>
            </a:rPr>
            <a:t>７２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％は類似団体では上位に入る。今後も地方債の繰り上げ償還、繰出金の適正化を行い、抑制に努めたい。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42969</xdr:rowOff>
    </xdr:from>
    <xdr:to>
      <xdr:col>7</xdr:col>
      <xdr:colOff>152400</xdr:colOff>
      <xdr:row>62</xdr:row>
      <xdr:rowOff>4233</xdr:rowOff>
    </xdr:to>
    <xdr:cxnSp macro="">
      <xdr:nvCxnSpPr>
        <xdr:cNvPr id="132" name="直線コネクタ 131"/>
        <xdr:cNvCxnSpPr/>
      </xdr:nvCxnSpPr>
      <xdr:spPr>
        <a:xfrm flipV="1">
          <a:off x="4114800" y="10501419"/>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4233</xdr:rowOff>
    </xdr:to>
    <xdr:cxnSp macro="">
      <xdr:nvCxnSpPr>
        <xdr:cNvPr id="135" name="直線コネクタ 134"/>
        <xdr:cNvCxnSpPr/>
      </xdr:nvCxnSpPr>
      <xdr:spPr>
        <a:xfrm>
          <a:off x="3225800" y="105456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87206</xdr:rowOff>
    </xdr:from>
    <xdr:to>
      <xdr:col>4</xdr:col>
      <xdr:colOff>482600</xdr:colOff>
      <xdr:row>62</xdr:row>
      <xdr:rowOff>76623</xdr:rowOff>
    </xdr:to>
    <xdr:cxnSp macro="">
      <xdr:nvCxnSpPr>
        <xdr:cNvPr id="138" name="直線コネクタ 137"/>
        <xdr:cNvCxnSpPr/>
      </xdr:nvCxnSpPr>
      <xdr:spPr>
        <a:xfrm flipV="1">
          <a:off x="2336800" y="1054565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62</xdr:row>
      <xdr:rowOff>132927</xdr:rowOff>
    </xdr:to>
    <xdr:cxnSp macro="">
      <xdr:nvCxnSpPr>
        <xdr:cNvPr id="141" name="直線コネクタ 140"/>
        <xdr:cNvCxnSpPr/>
      </xdr:nvCxnSpPr>
      <xdr:spPr>
        <a:xfrm flipV="1">
          <a:off x="1447800" y="1070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163619</xdr:rowOff>
    </xdr:from>
    <xdr:to>
      <xdr:col>7</xdr:col>
      <xdr:colOff>203200</xdr:colOff>
      <xdr:row>61</xdr:row>
      <xdr:rowOff>93769</xdr:rowOff>
    </xdr:to>
    <xdr:sp macro="" textlink="">
      <xdr:nvSpPr>
        <xdr:cNvPr id="151" name="円/楕円 150"/>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8696</xdr:rowOff>
    </xdr:from>
    <xdr:ext cx="762000" cy="259045"/>
    <xdr:sp macro="" textlink="">
      <xdr:nvSpPr>
        <xdr:cNvPr id="152" name="財政構造の弾力性該当値テキスト"/>
        <xdr:cNvSpPr txBox="1"/>
      </xdr:nvSpPr>
      <xdr:spPr>
        <a:xfrm>
          <a:off x="5041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3" name="円/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5" name="円/楕円 154"/>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6" name="テキスト ボックス 155"/>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7" name="円/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8" name="テキスト ボックス 157"/>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9" name="円/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60" name="テキスト ボックス 159"/>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上回っている状況である。市町村合併により旧村に振興室を設置している点、保育園・小学校を各地域に配置している点が要因と考えられる。これらについては今後のあり方について検討していく予定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33392</xdr:rowOff>
    </xdr:from>
    <xdr:to>
      <xdr:col>7</xdr:col>
      <xdr:colOff>152400</xdr:colOff>
      <xdr:row>83</xdr:row>
      <xdr:rowOff>34389</xdr:rowOff>
    </xdr:to>
    <xdr:cxnSp macro="">
      <xdr:nvCxnSpPr>
        <xdr:cNvPr id="194" name="直線コネクタ 193"/>
        <xdr:cNvCxnSpPr/>
      </xdr:nvCxnSpPr>
      <xdr:spPr>
        <a:xfrm flipV="1">
          <a:off x="4114800" y="14263742"/>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6254</xdr:rowOff>
    </xdr:from>
    <xdr:to>
      <xdr:col>6</xdr:col>
      <xdr:colOff>0</xdr:colOff>
      <xdr:row>83</xdr:row>
      <xdr:rowOff>34389</xdr:rowOff>
    </xdr:to>
    <xdr:cxnSp macro="">
      <xdr:nvCxnSpPr>
        <xdr:cNvPr id="197" name="直線コネクタ 196"/>
        <xdr:cNvCxnSpPr/>
      </xdr:nvCxnSpPr>
      <xdr:spPr>
        <a:xfrm>
          <a:off x="3225800" y="14236604"/>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66881</xdr:rowOff>
    </xdr:from>
    <xdr:ext cx="736600" cy="259045"/>
    <xdr:sp macro="" textlink="">
      <xdr:nvSpPr>
        <xdr:cNvPr id="199" name="テキスト ボックス 198"/>
        <xdr:cNvSpPr txBox="1"/>
      </xdr:nvSpPr>
      <xdr:spPr>
        <a:xfrm>
          <a:off x="3733800" y="1395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161063</xdr:rowOff>
    </xdr:from>
    <xdr:to>
      <xdr:col>4</xdr:col>
      <xdr:colOff>482600</xdr:colOff>
      <xdr:row>83</xdr:row>
      <xdr:rowOff>6254</xdr:rowOff>
    </xdr:to>
    <xdr:cxnSp macro="">
      <xdr:nvCxnSpPr>
        <xdr:cNvPr id="200" name="直線コネクタ 199"/>
        <xdr:cNvCxnSpPr/>
      </xdr:nvCxnSpPr>
      <xdr:spPr>
        <a:xfrm>
          <a:off x="2336800" y="14219963"/>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33259</xdr:rowOff>
    </xdr:from>
    <xdr:ext cx="762000" cy="259045"/>
    <xdr:sp macro="" textlink="">
      <xdr:nvSpPr>
        <xdr:cNvPr id="202" name="テキスト ボックス 201"/>
        <xdr:cNvSpPr txBox="1"/>
      </xdr:nvSpPr>
      <xdr:spPr>
        <a:xfrm>
          <a:off x="2844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161063</xdr:rowOff>
    </xdr:from>
    <xdr:to>
      <xdr:col>3</xdr:col>
      <xdr:colOff>279400</xdr:colOff>
      <xdr:row>83</xdr:row>
      <xdr:rowOff>21309</xdr:rowOff>
    </xdr:to>
    <xdr:cxnSp macro="">
      <xdr:nvCxnSpPr>
        <xdr:cNvPr id="203" name="直線コネクタ 202"/>
        <xdr:cNvCxnSpPr/>
      </xdr:nvCxnSpPr>
      <xdr:spPr>
        <a:xfrm flipV="1">
          <a:off x="1447800" y="14219963"/>
          <a:ext cx="889000" cy="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154042</xdr:rowOff>
    </xdr:from>
    <xdr:to>
      <xdr:col>7</xdr:col>
      <xdr:colOff>203200</xdr:colOff>
      <xdr:row>83</xdr:row>
      <xdr:rowOff>84192</xdr:rowOff>
    </xdr:to>
    <xdr:sp macro="" textlink="">
      <xdr:nvSpPr>
        <xdr:cNvPr id="213" name="円/楕円 212"/>
        <xdr:cNvSpPr/>
      </xdr:nvSpPr>
      <xdr:spPr>
        <a:xfrm>
          <a:off x="4902200" y="14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126119</xdr:rowOff>
    </xdr:from>
    <xdr:ext cx="762000" cy="259045"/>
    <xdr:sp macro="" textlink="">
      <xdr:nvSpPr>
        <xdr:cNvPr id="214" name="人件費・物件費等の状況該当値テキスト"/>
        <xdr:cNvSpPr txBox="1"/>
      </xdr:nvSpPr>
      <xdr:spPr>
        <a:xfrm>
          <a:off x="5041900" y="141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230,290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155039</xdr:rowOff>
    </xdr:from>
    <xdr:to>
      <xdr:col>6</xdr:col>
      <xdr:colOff>50800</xdr:colOff>
      <xdr:row>83</xdr:row>
      <xdr:rowOff>85189</xdr:rowOff>
    </xdr:to>
    <xdr:sp macro="" textlink="">
      <xdr:nvSpPr>
        <xdr:cNvPr id="215" name="円/楕円 214"/>
        <xdr:cNvSpPr/>
      </xdr:nvSpPr>
      <xdr:spPr>
        <a:xfrm>
          <a:off x="4064000" y="142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69966</xdr:rowOff>
    </xdr:from>
    <xdr:ext cx="736600" cy="259045"/>
    <xdr:sp macro="" textlink="">
      <xdr:nvSpPr>
        <xdr:cNvPr id="216" name="テキスト ボックス 215"/>
        <xdr:cNvSpPr txBox="1"/>
      </xdr:nvSpPr>
      <xdr:spPr>
        <a:xfrm>
          <a:off x="3733800" y="1430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126904</xdr:rowOff>
    </xdr:from>
    <xdr:to>
      <xdr:col>4</xdr:col>
      <xdr:colOff>533400</xdr:colOff>
      <xdr:row>83</xdr:row>
      <xdr:rowOff>57054</xdr:rowOff>
    </xdr:to>
    <xdr:sp macro="" textlink="">
      <xdr:nvSpPr>
        <xdr:cNvPr id="217" name="円/楕円 216"/>
        <xdr:cNvSpPr/>
      </xdr:nvSpPr>
      <xdr:spPr>
        <a:xfrm>
          <a:off x="3175000" y="1418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41831</xdr:rowOff>
    </xdr:from>
    <xdr:ext cx="762000" cy="259045"/>
    <xdr:sp macro="" textlink="">
      <xdr:nvSpPr>
        <xdr:cNvPr id="218" name="テキスト ボックス 217"/>
        <xdr:cNvSpPr txBox="1"/>
      </xdr:nvSpPr>
      <xdr:spPr>
        <a:xfrm>
          <a:off x="2844800" y="1427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110263</xdr:rowOff>
    </xdr:from>
    <xdr:to>
      <xdr:col>3</xdr:col>
      <xdr:colOff>330200</xdr:colOff>
      <xdr:row>83</xdr:row>
      <xdr:rowOff>40413</xdr:rowOff>
    </xdr:to>
    <xdr:sp macro="" textlink="">
      <xdr:nvSpPr>
        <xdr:cNvPr id="219" name="円/楕円 218"/>
        <xdr:cNvSpPr/>
      </xdr:nvSpPr>
      <xdr:spPr>
        <a:xfrm>
          <a:off x="2286000" y="141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50590</xdr:rowOff>
    </xdr:from>
    <xdr:ext cx="762000" cy="259045"/>
    <xdr:sp macro="" textlink="">
      <xdr:nvSpPr>
        <xdr:cNvPr id="220" name="テキスト ボックス 219"/>
        <xdr:cNvSpPr txBox="1"/>
      </xdr:nvSpPr>
      <xdr:spPr>
        <a:xfrm>
          <a:off x="1955800" y="139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141959</xdr:rowOff>
    </xdr:from>
    <xdr:to>
      <xdr:col>2</xdr:col>
      <xdr:colOff>127000</xdr:colOff>
      <xdr:row>83</xdr:row>
      <xdr:rowOff>72109</xdr:rowOff>
    </xdr:to>
    <xdr:sp macro="" textlink="">
      <xdr:nvSpPr>
        <xdr:cNvPr id="221" name="円/楕円 220"/>
        <xdr:cNvSpPr/>
      </xdr:nvSpPr>
      <xdr:spPr>
        <a:xfrm>
          <a:off x="1397000" y="142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56886</xdr:rowOff>
    </xdr:from>
    <xdr:ext cx="762000" cy="259045"/>
    <xdr:sp macro="" textlink="">
      <xdr:nvSpPr>
        <xdr:cNvPr id="222" name="テキスト ボックス 221"/>
        <xdr:cNvSpPr txBox="1"/>
      </xdr:nvSpPr>
      <xdr:spPr>
        <a:xfrm>
          <a:off x="1066800" y="1428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類似団体平均値に推移しており、今後も職務、職責、成果等により適正な運用に努める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85</xdr:row>
      <xdr:rowOff>47837</xdr:rowOff>
    </xdr:to>
    <xdr:cxnSp macro="">
      <xdr:nvCxnSpPr>
        <xdr:cNvPr id="256" name="直線コネクタ 255"/>
        <xdr:cNvCxnSpPr/>
      </xdr:nvCxnSpPr>
      <xdr:spPr>
        <a:xfrm flipV="1">
          <a:off x="16179800" y="1448435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47837</xdr:rowOff>
    </xdr:to>
    <xdr:cxnSp macro="">
      <xdr:nvCxnSpPr>
        <xdr:cNvPr id="259" name="直線コネクタ 258"/>
        <xdr:cNvCxnSpPr/>
      </xdr:nvCxnSpPr>
      <xdr:spPr>
        <a:xfrm>
          <a:off x="15290800" y="145084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64346</xdr:rowOff>
    </xdr:to>
    <xdr:cxnSp macro="">
      <xdr:nvCxnSpPr>
        <xdr:cNvPr id="262" name="直線コネクタ 261"/>
        <xdr:cNvCxnSpPr/>
      </xdr:nvCxnSpPr>
      <xdr:spPr>
        <a:xfrm flipV="1">
          <a:off x="14401800" y="1450848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64346</xdr:rowOff>
    </xdr:to>
    <xdr:cxnSp macro="">
      <xdr:nvCxnSpPr>
        <xdr:cNvPr id="265" name="直線コネクタ 264"/>
        <xdr:cNvCxnSpPr/>
      </xdr:nvCxnSpPr>
      <xdr:spPr>
        <a:xfrm>
          <a:off x="13512800" y="1511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6"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7" name="円/楕円 276"/>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8" name="テキスト ボックス 277"/>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9" name="円/楕円 278"/>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0" name="テキスト ボックス 279"/>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81" name="円/楕円 280"/>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125323</xdr:rowOff>
    </xdr:from>
    <xdr:ext cx="762000" cy="259045"/>
    <xdr:sp macro="" textlink="">
      <xdr:nvSpPr>
        <xdr:cNvPr id="282" name="テキスト ボックス 281"/>
        <xdr:cNvSpPr txBox="1"/>
      </xdr:nvSpPr>
      <xdr:spPr>
        <a:xfrm>
          <a:off x="14020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3" name="円/楕円 282"/>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85107</xdr:rowOff>
    </xdr:from>
    <xdr:ext cx="762000" cy="259045"/>
    <xdr:sp macro="" textlink="">
      <xdr:nvSpPr>
        <xdr:cNvPr id="284" name="テキスト ボックス 283"/>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・類似団体平均値に推移しており、今後も職務、職責、成果等により適正な運用に努める。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112945</xdr:rowOff>
    </xdr:from>
    <xdr:to>
      <xdr:col>24</xdr:col>
      <xdr:colOff>558800</xdr:colOff>
      <xdr:row>62</xdr:row>
      <xdr:rowOff>5842</xdr:rowOff>
    </xdr:to>
    <xdr:cxnSp macro="">
      <xdr:nvCxnSpPr>
        <xdr:cNvPr id="319" name="直線コネクタ 318"/>
        <xdr:cNvCxnSpPr/>
      </xdr:nvCxnSpPr>
      <xdr:spPr>
        <a:xfrm>
          <a:off x="16179800" y="1057139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112945</xdr:rowOff>
    </xdr:to>
    <xdr:cxnSp macro="">
      <xdr:nvCxnSpPr>
        <xdr:cNvPr id="322" name="直線コネクタ 321"/>
        <xdr:cNvCxnSpPr/>
      </xdr:nvCxnSpPr>
      <xdr:spPr>
        <a:xfrm>
          <a:off x="15290800" y="105376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79163</xdr:rowOff>
    </xdr:from>
    <xdr:to>
      <xdr:col>22</xdr:col>
      <xdr:colOff>203200</xdr:colOff>
      <xdr:row>61</xdr:row>
      <xdr:rowOff>80772</xdr:rowOff>
    </xdr:to>
    <xdr:cxnSp macro="">
      <xdr:nvCxnSpPr>
        <xdr:cNvPr id="325" name="直線コネクタ 324"/>
        <xdr:cNvCxnSpPr/>
      </xdr:nvCxnSpPr>
      <xdr:spPr>
        <a:xfrm flipV="1">
          <a:off x="14401800" y="1053761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80772</xdr:rowOff>
    </xdr:from>
    <xdr:to>
      <xdr:col>21</xdr:col>
      <xdr:colOff>0</xdr:colOff>
      <xdr:row>61</xdr:row>
      <xdr:rowOff>96055</xdr:rowOff>
    </xdr:to>
    <xdr:cxnSp macro="">
      <xdr:nvCxnSpPr>
        <xdr:cNvPr id="328" name="直線コネクタ 327"/>
        <xdr:cNvCxnSpPr/>
      </xdr:nvCxnSpPr>
      <xdr:spPr>
        <a:xfrm flipV="1">
          <a:off x="13512800" y="1053922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126492</xdr:rowOff>
    </xdr:from>
    <xdr:to>
      <xdr:col>24</xdr:col>
      <xdr:colOff>609600</xdr:colOff>
      <xdr:row>62</xdr:row>
      <xdr:rowOff>56642</xdr:rowOff>
    </xdr:to>
    <xdr:sp macro="" textlink="">
      <xdr:nvSpPr>
        <xdr:cNvPr id="338" name="円/楕円 337"/>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98569</xdr:rowOff>
    </xdr:from>
    <xdr:ext cx="762000" cy="259045"/>
    <xdr:sp macro="" textlink="">
      <xdr:nvSpPr>
        <xdr:cNvPr id="339" name="定員管理の状況該当値テキスト"/>
        <xdr:cNvSpPr txBox="1"/>
      </xdr:nvSpPr>
      <xdr:spPr>
        <a:xfrm>
          <a:off x="17106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62145</xdr:rowOff>
    </xdr:from>
    <xdr:to>
      <xdr:col>23</xdr:col>
      <xdr:colOff>457200</xdr:colOff>
      <xdr:row>61</xdr:row>
      <xdr:rowOff>163745</xdr:rowOff>
    </xdr:to>
    <xdr:sp macro="" textlink="">
      <xdr:nvSpPr>
        <xdr:cNvPr id="340" name="円/楕円 339"/>
        <xdr:cNvSpPr/>
      </xdr:nvSpPr>
      <xdr:spPr>
        <a:xfrm>
          <a:off x="16129000" y="105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2472</xdr:rowOff>
    </xdr:from>
    <xdr:ext cx="736600" cy="259045"/>
    <xdr:sp macro="" textlink="">
      <xdr:nvSpPr>
        <xdr:cNvPr id="341" name="テキスト ボックス 340"/>
        <xdr:cNvSpPr txBox="1"/>
      </xdr:nvSpPr>
      <xdr:spPr>
        <a:xfrm>
          <a:off x="15798800" y="1028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42" name="円/楕円 341"/>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140140</xdr:rowOff>
    </xdr:from>
    <xdr:ext cx="762000" cy="259045"/>
    <xdr:sp macro="" textlink="">
      <xdr:nvSpPr>
        <xdr:cNvPr id="343" name="テキスト ボックス 342"/>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29972</xdr:rowOff>
    </xdr:from>
    <xdr:to>
      <xdr:col>21</xdr:col>
      <xdr:colOff>50800</xdr:colOff>
      <xdr:row>61</xdr:row>
      <xdr:rowOff>131572</xdr:rowOff>
    </xdr:to>
    <xdr:sp macro="" textlink="">
      <xdr:nvSpPr>
        <xdr:cNvPr id="344" name="円/楕円 343"/>
        <xdr:cNvSpPr/>
      </xdr:nvSpPr>
      <xdr:spPr>
        <a:xfrm>
          <a:off x="14351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141749</xdr:rowOff>
    </xdr:from>
    <xdr:ext cx="762000" cy="259045"/>
    <xdr:sp macro="" textlink="">
      <xdr:nvSpPr>
        <xdr:cNvPr id="345" name="テキスト ボックス 344"/>
        <xdr:cNvSpPr txBox="1"/>
      </xdr:nvSpPr>
      <xdr:spPr>
        <a:xfrm>
          <a:off x="14020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45255</xdr:rowOff>
    </xdr:from>
    <xdr:to>
      <xdr:col>19</xdr:col>
      <xdr:colOff>533400</xdr:colOff>
      <xdr:row>61</xdr:row>
      <xdr:rowOff>146855</xdr:rowOff>
    </xdr:to>
    <xdr:sp macro="" textlink="">
      <xdr:nvSpPr>
        <xdr:cNvPr id="346" name="円/楕円 345"/>
        <xdr:cNvSpPr/>
      </xdr:nvSpPr>
      <xdr:spPr>
        <a:xfrm>
          <a:off x="13462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157032</xdr:rowOff>
    </xdr:from>
    <xdr:ext cx="762000" cy="259045"/>
    <xdr:sp macro="" textlink="">
      <xdr:nvSpPr>
        <xdr:cNvPr id="347" name="テキスト ボックス 346"/>
        <xdr:cNvSpPr txBox="1"/>
      </xdr:nvSpPr>
      <xdr:spPr>
        <a:xfrm>
          <a:off x="13131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・長野県平均、全国平均を下回る状況である。中・長期的な償還計画により、償還額の平準化や実質公債費比率の急激な上昇を抑えるよう努める。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139446</xdr:rowOff>
    </xdr:from>
    <xdr:to>
      <xdr:col>24</xdr:col>
      <xdr:colOff>558800</xdr:colOff>
      <xdr:row>39</xdr:row>
      <xdr:rowOff>47498</xdr:rowOff>
    </xdr:to>
    <xdr:cxnSp macro="">
      <xdr:nvCxnSpPr>
        <xdr:cNvPr id="379" name="直線コネクタ 378"/>
        <xdr:cNvCxnSpPr/>
      </xdr:nvCxnSpPr>
      <xdr:spPr>
        <a:xfrm flipV="1">
          <a:off x="16179800" y="648309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40</xdr:row>
      <xdr:rowOff>40132</xdr:rowOff>
    </xdr:to>
    <xdr:cxnSp macro="">
      <xdr:nvCxnSpPr>
        <xdr:cNvPr id="382" name="直線コネクタ 381"/>
        <xdr:cNvCxnSpPr/>
      </xdr:nvCxnSpPr>
      <xdr:spPr>
        <a:xfrm flipV="1">
          <a:off x="15290800" y="673404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40132</xdr:rowOff>
    </xdr:from>
    <xdr:to>
      <xdr:col>22</xdr:col>
      <xdr:colOff>203200</xdr:colOff>
      <xdr:row>40</xdr:row>
      <xdr:rowOff>136652</xdr:rowOff>
    </xdr:to>
    <xdr:cxnSp macro="">
      <xdr:nvCxnSpPr>
        <xdr:cNvPr id="385" name="直線コネクタ 384"/>
        <xdr:cNvCxnSpPr/>
      </xdr:nvCxnSpPr>
      <xdr:spPr>
        <a:xfrm flipV="1">
          <a:off x="14401800" y="689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109982</xdr:rowOff>
    </xdr:to>
    <xdr:cxnSp macro="">
      <xdr:nvCxnSpPr>
        <xdr:cNvPr id="388" name="直線コネクタ 387"/>
        <xdr:cNvCxnSpPr/>
      </xdr:nvCxnSpPr>
      <xdr:spPr>
        <a:xfrm flipV="1">
          <a:off x="13512800" y="69946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0" name="テキスト ボックス 389"/>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398" name="円/楕円 397"/>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399"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0" name="円/楕円 399"/>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401" name="テキスト ボックス 400"/>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160782</xdr:rowOff>
    </xdr:from>
    <xdr:to>
      <xdr:col>22</xdr:col>
      <xdr:colOff>254000</xdr:colOff>
      <xdr:row>40</xdr:row>
      <xdr:rowOff>90932</xdr:rowOff>
    </xdr:to>
    <xdr:sp macro="" textlink="">
      <xdr:nvSpPr>
        <xdr:cNvPr id="402" name="円/楕円 401"/>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403" name="テキスト ボックス 402"/>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4" name="円/楕円 403"/>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5" name="テキスト ボックス 404"/>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6" name="円/楕円 405"/>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07" name="テキスト ボックス 406"/>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・将来負担比率については数値なしという状況である。今後も公債費等義務的経費の削減を中心とする行財政改革を進め、財政の健全化に努める。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48" name="テキスト ボックス 447"/>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6,682
6,551
214.43
5,894,168
5,346,620
449,185
3,969,148
3,557,178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人件費に係る経常収支比率は低くなっているが、公営企業会計等の人件費に充てる繰り出金といった人件費に準ずる費用を合計した場合数値が大きくなるため、今後もこれらを含めた人件費関係経費全体を見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96520</xdr:rowOff>
    </xdr:to>
    <xdr:cxnSp macro="">
      <xdr:nvCxnSpPr>
        <xdr:cNvPr id="66" name="直線コネクタ 65"/>
        <xdr:cNvCxnSpPr/>
      </xdr:nvCxnSpPr>
      <xdr:spPr>
        <a:xfrm>
          <a:off x="3987800" y="590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xdr:rowOff>
    </xdr:from>
    <xdr:to>
      <xdr:col>5</xdr:col>
      <xdr:colOff>549275</xdr:colOff>
      <xdr:row>34</xdr:row>
      <xdr:rowOff>73660</xdr:rowOff>
    </xdr:to>
    <xdr:cxnSp macro="">
      <xdr:nvCxnSpPr>
        <xdr:cNvPr id="69" name="直線コネクタ 68"/>
        <xdr:cNvCxnSpPr/>
      </xdr:nvCxnSpPr>
      <xdr:spPr>
        <a:xfrm>
          <a:off x="3098800" y="583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xdr:rowOff>
    </xdr:from>
    <xdr:to>
      <xdr:col>4</xdr:col>
      <xdr:colOff>346075</xdr:colOff>
      <xdr:row>34</xdr:row>
      <xdr:rowOff>27940</xdr:rowOff>
    </xdr:to>
    <xdr:cxnSp macro="">
      <xdr:nvCxnSpPr>
        <xdr:cNvPr id="72" name="直線コネクタ 71"/>
        <xdr:cNvCxnSpPr/>
      </xdr:nvCxnSpPr>
      <xdr:spPr>
        <a:xfrm flipV="1">
          <a:off x="2209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27940</xdr:rowOff>
    </xdr:from>
    <xdr:to>
      <xdr:col>3</xdr:col>
      <xdr:colOff>142875</xdr:colOff>
      <xdr:row>34</xdr:row>
      <xdr:rowOff>96520</xdr:rowOff>
    </xdr:to>
    <xdr:cxnSp macro="">
      <xdr:nvCxnSpPr>
        <xdr:cNvPr id="75" name="直線コネクタ 74"/>
        <xdr:cNvCxnSpPr/>
      </xdr:nvCxnSpPr>
      <xdr:spPr>
        <a:xfrm flipV="1">
          <a:off x="1320800" y="585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125730</xdr:rowOff>
    </xdr:from>
    <xdr:to>
      <xdr:col>4</xdr:col>
      <xdr:colOff>396875</xdr:colOff>
      <xdr:row>34</xdr:row>
      <xdr:rowOff>55880</xdr:rowOff>
    </xdr:to>
    <xdr:sp macro="" textlink="">
      <xdr:nvSpPr>
        <xdr:cNvPr id="89" name="円/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148590</xdr:rowOff>
    </xdr:from>
    <xdr:to>
      <xdr:col>3</xdr:col>
      <xdr:colOff>193675</xdr:colOff>
      <xdr:row>34</xdr:row>
      <xdr:rowOff>78740</xdr:rowOff>
    </xdr:to>
    <xdr:sp macro="" textlink="">
      <xdr:nvSpPr>
        <xdr:cNvPr id="91" name="円/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45720</xdr:rowOff>
    </xdr:from>
    <xdr:to>
      <xdr:col>1</xdr:col>
      <xdr:colOff>676275</xdr:colOff>
      <xdr:row>34</xdr:row>
      <xdr:rowOff>147320</xdr:rowOff>
    </xdr:to>
    <xdr:sp macro="" textlink="">
      <xdr:nvSpPr>
        <xdr:cNvPr id="93" name="円/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・物件費に係る経常収支比率は類似団体と比較すると３．</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ポイント低い状況である。今後も経常経費の抑制に努める。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31750</xdr:rowOff>
    </xdr:to>
    <xdr:cxnSp macro="">
      <xdr:nvCxnSpPr>
        <xdr:cNvPr id="127" name="直線コネクタ 126"/>
        <xdr:cNvCxnSpPr/>
      </xdr:nvCxnSpPr>
      <xdr:spPr>
        <a:xfrm flipV="1">
          <a:off x="15671800" y="256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15</xdr:row>
      <xdr:rowOff>31750</xdr:rowOff>
    </xdr:to>
    <xdr:cxnSp macro="">
      <xdr:nvCxnSpPr>
        <xdr:cNvPr id="130" name="直線コネクタ 129"/>
        <xdr:cNvCxnSpPr/>
      </xdr:nvCxnSpPr>
      <xdr:spPr>
        <a:xfrm>
          <a:off x="14782800" y="255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14</xdr:row>
      <xdr:rowOff>157480</xdr:rowOff>
    </xdr:to>
    <xdr:cxnSp macro="">
      <xdr:nvCxnSpPr>
        <xdr:cNvPr id="133" name="直線コネクタ 132"/>
        <xdr:cNvCxnSpPr/>
      </xdr:nvCxnSpPr>
      <xdr:spPr>
        <a:xfrm>
          <a:off x="13893800" y="255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14</xdr:row>
      <xdr:rowOff>157480</xdr:rowOff>
    </xdr:to>
    <xdr:cxnSp macro="">
      <xdr:nvCxnSpPr>
        <xdr:cNvPr id="136" name="直線コネクタ 135"/>
        <xdr:cNvCxnSpPr/>
      </xdr:nvCxnSpPr>
      <xdr:spPr>
        <a:xfrm>
          <a:off x="13004800" y="254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6" name="円/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106680</xdr:rowOff>
    </xdr:from>
    <xdr:to>
      <xdr:col>21</xdr:col>
      <xdr:colOff>412750</xdr:colOff>
      <xdr:row>15</xdr:row>
      <xdr:rowOff>36830</xdr:rowOff>
    </xdr:to>
    <xdr:sp macro="" textlink="">
      <xdr:nvSpPr>
        <xdr:cNvPr id="150" name="円/楕円 149"/>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47007</xdr:rowOff>
    </xdr:from>
    <xdr:ext cx="762000" cy="259045"/>
    <xdr:sp macro="" textlink="">
      <xdr:nvSpPr>
        <xdr:cNvPr id="151" name="テキスト ボックス 150"/>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2" name="円/楕円 151"/>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3" name="テキスト ボックス 152"/>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4" name="円/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・扶助費に係る経常収支比率は類似団体を</a:t>
          </a:r>
          <a:r>
            <a:rPr lang="ja-JP" altLang="en-US" sz="1100">
              <a:solidFill>
                <a:schemeClr val="dk1"/>
              </a:solidFill>
              <a:effectLst/>
              <a:latin typeface="+mn-lt"/>
              <a:ea typeface="+mn-ea"/>
              <a:cs typeface="+mn-cs"/>
            </a:rPr>
            <a:t>０．９</a:t>
          </a:r>
          <a:r>
            <a:rPr lang="ja-JP" altLang="ja-JP" sz="1100">
              <a:solidFill>
                <a:schemeClr val="dk1"/>
              </a:solidFill>
              <a:effectLst/>
              <a:latin typeface="+mn-lt"/>
              <a:ea typeface="+mn-ea"/>
              <a:cs typeface="+mn-cs"/>
            </a:rPr>
            <a:t>ポイント下回っている。今後も資格審査等の適正化を行い財政を圧迫しないよう努める。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69850</xdr:rowOff>
    </xdr:to>
    <xdr:cxnSp macro="">
      <xdr:nvCxnSpPr>
        <xdr:cNvPr id="188" name="直線コネクタ 187"/>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91" name="直線コネクタ 190"/>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31750</xdr:rowOff>
    </xdr:to>
    <xdr:cxnSp macro="">
      <xdr:nvCxnSpPr>
        <xdr:cNvPr id="194" name="直線コネクタ 193"/>
        <xdr:cNvCxnSpPr/>
      </xdr:nvCxnSpPr>
      <xdr:spPr>
        <a:xfrm>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53</xdr:row>
      <xdr:rowOff>165100</xdr:rowOff>
    </xdr:to>
    <xdr:cxnSp macro="">
      <xdr:nvCxnSpPr>
        <xdr:cNvPr id="197" name="直線コネクタ 196"/>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7" name="円/楕円 206"/>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8"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9" name="円/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1" name="円/楕円 210"/>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2" name="テキスト ボックス 211"/>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3" name="円/楕円 212"/>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4" name="テキスト ボックス 213"/>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5" name="円/楕円 214"/>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6" name="テキスト ボックス 215"/>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に係る経常収支比率が類似団体平均を上回っているのは、繰出金が主な要因である。水道、下水道の元利償還経費として公営企業会計への繰出金が必要となっているためである。事業会計において経費を削減すること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39370</xdr:rowOff>
    </xdr:to>
    <xdr:cxnSp macro="">
      <xdr:nvCxnSpPr>
        <xdr:cNvPr id="249" name="直線コネクタ 248"/>
        <xdr:cNvCxnSpPr/>
      </xdr:nvCxnSpPr>
      <xdr:spPr>
        <a:xfrm flipV="1">
          <a:off x="15671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39370</xdr:rowOff>
    </xdr:to>
    <xdr:cxnSp macro="">
      <xdr:nvCxnSpPr>
        <xdr:cNvPr id="252" name="直線コネクタ 251"/>
        <xdr:cNvCxnSpPr/>
      </xdr:nvCxnSpPr>
      <xdr:spPr>
        <a:xfrm>
          <a:off x="14782800" y="9728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62230</xdr:rowOff>
    </xdr:to>
    <xdr:cxnSp macro="">
      <xdr:nvCxnSpPr>
        <xdr:cNvPr id="255" name="直線コネクタ 254"/>
        <xdr:cNvCxnSpPr/>
      </xdr:nvCxnSpPr>
      <xdr:spPr>
        <a:xfrm flipV="1">
          <a:off x="13893800" y="972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85090</xdr:rowOff>
    </xdr:to>
    <xdr:cxnSp macro="">
      <xdr:nvCxnSpPr>
        <xdr:cNvPr id="258" name="直線コネクタ 257"/>
        <xdr:cNvCxnSpPr/>
      </xdr:nvCxnSpPr>
      <xdr:spPr>
        <a:xfrm flipV="1">
          <a:off x="13004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0" name="テキスト ボックス 25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2" name="テキスト ボックス 261"/>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8" name="円/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70" name="円/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71" name="テキスト ボックス 270"/>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2" name="円/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4" name="円/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5" name="テキスト ボックス 274"/>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6" name="円/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7" name="テキスト ボックス 276"/>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・今年度は補助費等に係る経常収支比率が類似団体平均を下回った。観光事業等への補助金等について、補助の効果等を見極めて検討していく必要がある。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46990</xdr:rowOff>
    </xdr:to>
    <xdr:cxnSp macro="">
      <xdr:nvCxnSpPr>
        <xdr:cNvPr id="307" name="直線コネクタ 306"/>
        <xdr:cNvCxnSpPr/>
      </xdr:nvCxnSpPr>
      <xdr:spPr>
        <a:xfrm flipV="1">
          <a:off x="15671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46990</xdr:rowOff>
    </xdr:to>
    <xdr:cxnSp macro="">
      <xdr:nvCxnSpPr>
        <xdr:cNvPr id="310" name="直線コネクタ 309"/>
        <xdr:cNvCxnSpPr/>
      </xdr:nvCxnSpPr>
      <xdr:spPr>
        <a:xfrm>
          <a:off x="14782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36</xdr:row>
      <xdr:rowOff>159004</xdr:rowOff>
    </xdr:to>
    <xdr:cxnSp macro="">
      <xdr:nvCxnSpPr>
        <xdr:cNvPr id="313" name="直線コネクタ 312"/>
        <xdr:cNvCxnSpPr/>
      </xdr:nvCxnSpPr>
      <xdr:spPr>
        <a:xfrm>
          <a:off x="13893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36</xdr:row>
      <xdr:rowOff>159004</xdr:rowOff>
    </xdr:to>
    <xdr:cxnSp macro="">
      <xdr:nvCxnSpPr>
        <xdr:cNvPr id="316" name="直線コネクタ 315"/>
        <xdr:cNvCxnSpPr/>
      </xdr:nvCxnSpPr>
      <xdr:spPr>
        <a:xfrm>
          <a:off x="13004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6" name="円/楕円 325"/>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7"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8" name="円/楕円 32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9" name="テキスト ボックス 328"/>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0" name="円/楕円 329"/>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31" name="テキスト ボックス 330"/>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2" name="円/楕円 331"/>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33" name="テキスト ボックス 332"/>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4" name="円/楕円 333"/>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35" name="テキスト ボックス 33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・類似団体平均値に推移しており、今後も任意の繰り上げ償還の実施により数値の適正に努める。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97282</xdr:rowOff>
    </xdr:to>
    <xdr:cxnSp macro="">
      <xdr:nvCxnSpPr>
        <xdr:cNvPr id="365" name="直線コネクタ 364"/>
        <xdr:cNvCxnSpPr/>
      </xdr:nvCxnSpPr>
      <xdr:spPr>
        <a:xfrm flipV="1">
          <a:off x="3987800" y="132577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170435</xdr:rowOff>
    </xdr:to>
    <xdr:cxnSp macro="">
      <xdr:nvCxnSpPr>
        <xdr:cNvPr id="368" name="直線コネクタ 367"/>
        <xdr:cNvCxnSpPr/>
      </xdr:nvCxnSpPr>
      <xdr:spPr>
        <a:xfrm flipV="1">
          <a:off x="3098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113285</xdr:rowOff>
    </xdr:to>
    <xdr:cxnSp macro="">
      <xdr:nvCxnSpPr>
        <xdr:cNvPr id="371" name="直線コネクタ 370"/>
        <xdr:cNvCxnSpPr/>
      </xdr:nvCxnSpPr>
      <xdr:spPr>
        <a:xfrm flipV="1">
          <a:off x="2209800" y="133720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131572</xdr:rowOff>
    </xdr:to>
    <xdr:cxnSp macro="">
      <xdr:nvCxnSpPr>
        <xdr:cNvPr id="374" name="直線コネクタ 373"/>
        <xdr:cNvCxnSpPr/>
      </xdr:nvCxnSpPr>
      <xdr:spPr>
        <a:xfrm flipV="1">
          <a:off x="1320800" y="134863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84" name="円/楕円 383"/>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85"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6" name="円/楕円 385"/>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7" name="テキスト ボックス 386"/>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88" name="円/楕円 387"/>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89" name="テキスト ボックス 38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0" name="円/楕円 389"/>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91" name="テキスト ボックス 390"/>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92" name="円/楕円 391"/>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93" name="テキスト ボックス 392"/>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・公債費以外の経常収支比率は類似団体と比較すると１０ポイント低くなっている。今後も経常経費の削減に努める。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30987</xdr:rowOff>
    </xdr:to>
    <xdr:cxnSp macro="">
      <xdr:nvCxnSpPr>
        <xdr:cNvPr id="424" name="直線コネクタ 423"/>
        <xdr:cNvCxnSpPr/>
      </xdr:nvCxnSpPr>
      <xdr:spPr>
        <a:xfrm flipV="1">
          <a:off x="15671800" y="12951460"/>
          <a:ext cx="8382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76</xdr:row>
      <xdr:rowOff>30987</xdr:rowOff>
    </xdr:to>
    <xdr:cxnSp macro="">
      <xdr:nvCxnSpPr>
        <xdr:cNvPr id="427" name="直線コネクタ 426"/>
        <xdr:cNvCxnSpPr/>
      </xdr:nvCxnSpPr>
      <xdr:spPr>
        <a:xfrm>
          <a:off x="14782800" y="1288745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75</xdr:row>
      <xdr:rowOff>97282</xdr:rowOff>
    </xdr:to>
    <xdr:cxnSp macro="">
      <xdr:nvCxnSpPr>
        <xdr:cNvPr id="430" name="直線コネクタ 429"/>
        <xdr:cNvCxnSpPr/>
      </xdr:nvCxnSpPr>
      <xdr:spPr>
        <a:xfrm flipV="1">
          <a:off x="13893800" y="12887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2" name="テキスト ボックス 43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143002</xdr:rowOff>
    </xdr:to>
    <xdr:cxnSp macro="">
      <xdr:nvCxnSpPr>
        <xdr:cNvPr id="433" name="直線コネクタ 432"/>
        <xdr:cNvCxnSpPr/>
      </xdr:nvCxnSpPr>
      <xdr:spPr>
        <a:xfrm flipV="1">
          <a:off x="13004800" y="12956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7" name="テキスト ボックス 43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3" name="円/楕円 44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121937</xdr:rowOff>
    </xdr:from>
    <xdr:ext cx="762000" cy="259045"/>
    <xdr:sp macro="" textlink="">
      <xdr:nvSpPr>
        <xdr:cNvPr id="444" name="公債費以外該当値テキスト"/>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45" name="円/楕円 444"/>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46" name="テキスト ボックス 445"/>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149352</xdr:rowOff>
    </xdr:from>
    <xdr:to>
      <xdr:col>21</xdr:col>
      <xdr:colOff>412750</xdr:colOff>
      <xdr:row>75</xdr:row>
      <xdr:rowOff>79502</xdr:rowOff>
    </xdr:to>
    <xdr:sp macro="" textlink="">
      <xdr:nvSpPr>
        <xdr:cNvPr id="447" name="円/楕円 446"/>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89679</xdr:rowOff>
    </xdr:from>
    <xdr:ext cx="762000" cy="259045"/>
    <xdr:sp macro="" textlink="">
      <xdr:nvSpPr>
        <xdr:cNvPr id="448" name="テキスト ボックス 447"/>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49" name="円/楕円 448"/>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0" name="テキスト ボックス 449"/>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51" name="円/楕円 450"/>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32529</xdr:rowOff>
    </xdr:from>
    <xdr:ext cx="762000" cy="259045"/>
    <xdr:sp macro="" textlink="">
      <xdr:nvSpPr>
        <xdr:cNvPr id="452" name="テキスト ボックス 451"/>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長野県阿智村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120873</xdr:rowOff>
    </xdr:from>
    <xdr:to>
      <xdr:col>4</xdr:col>
      <xdr:colOff>1117600</xdr:colOff>
      <xdr:row>15</xdr:row>
      <xdr:rowOff>139626</xdr:rowOff>
    </xdr:to>
    <xdr:cxnSp macro="">
      <xdr:nvCxnSpPr>
        <xdr:cNvPr id="50" name="直線コネクタ 49"/>
        <xdr:cNvCxnSpPr/>
      </xdr:nvCxnSpPr>
      <xdr:spPr bwMode="auto">
        <a:xfrm flipV="1">
          <a:off x="5003800" y="2740248"/>
          <a:ext cx="647700" cy="18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139626</xdr:rowOff>
    </xdr:from>
    <xdr:to>
      <xdr:col>4</xdr:col>
      <xdr:colOff>469900</xdr:colOff>
      <xdr:row>16</xdr:row>
      <xdr:rowOff>7534</xdr:rowOff>
    </xdr:to>
    <xdr:cxnSp macro="">
      <xdr:nvCxnSpPr>
        <xdr:cNvPr id="53" name="直線コネクタ 52"/>
        <xdr:cNvCxnSpPr/>
      </xdr:nvCxnSpPr>
      <xdr:spPr bwMode="auto">
        <a:xfrm flipV="1">
          <a:off x="4305300" y="2759001"/>
          <a:ext cx="698500" cy="3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7534</xdr:rowOff>
    </xdr:from>
    <xdr:to>
      <xdr:col>3</xdr:col>
      <xdr:colOff>904875</xdr:colOff>
      <xdr:row>16</xdr:row>
      <xdr:rowOff>18727</xdr:rowOff>
    </xdr:to>
    <xdr:cxnSp macro="">
      <xdr:nvCxnSpPr>
        <xdr:cNvPr id="56" name="直線コネクタ 55"/>
        <xdr:cNvCxnSpPr/>
      </xdr:nvCxnSpPr>
      <xdr:spPr bwMode="auto">
        <a:xfrm flipV="1">
          <a:off x="3606800" y="2798359"/>
          <a:ext cx="698500" cy="1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142560</xdr:rowOff>
    </xdr:from>
    <xdr:to>
      <xdr:col>3</xdr:col>
      <xdr:colOff>206375</xdr:colOff>
      <xdr:row>16</xdr:row>
      <xdr:rowOff>18727</xdr:rowOff>
    </xdr:to>
    <xdr:cxnSp macro="">
      <xdr:nvCxnSpPr>
        <xdr:cNvPr id="59" name="直線コネクタ 58"/>
        <xdr:cNvCxnSpPr/>
      </xdr:nvCxnSpPr>
      <xdr:spPr bwMode="auto">
        <a:xfrm>
          <a:off x="2908300" y="2761935"/>
          <a:ext cx="698500" cy="4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70073</xdr:rowOff>
    </xdr:from>
    <xdr:to>
      <xdr:col>5</xdr:col>
      <xdr:colOff>34925</xdr:colOff>
      <xdr:row>16</xdr:row>
      <xdr:rowOff>223</xdr:rowOff>
    </xdr:to>
    <xdr:sp macro="" textlink="">
      <xdr:nvSpPr>
        <xdr:cNvPr id="69" name="円/楕円 68"/>
        <xdr:cNvSpPr/>
      </xdr:nvSpPr>
      <xdr:spPr bwMode="auto">
        <a:xfrm>
          <a:off x="5600700" y="268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86600</xdr:rowOff>
    </xdr:from>
    <xdr:ext cx="762000" cy="259045"/>
    <xdr:sp macro="" textlink="">
      <xdr:nvSpPr>
        <xdr:cNvPr id="70" name="人口1人当たり決算額の推移該当値テキスト130"/>
        <xdr:cNvSpPr txBox="1"/>
      </xdr:nvSpPr>
      <xdr:spPr>
        <a:xfrm>
          <a:off x="5740400" y="253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88826</xdr:rowOff>
    </xdr:from>
    <xdr:to>
      <xdr:col>4</xdr:col>
      <xdr:colOff>520700</xdr:colOff>
      <xdr:row>16</xdr:row>
      <xdr:rowOff>18976</xdr:rowOff>
    </xdr:to>
    <xdr:sp macro="" textlink="">
      <xdr:nvSpPr>
        <xdr:cNvPr id="71" name="円/楕円 70"/>
        <xdr:cNvSpPr/>
      </xdr:nvSpPr>
      <xdr:spPr bwMode="auto">
        <a:xfrm>
          <a:off x="4953000" y="270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29153</xdr:rowOff>
    </xdr:from>
    <xdr:ext cx="736600" cy="259045"/>
    <xdr:sp macro="" textlink="">
      <xdr:nvSpPr>
        <xdr:cNvPr id="72" name="テキスト ボックス 71"/>
        <xdr:cNvSpPr txBox="1"/>
      </xdr:nvSpPr>
      <xdr:spPr>
        <a:xfrm>
          <a:off x="4622800" y="2477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154,593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128184</xdr:rowOff>
    </xdr:from>
    <xdr:to>
      <xdr:col>3</xdr:col>
      <xdr:colOff>955675</xdr:colOff>
      <xdr:row>16</xdr:row>
      <xdr:rowOff>58334</xdr:rowOff>
    </xdr:to>
    <xdr:sp macro="" textlink="">
      <xdr:nvSpPr>
        <xdr:cNvPr id="73" name="円/楕円 72"/>
        <xdr:cNvSpPr/>
      </xdr:nvSpPr>
      <xdr:spPr bwMode="auto">
        <a:xfrm>
          <a:off x="4254500" y="274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68511</xdr:rowOff>
    </xdr:from>
    <xdr:ext cx="762000" cy="259045"/>
    <xdr:sp macro="" textlink="">
      <xdr:nvSpPr>
        <xdr:cNvPr id="74" name="テキスト ボックス 73"/>
        <xdr:cNvSpPr txBox="1"/>
      </xdr:nvSpPr>
      <xdr:spPr>
        <a:xfrm>
          <a:off x="3924300" y="25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139377</xdr:rowOff>
    </xdr:from>
    <xdr:to>
      <xdr:col>3</xdr:col>
      <xdr:colOff>257175</xdr:colOff>
      <xdr:row>16</xdr:row>
      <xdr:rowOff>69527</xdr:rowOff>
    </xdr:to>
    <xdr:sp macro="" textlink="">
      <xdr:nvSpPr>
        <xdr:cNvPr id="75" name="円/楕円 74"/>
        <xdr:cNvSpPr/>
      </xdr:nvSpPr>
      <xdr:spPr bwMode="auto">
        <a:xfrm>
          <a:off x="3556000" y="275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79704</xdr:rowOff>
    </xdr:from>
    <xdr:ext cx="762000" cy="259045"/>
    <xdr:sp macro="" textlink="">
      <xdr:nvSpPr>
        <xdr:cNvPr id="76" name="テキスト ボックス 75"/>
        <xdr:cNvSpPr txBox="1"/>
      </xdr:nvSpPr>
      <xdr:spPr>
        <a:xfrm>
          <a:off x="3225800" y="252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91760</xdr:rowOff>
    </xdr:from>
    <xdr:to>
      <xdr:col>2</xdr:col>
      <xdr:colOff>692150</xdr:colOff>
      <xdr:row>16</xdr:row>
      <xdr:rowOff>21910</xdr:rowOff>
    </xdr:to>
    <xdr:sp macro="" textlink="">
      <xdr:nvSpPr>
        <xdr:cNvPr id="77" name="円/楕円 76"/>
        <xdr:cNvSpPr/>
      </xdr:nvSpPr>
      <xdr:spPr bwMode="auto">
        <a:xfrm>
          <a:off x="2857500" y="271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32087</xdr:rowOff>
    </xdr:from>
    <xdr:ext cx="762000" cy="259045"/>
    <xdr:sp macro="" textlink="">
      <xdr:nvSpPr>
        <xdr:cNvPr id="78" name="テキスト ボックス 77"/>
        <xdr:cNvSpPr txBox="1"/>
      </xdr:nvSpPr>
      <xdr:spPr>
        <a:xfrm>
          <a:off x="2527300" y="248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96048</xdr:rowOff>
    </xdr:from>
    <xdr:to>
      <xdr:col>4</xdr:col>
      <xdr:colOff>1117600</xdr:colOff>
      <xdr:row>38</xdr:row>
      <xdr:rowOff>21707</xdr:rowOff>
    </xdr:to>
    <xdr:cxnSp macro="">
      <xdr:nvCxnSpPr>
        <xdr:cNvPr id="110" name="直線コネクタ 109"/>
        <xdr:cNvCxnSpPr/>
      </xdr:nvCxnSpPr>
      <xdr:spPr bwMode="auto">
        <a:xfrm>
          <a:off x="5003800" y="7220748"/>
          <a:ext cx="647700" cy="26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18507</xdr:rowOff>
    </xdr:from>
    <xdr:to>
      <xdr:col>4</xdr:col>
      <xdr:colOff>469900</xdr:colOff>
      <xdr:row>37</xdr:row>
      <xdr:rowOff>96048</xdr:rowOff>
    </xdr:to>
    <xdr:cxnSp macro="">
      <xdr:nvCxnSpPr>
        <xdr:cNvPr id="113" name="直線コネクタ 112"/>
        <xdr:cNvCxnSpPr/>
      </xdr:nvCxnSpPr>
      <xdr:spPr bwMode="auto">
        <a:xfrm>
          <a:off x="4305300" y="6971757"/>
          <a:ext cx="698500" cy="24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69621</xdr:rowOff>
    </xdr:from>
    <xdr:to>
      <xdr:col>3</xdr:col>
      <xdr:colOff>904875</xdr:colOff>
      <xdr:row>36</xdr:row>
      <xdr:rowOff>18507</xdr:rowOff>
    </xdr:to>
    <xdr:cxnSp macro="">
      <xdr:nvCxnSpPr>
        <xdr:cNvPr id="116" name="直線コネクタ 115"/>
        <xdr:cNvCxnSpPr/>
      </xdr:nvCxnSpPr>
      <xdr:spPr bwMode="auto">
        <a:xfrm>
          <a:off x="3606800" y="6679971"/>
          <a:ext cx="698500" cy="29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69621</xdr:rowOff>
    </xdr:from>
    <xdr:to>
      <xdr:col>3</xdr:col>
      <xdr:colOff>206375</xdr:colOff>
      <xdr:row>35</xdr:row>
      <xdr:rowOff>71016</xdr:rowOff>
    </xdr:to>
    <xdr:cxnSp macro="">
      <xdr:nvCxnSpPr>
        <xdr:cNvPr id="119" name="直線コネクタ 118"/>
        <xdr:cNvCxnSpPr/>
      </xdr:nvCxnSpPr>
      <xdr:spPr bwMode="auto">
        <a:xfrm flipV="1">
          <a:off x="2908300" y="6679971"/>
          <a:ext cx="6985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313807</xdr:rowOff>
    </xdr:from>
    <xdr:to>
      <xdr:col>5</xdr:col>
      <xdr:colOff>34925</xdr:colOff>
      <xdr:row>38</xdr:row>
      <xdr:rowOff>72507</xdr:rowOff>
    </xdr:to>
    <xdr:sp macro="" textlink="">
      <xdr:nvSpPr>
        <xdr:cNvPr id="129" name="円/楕円 128"/>
        <xdr:cNvSpPr/>
      </xdr:nvSpPr>
      <xdr:spPr bwMode="auto">
        <a:xfrm>
          <a:off x="5600700" y="743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222384</xdr:rowOff>
    </xdr:from>
    <xdr:ext cx="762000" cy="259045"/>
    <xdr:sp macro="" textlink="">
      <xdr:nvSpPr>
        <xdr:cNvPr id="130" name="人口1人当たり決算額の推移該当値テキスト445"/>
        <xdr:cNvSpPr txBox="1"/>
      </xdr:nvSpPr>
      <xdr:spPr>
        <a:xfrm>
          <a:off x="5740400" y="734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45248</xdr:rowOff>
    </xdr:from>
    <xdr:to>
      <xdr:col>4</xdr:col>
      <xdr:colOff>520700</xdr:colOff>
      <xdr:row>37</xdr:row>
      <xdr:rowOff>146848</xdr:rowOff>
    </xdr:to>
    <xdr:sp macro="" textlink="">
      <xdr:nvSpPr>
        <xdr:cNvPr id="131" name="円/楕円 130"/>
        <xdr:cNvSpPr/>
      </xdr:nvSpPr>
      <xdr:spPr bwMode="auto">
        <a:xfrm>
          <a:off x="4953000" y="716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131625</xdr:rowOff>
    </xdr:from>
    <xdr:ext cx="736600" cy="259045"/>
    <xdr:sp macro="" textlink="">
      <xdr:nvSpPr>
        <xdr:cNvPr id="132" name="テキスト ボックス 131"/>
        <xdr:cNvSpPr txBox="1"/>
      </xdr:nvSpPr>
      <xdr:spPr>
        <a:xfrm>
          <a:off x="4622800" y="725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310607</xdr:rowOff>
    </xdr:from>
    <xdr:to>
      <xdr:col>3</xdr:col>
      <xdr:colOff>955675</xdr:colOff>
      <xdr:row>36</xdr:row>
      <xdr:rowOff>69307</xdr:rowOff>
    </xdr:to>
    <xdr:sp macro="" textlink="">
      <xdr:nvSpPr>
        <xdr:cNvPr id="133" name="円/楕円 132"/>
        <xdr:cNvSpPr/>
      </xdr:nvSpPr>
      <xdr:spPr bwMode="auto">
        <a:xfrm>
          <a:off x="4254500" y="692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54084</xdr:rowOff>
    </xdr:from>
    <xdr:ext cx="762000" cy="259045"/>
    <xdr:sp macro="" textlink="">
      <xdr:nvSpPr>
        <xdr:cNvPr id="134" name="テキスト ボックス 133"/>
        <xdr:cNvSpPr txBox="1"/>
      </xdr:nvSpPr>
      <xdr:spPr>
        <a:xfrm>
          <a:off x="3924300" y="70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18821</xdr:rowOff>
    </xdr:from>
    <xdr:to>
      <xdr:col>3</xdr:col>
      <xdr:colOff>257175</xdr:colOff>
      <xdr:row>35</xdr:row>
      <xdr:rowOff>120421</xdr:rowOff>
    </xdr:to>
    <xdr:sp macro="" textlink="">
      <xdr:nvSpPr>
        <xdr:cNvPr id="135" name="円/楕円 134"/>
        <xdr:cNvSpPr/>
      </xdr:nvSpPr>
      <xdr:spPr bwMode="auto">
        <a:xfrm>
          <a:off x="3556000" y="662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130598</xdr:rowOff>
    </xdr:from>
    <xdr:ext cx="762000" cy="259045"/>
    <xdr:sp macro="" textlink="">
      <xdr:nvSpPr>
        <xdr:cNvPr id="136" name="テキスト ボックス 135"/>
        <xdr:cNvSpPr txBox="1"/>
      </xdr:nvSpPr>
      <xdr:spPr>
        <a:xfrm>
          <a:off x="3225800" y="639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20216</xdr:rowOff>
    </xdr:from>
    <xdr:to>
      <xdr:col>2</xdr:col>
      <xdr:colOff>692150</xdr:colOff>
      <xdr:row>35</xdr:row>
      <xdr:rowOff>121816</xdr:rowOff>
    </xdr:to>
    <xdr:sp macro="" textlink="">
      <xdr:nvSpPr>
        <xdr:cNvPr id="137" name="円/楕円 136"/>
        <xdr:cNvSpPr/>
      </xdr:nvSpPr>
      <xdr:spPr bwMode="auto">
        <a:xfrm>
          <a:off x="2857500" y="663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106593</xdr:rowOff>
    </xdr:from>
    <xdr:ext cx="762000" cy="259045"/>
    <xdr:sp macro="" textlink="">
      <xdr:nvSpPr>
        <xdr:cNvPr id="138" name="テキスト ボックス 137"/>
        <xdr:cNvSpPr txBox="1"/>
      </xdr:nvSpPr>
      <xdr:spPr>
        <a:xfrm>
          <a:off x="2527300" y="67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6,682
6,551
214.43
5,894,168
5,346,620
449,185
3,969,148
3,557,178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85402</xdr:rowOff>
    </xdr:from>
    <xdr:to>
      <xdr:col>6</xdr:col>
      <xdr:colOff>511175</xdr:colOff>
      <xdr:row>35</xdr:row>
      <xdr:rowOff>140135</xdr:rowOff>
    </xdr:to>
    <xdr:cxnSp macro="">
      <xdr:nvCxnSpPr>
        <xdr:cNvPr id="63" name="直線コネクタ 62"/>
        <xdr:cNvCxnSpPr/>
      </xdr:nvCxnSpPr>
      <xdr:spPr>
        <a:xfrm flipV="1">
          <a:off x="3797300" y="6086152"/>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140135</xdr:rowOff>
    </xdr:from>
    <xdr:to>
      <xdr:col>5</xdr:col>
      <xdr:colOff>358775</xdr:colOff>
      <xdr:row>36</xdr:row>
      <xdr:rowOff>7558</xdr:rowOff>
    </xdr:to>
    <xdr:cxnSp macro="">
      <xdr:nvCxnSpPr>
        <xdr:cNvPr id="66" name="直線コネクタ 65"/>
        <xdr:cNvCxnSpPr/>
      </xdr:nvCxnSpPr>
      <xdr:spPr>
        <a:xfrm flipV="1">
          <a:off x="2908300" y="6140885"/>
          <a:ext cx="8890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168046</xdr:rowOff>
    </xdr:from>
    <xdr:to>
      <xdr:col>4</xdr:col>
      <xdr:colOff>155575</xdr:colOff>
      <xdr:row>36</xdr:row>
      <xdr:rowOff>7558</xdr:rowOff>
    </xdr:to>
    <xdr:cxnSp macro="">
      <xdr:nvCxnSpPr>
        <xdr:cNvPr id="69" name="直線コネクタ 68"/>
        <xdr:cNvCxnSpPr/>
      </xdr:nvCxnSpPr>
      <xdr:spPr>
        <a:xfrm>
          <a:off x="2019300" y="6168796"/>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107478</xdr:rowOff>
    </xdr:from>
    <xdr:to>
      <xdr:col>2</xdr:col>
      <xdr:colOff>638175</xdr:colOff>
      <xdr:row>35</xdr:row>
      <xdr:rowOff>168046</xdr:rowOff>
    </xdr:to>
    <xdr:cxnSp macro="">
      <xdr:nvCxnSpPr>
        <xdr:cNvPr id="72" name="直線コネクタ 71"/>
        <xdr:cNvCxnSpPr/>
      </xdr:nvCxnSpPr>
      <xdr:spPr>
        <a:xfrm>
          <a:off x="1130300" y="6108228"/>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34602</xdr:rowOff>
    </xdr:from>
    <xdr:to>
      <xdr:col>6</xdr:col>
      <xdr:colOff>561975</xdr:colOff>
      <xdr:row>35</xdr:row>
      <xdr:rowOff>136202</xdr:rowOff>
    </xdr:to>
    <xdr:sp macro="" textlink="">
      <xdr:nvSpPr>
        <xdr:cNvPr id="82" name="円/楕円 81"/>
        <xdr:cNvSpPr/>
      </xdr:nvSpPr>
      <xdr:spPr>
        <a:xfrm>
          <a:off x="4584700" y="60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57479</xdr:rowOff>
    </xdr:from>
    <xdr:ext cx="599010" cy="259045"/>
    <xdr:sp macro="" textlink="">
      <xdr:nvSpPr>
        <xdr:cNvPr id="83" name="人件費該当値テキスト"/>
        <xdr:cNvSpPr txBox="1"/>
      </xdr:nvSpPr>
      <xdr:spPr>
        <a:xfrm>
          <a:off x="4686300" y="588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89335</xdr:rowOff>
    </xdr:from>
    <xdr:to>
      <xdr:col>5</xdr:col>
      <xdr:colOff>409575</xdr:colOff>
      <xdr:row>36</xdr:row>
      <xdr:rowOff>19485</xdr:rowOff>
    </xdr:to>
    <xdr:sp macro="" textlink="">
      <xdr:nvSpPr>
        <xdr:cNvPr id="84" name="円/楕円 83"/>
        <xdr:cNvSpPr/>
      </xdr:nvSpPr>
      <xdr:spPr>
        <a:xfrm>
          <a:off x="3746500" y="60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36012</xdr:rowOff>
    </xdr:from>
    <xdr:ext cx="599010" cy="259045"/>
    <xdr:sp macro="" textlink="">
      <xdr:nvSpPr>
        <xdr:cNvPr id="85" name="テキスト ボックス 84"/>
        <xdr:cNvSpPr txBox="1"/>
      </xdr:nvSpPr>
      <xdr:spPr>
        <a:xfrm>
          <a:off x="3497794" y="58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128208</xdr:rowOff>
    </xdr:from>
    <xdr:to>
      <xdr:col>4</xdr:col>
      <xdr:colOff>206375</xdr:colOff>
      <xdr:row>36</xdr:row>
      <xdr:rowOff>58358</xdr:rowOff>
    </xdr:to>
    <xdr:sp macro="" textlink="">
      <xdr:nvSpPr>
        <xdr:cNvPr id="86" name="円/楕円 85"/>
        <xdr:cNvSpPr/>
      </xdr:nvSpPr>
      <xdr:spPr>
        <a:xfrm>
          <a:off x="2857500" y="61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74885</xdr:rowOff>
    </xdr:from>
    <xdr:ext cx="599010" cy="259045"/>
    <xdr:sp macro="" textlink="">
      <xdr:nvSpPr>
        <xdr:cNvPr id="87" name="テキスト ボックス 86"/>
        <xdr:cNvSpPr txBox="1"/>
      </xdr:nvSpPr>
      <xdr:spPr>
        <a:xfrm>
          <a:off x="2608794" y="590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117246</xdr:rowOff>
    </xdr:from>
    <xdr:to>
      <xdr:col>3</xdr:col>
      <xdr:colOff>3175</xdr:colOff>
      <xdr:row>36</xdr:row>
      <xdr:rowOff>47396</xdr:rowOff>
    </xdr:to>
    <xdr:sp macro="" textlink="">
      <xdr:nvSpPr>
        <xdr:cNvPr id="88" name="円/楕円 87"/>
        <xdr:cNvSpPr/>
      </xdr:nvSpPr>
      <xdr:spPr>
        <a:xfrm>
          <a:off x="1968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63923</xdr:rowOff>
    </xdr:from>
    <xdr:ext cx="599010" cy="259045"/>
    <xdr:sp macro="" textlink="">
      <xdr:nvSpPr>
        <xdr:cNvPr id="89" name="テキスト ボックス 88"/>
        <xdr:cNvSpPr txBox="1"/>
      </xdr:nvSpPr>
      <xdr:spPr>
        <a:xfrm>
          <a:off x="1719794" y="589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56678</xdr:rowOff>
    </xdr:from>
    <xdr:to>
      <xdr:col>1</xdr:col>
      <xdr:colOff>485775</xdr:colOff>
      <xdr:row>35</xdr:row>
      <xdr:rowOff>158278</xdr:rowOff>
    </xdr:to>
    <xdr:sp macro="" textlink="">
      <xdr:nvSpPr>
        <xdr:cNvPr id="90" name="円/楕円 89"/>
        <xdr:cNvSpPr/>
      </xdr:nvSpPr>
      <xdr:spPr>
        <a:xfrm>
          <a:off x="1079500" y="60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3355</xdr:rowOff>
    </xdr:from>
    <xdr:ext cx="599010" cy="259045"/>
    <xdr:sp macro="" textlink="">
      <xdr:nvSpPr>
        <xdr:cNvPr id="91" name="テキスト ボックス 90"/>
        <xdr:cNvSpPr txBox="1"/>
      </xdr:nvSpPr>
      <xdr:spPr>
        <a:xfrm>
          <a:off x="830794" y="583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63629</xdr:rowOff>
    </xdr:from>
    <xdr:to>
      <xdr:col>6</xdr:col>
      <xdr:colOff>511175</xdr:colOff>
      <xdr:row>57</xdr:row>
      <xdr:rowOff>84559</xdr:rowOff>
    </xdr:to>
    <xdr:cxnSp macro="">
      <xdr:nvCxnSpPr>
        <xdr:cNvPr id="118" name="直線コネクタ 117"/>
        <xdr:cNvCxnSpPr/>
      </xdr:nvCxnSpPr>
      <xdr:spPr>
        <a:xfrm>
          <a:off x="3797300" y="9836279"/>
          <a:ext cx="8382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63629</xdr:rowOff>
    </xdr:from>
    <xdr:to>
      <xdr:col>5</xdr:col>
      <xdr:colOff>358775</xdr:colOff>
      <xdr:row>57</xdr:row>
      <xdr:rowOff>79615</xdr:rowOff>
    </xdr:to>
    <xdr:cxnSp macro="">
      <xdr:nvCxnSpPr>
        <xdr:cNvPr id="121" name="直線コネクタ 120"/>
        <xdr:cNvCxnSpPr/>
      </xdr:nvCxnSpPr>
      <xdr:spPr>
        <a:xfrm flipV="1">
          <a:off x="2908300" y="9836279"/>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107307</xdr:rowOff>
    </xdr:from>
    <xdr:ext cx="599010" cy="259045"/>
    <xdr:sp macro="" textlink="">
      <xdr:nvSpPr>
        <xdr:cNvPr id="123" name="テキスト ボックス 122"/>
        <xdr:cNvSpPr txBox="1"/>
      </xdr:nvSpPr>
      <xdr:spPr>
        <a:xfrm>
          <a:off x="3497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79615</xdr:rowOff>
    </xdr:from>
    <xdr:to>
      <xdr:col>4</xdr:col>
      <xdr:colOff>155575</xdr:colOff>
      <xdr:row>57</xdr:row>
      <xdr:rowOff>101033</xdr:rowOff>
    </xdr:to>
    <xdr:cxnSp macro="">
      <xdr:nvCxnSpPr>
        <xdr:cNvPr id="124" name="直線コネクタ 123"/>
        <xdr:cNvCxnSpPr/>
      </xdr:nvCxnSpPr>
      <xdr:spPr>
        <a:xfrm flipV="1">
          <a:off x="2019300" y="9852265"/>
          <a:ext cx="889000" cy="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136936</xdr:rowOff>
    </xdr:from>
    <xdr:ext cx="534377" cy="259045"/>
    <xdr:sp macro="" textlink="">
      <xdr:nvSpPr>
        <xdr:cNvPr id="126" name="テキスト ボックス 125"/>
        <xdr:cNvSpPr txBox="1"/>
      </xdr:nvSpPr>
      <xdr:spPr>
        <a:xfrm>
          <a:off x="2641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76502</xdr:rowOff>
    </xdr:from>
    <xdr:to>
      <xdr:col>2</xdr:col>
      <xdr:colOff>638175</xdr:colOff>
      <xdr:row>57</xdr:row>
      <xdr:rowOff>101033</xdr:rowOff>
    </xdr:to>
    <xdr:cxnSp macro="">
      <xdr:nvCxnSpPr>
        <xdr:cNvPr id="127" name="直線コネクタ 126"/>
        <xdr:cNvCxnSpPr/>
      </xdr:nvCxnSpPr>
      <xdr:spPr>
        <a:xfrm>
          <a:off x="1130300" y="9849152"/>
          <a:ext cx="889000" cy="2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33759</xdr:rowOff>
    </xdr:from>
    <xdr:to>
      <xdr:col>6</xdr:col>
      <xdr:colOff>561975</xdr:colOff>
      <xdr:row>57</xdr:row>
      <xdr:rowOff>135359</xdr:rowOff>
    </xdr:to>
    <xdr:sp macro="" textlink="">
      <xdr:nvSpPr>
        <xdr:cNvPr id="137" name="円/楕円 136"/>
        <xdr:cNvSpPr/>
      </xdr:nvSpPr>
      <xdr:spPr>
        <a:xfrm>
          <a:off x="4584700" y="98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12829</xdr:rowOff>
    </xdr:from>
    <xdr:to>
      <xdr:col>5</xdr:col>
      <xdr:colOff>409575</xdr:colOff>
      <xdr:row>57</xdr:row>
      <xdr:rowOff>114429</xdr:rowOff>
    </xdr:to>
    <xdr:sp macro="" textlink="">
      <xdr:nvSpPr>
        <xdr:cNvPr id="139" name="円/楕円 138"/>
        <xdr:cNvSpPr/>
      </xdr:nvSpPr>
      <xdr:spPr>
        <a:xfrm>
          <a:off x="3746500" y="97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130956</xdr:rowOff>
    </xdr:from>
    <xdr:ext cx="599010" cy="259045"/>
    <xdr:sp macro="" textlink="">
      <xdr:nvSpPr>
        <xdr:cNvPr id="140" name="テキスト ボックス 139"/>
        <xdr:cNvSpPr txBox="1"/>
      </xdr:nvSpPr>
      <xdr:spPr>
        <a:xfrm>
          <a:off x="3497794" y="95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28815</xdr:rowOff>
    </xdr:from>
    <xdr:to>
      <xdr:col>4</xdr:col>
      <xdr:colOff>206375</xdr:colOff>
      <xdr:row>57</xdr:row>
      <xdr:rowOff>130415</xdr:rowOff>
    </xdr:to>
    <xdr:sp macro="" textlink="">
      <xdr:nvSpPr>
        <xdr:cNvPr id="141" name="円/楕円 140"/>
        <xdr:cNvSpPr/>
      </xdr:nvSpPr>
      <xdr:spPr>
        <a:xfrm>
          <a:off x="2857500" y="9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146942</xdr:rowOff>
    </xdr:from>
    <xdr:ext cx="599010" cy="259045"/>
    <xdr:sp macro="" textlink="">
      <xdr:nvSpPr>
        <xdr:cNvPr id="142" name="テキスト ボックス 141"/>
        <xdr:cNvSpPr txBox="1"/>
      </xdr:nvSpPr>
      <xdr:spPr>
        <a:xfrm>
          <a:off x="2608794" y="957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50233</xdr:rowOff>
    </xdr:from>
    <xdr:to>
      <xdr:col>3</xdr:col>
      <xdr:colOff>3175</xdr:colOff>
      <xdr:row>57</xdr:row>
      <xdr:rowOff>151833</xdr:rowOff>
    </xdr:to>
    <xdr:sp macro="" textlink="">
      <xdr:nvSpPr>
        <xdr:cNvPr id="143" name="円/楕円 142"/>
        <xdr:cNvSpPr/>
      </xdr:nvSpPr>
      <xdr:spPr>
        <a:xfrm>
          <a:off x="1968500" y="98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142960</xdr:rowOff>
    </xdr:from>
    <xdr:ext cx="534377" cy="259045"/>
    <xdr:sp macro="" textlink="">
      <xdr:nvSpPr>
        <xdr:cNvPr id="144" name="テキスト ボックス 143"/>
        <xdr:cNvSpPr txBox="1"/>
      </xdr:nvSpPr>
      <xdr:spPr>
        <a:xfrm>
          <a:off x="1752111" y="99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25702</xdr:rowOff>
    </xdr:from>
    <xdr:to>
      <xdr:col>1</xdr:col>
      <xdr:colOff>485775</xdr:colOff>
      <xdr:row>57</xdr:row>
      <xdr:rowOff>127302</xdr:rowOff>
    </xdr:to>
    <xdr:sp macro="" textlink="">
      <xdr:nvSpPr>
        <xdr:cNvPr id="145" name="円/楕円 144"/>
        <xdr:cNvSpPr/>
      </xdr:nvSpPr>
      <xdr:spPr>
        <a:xfrm>
          <a:off x="1079500" y="97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143829</xdr:rowOff>
    </xdr:from>
    <xdr:ext cx="599010" cy="259045"/>
    <xdr:sp macro="" textlink="">
      <xdr:nvSpPr>
        <xdr:cNvPr id="146" name="テキスト ボックス 145"/>
        <xdr:cNvSpPr txBox="1"/>
      </xdr:nvSpPr>
      <xdr:spPr>
        <a:xfrm>
          <a:off x="830794" y="957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29423</xdr:rowOff>
    </xdr:from>
    <xdr:to>
      <xdr:col>6</xdr:col>
      <xdr:colOff>511175</xdr:colOff>
      <xdr:row>77</xdr:row>
      <xdr:rowOff>123515</xdr:rowOff>
    </xdr:to>
    <xdr:cxnSp macro="">
      <xdr:nvCxnSpPr>
        <xdr:cNvPr id="173" name="直線コネクタ 172"/>
        <xdr:cNvCxnSpPr/>
      </xdr:nvCxnSpPr>
      <xdr:spPr>
        <a:xfrm flipV="1">
          <a:off x="3797300" y="13231073"/>
          <a:ext cx="8382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123515</xdr:rowOff>
    </xdr:from>
    <xdr:to>
      <xdr:col>5</xdr:col>
      <xdr:colOff>358775</xdr:colOff>
      <xdr:row>78</xdr:row>
      <xdr:rowOff>35275</xdr:rowOff>
    </xdr:to>
    <xdr:cxnSp macro="">
      <xdr:nvCxnSpPr>
        <xdr:cNvPr id="176" name="直線コネクタ 175"/>
        <xdr:cNvCxnSpPr/>
      </xdr:nvCxnSpPr>
      <xdr:spPr>
        <a:xfrm flipV="1">
          <a:off x="2908300" y="13325165"/>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19890</xdr:rowOff>
    </xdr:from>
    <xdr:to>
      <xdr:col>4</xdr:col>
      <xdr:colOff>155575</xdr:colOff>
      <xdr:row>78</xdr:row>
      <xdr:rowOff>35275</xdr:rowOff>
    </xdr:to>
    <xdr:cxnSp macro="">
      <xdr:nvCxnSpPr>
        <xdr:cNvPr id="179" name="直線コネクタ 178"/>
        <xdr:cNvCxnSpPr/>
      </xdr:nvCxnSpPr>
      <xdr:spPr>
        <a:xfrm>
          <a:off x="2019300" y="13392990"/>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19890</xdr:rowOff>
    </xdr:from>
    <xdr:to>
      <xdr:col>2</xdr:col>
      <xdr:colOff>638175</xdr:colOff>
      <xdr:row>78</xdr:row>
      <xdr:rowOff>47825</xdr:rowOff>
    </xdr:to>
    <xdr:cxnSp macro="">
      <xdr:nvCxnSpPr>
        <xdr:cNvPr id="182" name="直線コネクタ 181"/>
        <xdr:cNvCxnSpPr/>
      </xdr:nvCxnSpPr>
      <xdr:spPr>
        <a:xfrm flipV="1">
          <a:off x="1130300" y="13392990"/>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150073</xdr:rowOff>
    </xdr:from>
    <xdr:to>
      <xdr:col>6</xdr:col>
      <xdr:colOff>561975</xdr:colOff>
      <xdr:row>77</xdr:row>
      <xdr:rowOff>80223</xdr:rowOff>
    </xdr:to>
    <xdr:sp macro="" textlink="">
      <xdr:nvSpPr>
        <xdr:cNvPr id="192" name="円/楕円 191"/>
        <xdr:cNvSpPr/>
      </xdr:nvSpPr>
      <xdr:spPr>
        <a:xfrm>
          <a:off x="4584700" y="131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1500</xdr:rowOff>
    </xdr:from>
    <xdr:ext cx="534377" cy="259045"/>
    <xdr:sp macro="" textlink="">
      <xdr:nvSpPr>
        <xdr:cNvPr id="193" name="維持補修費該当値テキスト"/>
        <xdr:cNvSpPr txBox="1"/>
      </xdr:nvSpPr>
      <xdr:spPr>
        <a:xfrm>
          <a:off x="4686300" y="1303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72715</xdr:rowOff>
    </xdr:from>
    <xdr:to>
      <xdr:col>5</xdr:col>
      <xdr:colOff>409575</xdr:colOff>
      <xdr:row>78</xdr:row>
      <xdr:rowOff>2865</xdr:rowOff>
    </xdr:to>
    <xdr:sp macro="" textlink="">
      <xdr:nvSpPr>
        <xdr:cNvPr id="194" name="円/楕円 193"/>
        <xdr:cNvSpPr/>
      </xdr:nvSpPr>
      <xdr:spPr>
        <a:xfrm>
          <a:off x="3746500" y="132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19392</xdr:rowOff>
    </xdr:from>
    <xdr:ext cx="469744" cy="259045"/>
    <xdr:sp macro="" textlink="">
      <xdr:nvSpPr>
        <xdr:cNvPr id="195" name="テキスト ボックス 194"/>
        <xdr:cNvSpPr txBox="1"/>
      </xdr:nvSpPr>
      <xdr:spPr>
        <a:xfrm>
          <a:off x="3562427" y="130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155925</xdr:rowOff>
    </xdr:from>
    <xdr:to>
      <xdr:col>4</xdr:col>
      <xdr:colOff>206375</xdr:colOff>
      <xdr:row>78</xdr:row>
      <xdr:rowOff>86075</xdr:rowOff>
    </xdr:to>
    <xdr:sp macro="" textlink="">
      <xdr:nvSpPr>
        <xdr:cNvPr id="196" name="円/楕円 195"/>
        <xdr:cNvSpPr/>
      </xdr:nvSpPr>
      <xdr:spPr>
        <a:xfrm>
          <a:off x="28575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77202</xdr:rowOff>
    </xdr:from>
    <xdr:ext cx="469744" cy="259045"/>
    <xdr:sp macro="" textlink="">
      <xdr:nvSpPr>
        <xdr:cNvPr id="197" name="テキスト ボックス 196"/>
        <xdr:cNvSpPr txBox="1"/>
      </xdr:nvSpPr>
      <xdr:spPr>
        <a:xfrm>
          <a:off x="2673427" y="1345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140540</xdr:rowOff>
    </xdr:from>
    <xdr:to>
      <xdr:col>3</xdr:col>
      <xdr:colOff>3175</xdr:colOff>
      <xdr:row>78</xdr:row>
      <xdr:rowOff>70690</xdr:rowOff>
    </xdr:to>
    <xdr:sp macro="" textlink="">
      <xdr:nvSpPr>
        <xdr:cNvPr id="198" name="円/楕円 197"/>
        <xdr:cNvSpPr/>
      </xdr:nvSpPr>
      <xdr:spPr>
        <a:xfrm>
          <a:off x="1968500" y="133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61817</xdr:rowOff>
    </xdr:from>
    <xdr:ext cx="469744" cy="259045"/>
    <xdr:sp macro="" textlink="">
      <xdr:nvSpPr>
        <xdr:cNvPr id="199" name="テキスト ボックス 198"/>
        <xdr:cNvSpPr txBox="1"/>
      </xdr:nvSpPr>
      <xdr:spPr>
        <a:xfrm>
          <a:off x="1784427" y="1343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168475</xdr:rowOff>
    </xdr:from>
    <xdr:to>
      <xdr:col>1</xdr:col>
      <xdr:colOff>485775</xdr:colOff>
      <xdr:row>78</xdr:row>
      <xdr:rowOff>98625</xdr:rowOff>
    </xdr:to>
    <xdr:sp macro="" textlink="">
      <xdr:nvSpPr>
        <xdr:cNvPr id="200" name="円/楕円 199"/>
        <xdr:cNvSpPr/>
      </xdr:nvSpPr>
      <xdr:spPr>
        <a:xfrm>
          <a:off x="1079500" y="133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89752</xdr:rowOff>
    </xdr:from>
    <xdr:ext cx="469744" cy="259045"/>
    <xdr:sp macro="" textlink="">
      <xdr:nvSpPr>
        <xdr:cNvPr id="201" name="テキスト ボックス 200"/>
        <xdr:cNvSpPr txBox="1"/>
      </xdr:nvSpPr>
      <xdr:spPr>
        <a:xfrm>
          <a:off x="895427" y="1346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32353</xdr:rowOff>
    </xdr:from>
    <xdr:to>
      <xdr:col>6</xdr:col>
      <xdr:colOff>511175</xdr:colOff>
      <xdr:row>95</xdr:row>
      <xdr:rowOff>35230</xdr:rowOff>
    </xdr:to>
    <xdr:cxnSp macro="">
      <xdr:nvCxnSpPr>
        <xdr:cNvPr id="231" name="直線コネクタ 230"/>
        <xdr:cNvCxnSpPr/>
      </xdr:nvCxnSpPr>
      <xdr:spPr>
        <a:xfrm>
          <a:off x="3797300" y="16320103"/>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32353</xdr:rowOff>
    </xdr:from>
    <xdr:to>
      <xdr:col>5</xdr:col>
      <xdr:colOff>358775</xdr:colOff>
      <xdr:row>95</xdr:row>
      <xdr:rowOff>102991</xdr:rowOff>
    </xdr:to>
    <xdr:cxnSp macro="">
      <xdr:nvCxnSpPr>
        <xdr:cNvPr id="234" name="直線コネクタ 233"/>
        <xdr:cNvCxnSpPr/>
      </xdr:nvCxnSpPr>
      <xdr:spPr>
        <a:xfrm flipV="1">
          <a:off x="2908300" y="16320103"/>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102991</xdr:rowOff>
    </xdr:from>
    <xdr:to>
      <xdr:col>4</xdr:col>
      <xdr:colOff>155575</xdr:colOff>
      <xdr:row>96</xdr:row>
      <xdr:rowOff>4578</xdr:rowOff>
    </xdr:to>
    <xdr:cxnSp macro="">
      <xdr:nvCxnSpPr>
        <xdr:cNvPr id="237" name="直線コネクタ 236"/>
        <xdr:cNvCxnSpPr/>
      </xdr:nvCxnSpPr>
      <xdr:spPr>
        <a:xfrm flipV="1">
          <a:off x="2019300" y="16390741"/>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4578</xdr:rowOff>
    </xdr:from>
    <xdr:to>
      <xdr:col>2</xdr:col>
      <xdr:colOff>638175</xdr:colOff>
      <xdr:row>96</xdr:row>
      <xdr:rowOff>4693</xdr:rowOff>
    </xdr:to>
    <xdr:cxnSp macro="">
      <xdr:nvCxnSpPr>
        <xdr:cNvPr id="240" name="直線コネクタ 239"/>
        <xdr:cNvCxnSpPr/>
      </xdr:nvCxnSpPr>
      <xdr:spPr>
        <a:xfrm flipV="1">
          <a:off x="1130300" y="1646377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155880</xdr:rowOff>
    </xdr:from>
    <xdr:to>
      <xdr:col>6</xdr:col>
      <xdr:colOff>561975</xdr:colOff>
      <xdr:row>95</xdr:row>
      <xdr:rowOff>86030</xdr:rowOff>
    </xdr:to>
    <xdr:sp macro="" textlink="">
      <xdr:nvSpPr>
        <xdr:cNvPr id="250" name="円/楕円 249"/>
        <xdr:cNvSpPr/>
      </xdr:nvSpPr>
      <xdr:spPr>
        <a:xfrm>
          <a:off x="4584700" y="162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7307</xdr:rowOff>
    </xdr:from>
    <xdr:ext cx="534377" cy="259045"/>
    <xdr:sp macro="" textlink="">
      <xdr:nvSpPr>
        <xdr:cNvPr id="251" name="扶助費該当値テキスト"/>
        <xdr:cNvSpPr txBox="1"/>
      </xdr:nvSpPr>
      <xdr:spPr>
        <a:xfrm>
          <a:off x="4686300" y="161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56,484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153003</xdr:rowOff>
    </xdr:from>
    <xdr:to>
      <xdr:col>5</xdr:col>
      <xdr:colOff>409575</xdr:colOff>
      <xdr:row>95</xdr:row>
      <xdr:rowOff>83153</xdr:rowOff>
    </xdr:to>
    <xdr:sp macro="" textlink="">
      <xdr:nvSpPr>
        <xdr:cNvPr id="252" name="円/楕円 251"/>
        <xdr:cNvSpPr/>
      </xdr:nvSpPr>
      <xdr:spPr>
        <a:xfrm>
          <a:off x="3746500" y="162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74280</xdr:rowOff>
    </xdr:from>
    <xdr:ext cx="534377" cy="259045"/>
    <xdr:sp macro="" textlink="">
      <xdr:nvSpPr>
        <xdr:cNvPr id="253" name="テキスト ボックス 252"/>
        <xdr:cNvSpPr txBox="1"/>
      </xdr:nvSpPr>
      <xdr:spPr>
        <a:xfrm>
          <a:off x="3530111" y="163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52191</xdr:rowOff>
    </xdr:from>
    <xdr:to>
      <xdr:col>4</xdr:col>
      <xdr:colOff>206375</xdr:colOff>
      <xdr:row>95</xdr:row>
      <xdr:rowOff>153791</xdr:rowOff>
    </xdr:to>
    <xdr:sp macro="" textlink="">
      <xdr:nvSpPr>
        <xdr:cNvPr id="254" name="円/楕円 253"/>
        <xdr:cNvSpPr/>
      </xdr:nvSpPr>
      <xdr:spPr>
        <a:xfrm>
          <a:off x="2857500" y="163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144918</xdr:rowOff>
    </xdr:from>
    <xdr:ext cx="534377" cy="259045"/>
    <xdr:sp macro="" textlink="">
      <xdr:nvSpPr>
        <xdr:cNvPr id="255" name="テキスト ボックス 254"/>
        <xdr:cNvSpPr txBox="1"/>
      </xdr:nvSpPr>
      <xdr:spPr>
        <a:xfrm>
          <a:off x="2641111" y="164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125228</xdr:rowOff>
    </xdr:from>
    <xdr:to>
      <xdr:col>3</xdr:col>
      <xdr:colOff>3175</xdr:colOff>
      <xdr:row>96</xdr:row>
      <xdr:rowOff>55378</xdr:rowOff>
    </xdr:to>
    <xdr:sp macro="" textlink="">
      <xdr:nvSpPr>
        <xdr:cNvPr id="256" name="円/楕円 255"/>
        <xdr:cNvSpPr/>
      </xdr:nvSpPr>
      <xdr:spPr>
        <a:xfrm>
          <a:off x="1968500" y="16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46505</xdr:rowOff>
    </xdr:from>
    <xdr:ext cx="534377" cy="259045"/>
    <xdr:sp macro="" textlink="">
      <xdr:nvSpPr>
        <xdr:cNvPr id="257" name="テキスト ボックス 256"/>
        <xdr:cNvSpPr txBox="1"/>
      </xdr:nvSpPr>
      <xdr:spPr>
        <a:xfrm>
          <a:off x="1752111" y="165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125343</xdr:rowOff>
    </xdr:from>
    <xdr:to>
      <xdr:col>1</xdr:col>
      <xdr:colOff>485775</xdr:colOff>
      <xdr:row>96</xdr:row>
      <xdr:rowOff>55493</xdr:rowOff>
    </xdr:to>
    <xdr:sp macro="" textlink="">
      <xdr:nvSpPr>
        <xdr:cNvPr id="258" name="円/楕円 257"/>
        <xdr:cNvSpPr/>
      </xdr:nvSpPr>
      <xdr:spPr>
        <a:xfrm>
          <a:off x="1079500" y="16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46620</xdr:rowOff>
    </xdr:from>
    <xdr:ext cx="534377" cy="259045"/>
    <xdr:sp macro="" textlink="">
      <xdr:nvSpPr>
        <xdr:cNvPr id="259" name="テキスト ボックス 258"/>
        <xdr:cNvSpPr txBox="1"/>
      </xdr:nvSpPr>
      <xdr:spPr>
        <a:xfrm>
          <a:off x="863111" y="165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130154</xdr:rowOff>
    </xdr:from>
    <xdr:to>
      <xdr:col>15</xdr:col>
      <xdr:colOff>180975</xdr:colOff>
      <xdr:row>35</xdr:row>
      <xdr:rowOff>113109</xdr:rowOff>
    </xdr:to>
    <xdr:cxnSp macro="">
      <xdr:nvCxnSpPr>
        <xdr:cNvPr id="287" name="直線コネクタ 286"/>
        <xdr:cNvCxnSpPr/>
      </xdr:nvCxnSpPr>
      <xdr:spPr>
        <a:xfrm>
          <a:off x="9639300" y="5959454"/>
          <a:ext cx="838200" cy="15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130154</xdr:rowOff>
    </xdr:from>
    <xdr:to>
      <xdr:col>14</xdr:col>
      <xdr:colOff>28575</xdr:colOff>
      <xdr:row>35</xdr:row>
      <xdr:rowOff>163191</xdr:rowOff>
    </xdr:to>
    <xdr:cxnSp macro="">
      <xdr:nvCxnSpPr>
        <xdr:cNvPr id="290" name="直線コネクタ 289"/>
        <xdr:cNvCxnSpPr/>
      </xdr:nvCxnSpPr>
      <xdr:spPr>
        <a:xfrm flipV="1">
          <a:off x="8750300" y="5959454"/>
          <a:ext cx="889000" cy="20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163191</xdr:rowOff>
    </xdr:from>
    <xdr:to>
      <xdr:col>12</xdr:col>
      <xdr:colOff>511175</xdr:colOff>
      <xdr:row>36</xdr:row>
      <xdr:rowOff>6490</xdr:rowOff>
    </xdr:to>
    <xdr:cxnSp macro="">
      <xdr:nvCxnSpPr>
        <xdr:cNvPr id="293" name="直線コネクタ 292"/>
        <xdr:cNvCxnSpPr/>
      </xdr:nvCxnSpPr>
      <xdr:spPr>
        <a:xfrm flipV="1">
          <a:off x="7861300" y="6163941"/>
          <a:ext cx="889000" cy="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6490</xdr:rowOff>
    </xdr:from>
    <xdr:to>
      <xdr:col>11</xdr:col>
      <xdr:colOff>307975</xdr:colOff>
      <xdr:row>36</xdr:row>
      <xdr:rowOff>10303</xdr:rowOff>
    </xdr:to>
    <xdr:cxnSp macro="">
      <xdr:nvCxnSpPr>
        <xdr:cNvPr id="296" name="直線コネクタ 295"/>
        <xdr:cNvCxnSpPr/>
      </xdr:nvCxnSpPr>
      <xdr:spPr>
        <a:xfrm flipV="1">
          <a:off x="6972300" y="6178690"/>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62309</xdr:rowOff>
    </xdr:from>
    <xdr:to>
      <xdr:col>15</xdr:col>
      <xdr:colOff>231775</xdr:colOff>
      <xdr:row>35</xdr:row>
      <xdr:rowOff>163909</xdr:rowOff>
    </xdr:to>
    <xdr:sp macro="" textlink="">
      <xdr:nvSpPr>
        <xdr:cNvPr id="306" name="円/楕円 305"/>
        <xdr:cNvSpPr/>
      </xdr:nvSpPr>
      <xdr:spPr>
        <a:xfrm>
          <a:off x="10426700" y="60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85186</xdr:rowOff>
    </xdr:from>
    <xdr:ext cx="599010" cy="259045"/>
    <xdr:sp macro="" textlink="">
      <xdr:nvSpPr>
        <xdr:cNvPr id="307" name="補助費等該当値テキスト"/>
        <xdr:cNvSpPr txBox="1"/>
      </xdr:nvSpPr>
      <xdr:spPr>
        <a:xfrm>
          <a:off x="10528300" y="591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109,158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79354</xdr:rowOff>
    </xdr:from>
    <xdr:to>
      <xdr:col>14</xdr:col>
      <xdr:colOff>79375</xdr:colOff>
      <xdr:row>35</xdr:row>
      <xdr:rowOff>9504</xdr:rowOff>
    </xdr:to>
    <xdr:sp macro="" textlink="">
      <xdr:nvSpPr>
        <xdr:cNvPr id="308" name="円/楕円 307"/>
        <xdr:cNvSpPr/>
      </xdr:nvSpPr>
      <xdr:spPr>
        <a:xfrm>
          <a:off x="9588500" y="59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26031</xdr:rowOff>
    </xdr:from>
    <xdr:ext cx="599010" cy="259045"/>
    <xdr:sp macro="" textlink="">
      <xdr:nvSpPr>
        <xdr:cNvPr id="309" name="テキスト ボックス 308"/>
        <xdr:cNvSpPr txBox="1"/>
      </xdr:nvSpPr>
      <xdr:spPr>
        <a:xfrm>
          <a:off x="9339794" y="568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112391</xdr:rowOff>
    </xdr:from>
    <xdr:to>
      <xdr:col>12</xdr:col>
      <xdr:colOff>561975</xdr:colOff>
      <xdr:row>36</xdr:row>
      <xdr:rowOff>42541</xdr:rowOff>
    </xdr:to>
    <xdr:sp macro="" textlink="">
      <xdr:nvSpPr>
        <xdr:cNvPr id="310" name="円/楕円 309"/>
        <xdr:cNvSpPr/>
      </xdr:nvSpPr>
      <xdr:spPr>
        <a:xfrm>
          <a:off x="8699500" y="6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59068</xdr:rowOff>
    </xdr:from>
    <xdr:ext cx="599010" cy="259045"/>
    <xdr:sp macro="" textlink="">
      <xdr:nvSpPr>
        <xdr:cNvPr id="311" name="テキスト ボックス 310"/>
        <xdr:cNvSpPr txBox="1"/>
      </xdr:nvSpPr>
      <xdr:spPr>
        <a:xfrm>
          <a:off x="8450794" y="588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103,681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127140</xdr:rowOff>
    </xdr:from>
    <xdr:to>
      <xdr:col>11</xdr:col>
      <xdr:colOff>358775</xdr:colOff>
      <xdr:row>36</xdr:row>
      <xdr:rowOff>57290</xdr:rowOff>
    </xdr:to>
    <xdr:sp macro="" textlink="">
      <xdr:nvSpPr>
        <xdr:cNvPr id="312" name="円/楕円 311"/>
        <xdr:cNvSpPr/>
      </xdr:nvSpPr>
      <xdr:spPr>
        <a:xfrm>
          <a:off x="7810500" y="61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73817</xdr:rowOff>
    </xdr:from>
    <xdr:ext cx="599010" cy="259045"/>
    <xdr:sp macro="" textlink="">
      <xdr:nvSpPr>
        <xdr:cNvPr id="313" name="テキスト ボックス 312"/>
        <xdr:cNvSpPr txBox="1"/>
      </xdr:nvSpPr>
      <xdr:spPr>
        <a:xfrm>
          <a:off x="7561794" y="59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130953</xdr:rowOff>
    </xdr:from>
    <xdr:to>
      <xdr:col>10</xdr:col>
      <xdr:colOff>155575</xdr:colOff>
      <xdr:row>36</xdr:row>
      <xdr:rowOff>61103</xdr:rowOff>
    </xdr:to>
    <xdr:sp macro="" textlink="">
      <xdr:nvSpPr>
        <xdr:cNvPr id="314" name="円/楕円 313"/>
        <xdr:cNvSpPr/>
      </xdr:nvSpPr>
      <xdr:spPr>
        <a:xfrm>
          <a:off x="6921500" y="61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77630</xdr:rowOff>
    </xdr:from>
    <xdr:ext cx="599010" cy="259045"/>
    <xdr:sp macro="" textlink="">
      <xdr:nvSpPr>
        <xdr:cNvPr id="315" name="テキスト ボックス 314"/>
        <xdr:cNvSpPr txBox="1"/>
      </xdr:nvSpPr>
      <xdr:spPr>
        <a:xfrm>
          <a:off x="6672794" y="590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13146</xdr:rowOff>
    </xdr:from>
    <xdr:to>
      <xdr:col>15</xdr:col>
      <xdr:colOff>180975</xdr:colOff>
      <xdr:row>59</xdr:row>
      <xdr:rowOff>62984</xdr:rowOff>
    </xdr:to>
    <xdr:cxnSp macro="">
      <xdr:nvCxnSpPr>
        <xdr:cNvPr id="346" name="直線コネクタ 345"/>
        <xdr:cNvCxnSpPr/>
      </xdr:nvCxnSpPr>
      <xdr:spPr>
        <a:xfrm>
          <a:off x="9639300" y="10128696"/>
          <a:ext cx="838200" cy="4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13146</xdr:rowOff>
    </xdr:from>
    <xdr:to>
      <xdr:col>14</xdr:col>
      <xdr:colOff>28575</xdr:colOff>
      <xdr:row>59</xdr:row>
      <xdr:rowOff>65584</xdr:rowOff>
    </xdr:to>
    <xdr:cxnSp macro="">
      <xdr:nvCxnSpPr>
        <xdr:cNvPr id="349" name="直線コネクタ 348"/>
        <xdr:cNvCxnSpPr/>
      </xdr:nvCxnSpPr>
      <xdr:spPr>
        <a:xfrm flipV="1">
          <a:off x="8750300" y="10128696"/>
          <a:ext cx="889000" cy="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101720</xdr:rowOff>
    </xdr:from>
    <xdr:ext cx="599010" cy="259045"/>
    <xdr:sp macro="" textlink="">
      <xdr:nvSpPr>
        <xdr:cNvPr id="351" name="テキスト ボックス 350"/>
        <xdr:cNvSpPr txBox="1"/>
      </xdr:nvSpPr>
      <xdr:spPr>
        <a:xfrm>
          <a:off x="9339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65584</xdr:rowOff>
    </xdr:from>
    <xdr:to>
      <xdr:col>12</xdr:col>
      <xdr:colOff>511175</xdr:colOff>
      <xdr:row>59</xdr:row>
      <xdr:rowOff>69140</xdr:rowOff>
    </xdr:to>
    <xdr:cxnSp macro="">
      <xdr:nvCxnSpPr>
        <xdr:cNvPr id="352" name="直線コネクタ 351"/>
        <xdr:cNvCxnSpPr/>
      </xdr:nvCxnSpPr>
      <xdr:spPr>
        <a:xfrm flipV="1">
          <a:off x="7861300" y="1018113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24613</xdr:rowOff>
    </xdr:from>
    <xdr:to>
      <xdr:col>11</xdr:col>
      <xdr:colOff>307975</xdr:colOff>
      <xdr:row>59</xdr:row>
      <xdr:rowOff>69140</xdr:rowOff>
    </xdr:to>
    <xdr:cxnSp macro="">
      <xdr:nvCxnSpPr>
        <xdr:cNvPr id="355" name="直線コネクタ 354"/>
        <xdr:cNvCxnSpPr/>
      </xdr:nvCxnSpPr>
      <xdr:spPr>
        <a:xfrm>
          <a:off x="6972300" y="10140163"/>
          <a:ext cx="8890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12184</xdr:rowOff>
    </xdr:from>
    <xdr:to>
      <xdr:col>15</xdr:col>
      <xdr:colOff>231775</xdr:colOff>
      <xdr:row>59</xdr:row>
      <xdr:rowOff>113784</xdr:rowOff>
    </xdr:to>
    <xdr:sp macro="" textlink="">
      <xdr:nvSpPr>
        <xdr:cNvPr id="365" name="円/楕円 364"/>
        <xdr:cNvSpPr/>
      </xdr:nvSpPr>
      <xdr:spPr>
        <a:xfrm>
          <a:off x="10426700" y="101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99010" cy="259045"/>
    <xdr:sp macro="" textlink="">
      <xdr:nvSpPr>
        <xdr:cNvPr id="366" name="普通建設事業費該当値テキスト"/>
        <xdr:cNvSpPr txBox="1"/>
      </xdr:nvSpPr>
      <xdr:spPr>
        <a:xfrm>
          <a:off x="10528300" y="101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133796</xdr:rowOff>
    </xdr:from>
    <xdr:to>
      <xdr:col>14</xdr:col>
      <xdr:colOff>79375</xdr:colOff>
      <xdr:row>59</xdr:row>
      <xdr:rowOff>63946</xdr:rowOff>
    </xdr:to>
    <xdr:sp macro="" textlink="">
      <xdr:nvSpPr>
        <xdr:cNvPr id="367" name="円/楕円 366"/>
        <xdr:cNvSpPr/>
      </xdr:nvSpPr>
      <xdr:spPr>
        <a:xfrm>
          <a:off x="9588500" y="100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80473</xdr:rowOff>
    </xdr:from>
    <xdr:ext cx="599010" cy="259045"/>
    <xdr:sp macro="" textlink="">
      <xdr:nvSpPr>
        <xdr:cNvPr id="368" name="テキスト ボックス 367"/>
        <xdr:cNvSpPr txBox="1"/>
      </xdr:nvSpPr>
      <xdr:spPr>
        <a:xfrm>
          <a:off x="9339794" y="985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262,524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14784</xdr:rowOff>
    </xdr:from>
    <xdr:to>
      <xdr:col>12</xdr:col>
      <xdr:colOff>561975</xdr:colOff>
      <xdr:row>59</xdr:row>
      <xdr:rowOff>116384</xdr:rowOff>
    </xdr:to>
    <xdr:sp macro="" textlink="">
      <xdr:nvSpPr>
        <xdr:cNvPr id="369" name="円/楕円 368"/>
        <xdr:cNvSpPr/>
      </xdr:nvSpPr>
      <xdr:spPr>
        <a:xfrm>
          <a:off x="8699500" y="101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107511</xdr:rowOff>
    </xdr:from>
    <xdr:ext cx="599010" cy="259045"/>
    <xdr:sp macro="" textlink="">
      <xdr:nvSpPr>
        <xdr:cNvPr id="370" name="テキスト ボックス 369"/>
        <xdr:cNvSpPr txBox="1"/>
      </xdr:nvSpPr>
      <xdr:spPr>
        <a:xfrm>
          <a:off x="8450794" y="1022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18340</xdr:rowOff>
    </xdr:from>
    <xdr:to>
      <xdr:col>11</xdr:col>
      <xdr:colOff>358775</xdr:colOff>
      <xdr:row>59</xdr:row>
      <xdr:rowOff>119940</xdr:rowOff>
    </xdr:to>
    <xdr:sp macro="" textlink="">
      <xdr:nvSpPr>
        <xdr:cNvPr id="371" name="円/楕円 370"/>
        <xdr:cNvSpPr/>
      </xdr:nvSpPr>
      <xdr:spPr>
        <a:xfrm>
          <a:off x="7810500" y="101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111067</xdr:rowOff>
    </xdr:from>
    <xdr:ext cx="534377" cy="259045"/>
    <xdr:sp macro="" textlink="">
      <xdr:nvSpPr>
        <xdr:cNvPr id="372" name="テキスト ボックス 371"/>
        <xdr:cNvSpPr txBox="1"/>
      </xdr:nvSpPr>
      <xdr:spPr>
        <a:xfrm>
          <a:off x="7594111" y="102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145263</xdr:rowOff>
    </xdr:from>
    <xdr:to>
      <xdr:col>10</xdr:col>
      <xdr:colOff>155575</xdr:colOff>
      <xdr:row>59</xdr:row>
      <xdr:rowOff>75413</xdr:rowOff>
    </xdr:to>
    <xdr:sp macro="" textlink="">
      <xdr:nvSpPr>
        <xdr:cNvPr id="373" name="円/楕円 372"/>
        <xdr:cNvSpPr/>
      </xdr:nvSpPr>
      <xdr:spPr>
        <a:xfrm>
          <a:off x="6921500" y="100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91940</xdr:rowOff>
    </xdr:from>
    <xdr:ext cx="599010" cy="259045"/>
    <xdr:sp macro="" textlink="">
      <xdr:nvSpPr>
        <xdr:cNvPr id="374" name="テキスト ボックス 373"/>
        <xdr:cNvSpPr txBox="1"/>
      </xdr:nvSpPr>
      <xdr:spPr>
        <a:xfrm>
          <a:off x="6672794" y="986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88884</xdr:rowOff>
    </xdr:from>
    <xdr:to>
      <xdr:col>15</xdr:col>
      <xdr:colOff>180975</xdr:colOff>
      <xdr:row>78</xdr:row>
      <xdr:rowOff>130256</xdr:rowOff>
    </xdr:to>
    <xdr:cxnSp macro="">
      <xdr:nvCxnSpPr>
        <xdr:cNvPr id="401" name="直線コネクタ 400"/>
        <xdr:cNvCxnSpPr/>
      </xdr:nvCxnSpPr>
      <xdr:spPr>
        <a:xfrm>
          <a:off x="9639300" y="13461984"/>
          <a:ext cx="838200" cy="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156965</xdr:rowOff>
    </xdr:from>
    <xdr:ext cx="534377" cy="259045"/>
    <xdr:sp macro="" textlink="">
      <xdr:nvSpPr>
        <xdr:cNvPr id="405" name="テキスト ボックス 404"/>
        <xdr:cNvSpPr txBox="1"/>
      </xdr:nvSpPr>
      <xdr:spPr>
        <a:xfrm>
          <a:off x="9372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79456</xdr:rowOff>
    </xdr:from>
    <xdr:to>
      <xdr:col>15</xdr:col>
      <xdr:colOff>231775</xdr:colOff>
      <xdr:row>79</xdr:row>
      <xdr:rowOff>9606</xdr:rowOff>
    </xdr:to>
    <xdr:sp macro="" textlink="">
      <xdr:nvSpPr>
        <xdr:cNvPr id="411" name="円/楕円 410"/>
        <xdr:cNvSpPr/>
      </xdr:nvSpPr>
      <xdr:spPr>
        <a:xfrm>
          <a:off x="10426700" y="134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38084</xdr:rowOff>
    </xdr:from>
    <xdr:to>
      <xdr:col>14</xdr:col>
      <xdr:colOff>79375</xdr:colOff>
      <xdr:row>78</xdr:row>
      <xdr:rowOff>139684</xdr:rowOff>
    </xdr:to>
    <xdr:sp macro="" textlink="">
      <xdr:nvSpPr>
        <xdr:cNvPr id="413" name="円/楕円 412"/>
        <xdr:cNvSpPr/>
      </xdr:nvSpPr>
      <xdr:spPr>
        <a:xfrm>
          <a:off x="9588500" y="134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156211</xdr:rowOff>
    </xdr:from>
    <xdr:ext cx="599010" cy="259045"/>
    <xdr:sp macro="" textlink="">
      <xdr:nvSpPr>
        <xdr:cNvPr id="414" name="テキスト ボックス 413"/>
        <xdr:cNvSpPr txBox="1"/>
      </xdr:nvSpPr>
      <xdr:spPr>
        <a:xfrm>
          <a:off x="9339794" y="1318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64819</xdr:rowOff>
    </xdr:from>
    <xdr:to>
      <xdr:col>15</xdr:col>
      <xdr:colOff>180975</xdr:colOff>
      <xdr:row>96</xdr:row>
      <xdr:rowOff>105821</xdr:rowOff>
    </xdr:to>
    <xdr:cxnSp macro="">
      <xdr:nvCxnSpPr>
        <xdr:cNvPr id="441" name="直線コネクタ 440"/>
        <xdr:cNvCxnSpPr/>
      </xdr:nvCxnSpPr>
      <xdr:spPr>
        <a:xfrm>
          <a:off x="9639300" y="16352569"/>
          <a:ext cx="838200" cy="2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129187</xdr:rowOff>
    </xdr:from>
    <xdr:ext cx="534377" cy="259045"/>
    <xdr:sp macro="" textlink="">
      <xdr:nvSpPr>
        <xdr:cNvPr id="445" name="テキスト ボックス 444"/>
        <xdr:cNvSpPr txBox="1"/>
      </xdr:nvSpPr>
      <xdr:spPr>
        <a:xfrm>
          <a:off x="9372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55021</xdr:rowOff>
    </xdr:from>
    <xdr:to>
      <xdr:col>15</xdr:col>
      <xdr:colOff>231775</xdr:colOff>
      <xdr:row>96</xdr:row>
      <xdr:rowOff>156621</xdr:rowOff>
    </xdr:to>
    <xdr:sp macro="" textlink="">
      <xdr:nvSpPr>
        <xdr:cNvPr id="451" name="円/楕円 450"/>
        <xdr:cNvSpPr/>
      </xdr:nvSpPr>
      <xdr:spPr>
        <a:xfrm>
          <a:off x="10426700" y="165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77898</xdr:rowOff>
    </xdr:from>
    <xdr:ext cx="534377" cy="259045"/>
    <xdr:sp macro="" textlink="">
      <xdr:nvSpPr>
        <xdr:cNvPr id="452" name="普通建設事業費 （ うち更新整備　）該当値テキスト"/>
        <xdr:cNvSpPr txBox="1"/>
      </xdr:nvSpPr>
      <xdr:spPr>
        <a:xfrm>
          <a:off x="10528300" y="1636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14019</xdr:rowOff>
    </xdr:from>
    <xdr:to>
      <xdr:col>14</xdr:col>
      <xdr:colOff>79375</xdr:colOff>
      <xdr:row>95</xdr:row>
      <xdr:rowOff>115619</xdr:rowOff>
    </xdr:to>
    <xdr:sp macro="" textlink="">
      <xdr:nvSpPr>
        <xdr:cNvPr id="453" name="円/楕円 452"/>
        <xdr:cNvSpPr/>
      </xdr:nvSpPr>
      <xdr:spPr>
        <a:xfrm>
          <a:off x="9588500" y="163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132146</xdr:rowOff>
    </xdr:from>
    <xdr:ext cx="599010" cy="259045"/>
    <xdr:sp macro="" textlink="">
      <xdr:nvSpPr>
        <xdr:cNvPr id="454" name="テキスト ボックス 453"/>
        <xdr:cNvSpPr txBox="1"/>
      </xdr:nvSpPr>
      <xdr:spPr>
        <a:xfrm>
          <a:off x="9339794" y="1607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1169</xdr:rowOff>
    </xdr:from>
    <xdr:to>
      <xdr:col>23</xdr:col>
      <xdr:colOff>517525</xdr:colOff>
      <xdr:row>38</xdr:row>
      <xdr:rowOff>25400</xdr:rowOff>
    </xdr:to>
    <xdr:cxnSp macro="">
      <xdr:nvCxnSpPr>
        <xdr:cNvPr id="479" name="直線コネクタ 478"/>
        <xdr:cNvCxnSpPr/>
      </xdr:nvCxnSpPr>
      <xdr:spPr>
        <a:xfrm>
          <a:off x="15481300" y="6001919"/>
          <a:ext cx="838200" cy="5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1169</xdr:rowOff>
    </xdr:from>
    <xdr:to>
      <xdr:col>22</xdr:col>
      <xdr:colOff>365125</xdr:colOff>
      <xdr:row>36</xdr:row>
      <xdr:rowOff>156251</xdr:rowOff>
    </xdr:to>
    <xdr:cxnSp macro="">
      <xdr:nvCxnSpPr>
        <xdr:cNvPr id="482" name="直線コネクタ 481"/>
        <xdr:cNvCxnSpPr/>
      </xdr:nvCxnSpPr>
      <xdr:spPr>
        <a:xfrm flipV="1">
          <a:off x="14592300" y="6001919"/>
          <a:ext cx="889000" cy="3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168671</xdr:rowOff>
    </xdr:from>
    <xdr:ext cx="534377" cy="259045"/>
    <xdr:sp macro="" textlink="">
      <xdr:nvSpPr>
        <xdr:cNvPr id="484" name="テキスト ボックス 483"/>
        <xdr:cNvSpPr txBox="1"/>
      </xdr:nvSpPr>
      <xdr:spPr>
        <a:xfrm>
          <a:off x="15214111" y="65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156251</xdr:rowOff>
    </xdr:from>
    <xdr:to>
      <xdr:col>21</xdr:col>
      <xdr:colOff>161925</xdr:colOff>
      <xdr:row>38</xdr:row>
      <xdr:rowOff>19668</xdr:rowOff>
    </xdr:to>
    <xdr:cxnSp macro="">
      <xdr:nvCxnSpPr>
        <xdr:cNvPr id="485" name="直線コネクタ 484"/>
        <xdr:cNvCxnSpPr/>
      </xdr:nvCxnSpPr>
      <xdr:spPr>
        <a:xfrm flipV="1">
          <a:off x="13703300" y="6328451"/>
          <a:ext cx="889000" cy="20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14812</xdr:rowOff>
    </xdr:from>
    <xdr:ext cx="469744" cy="259045"/>
    <xdr:sp macro="" textlink="">
      <xdr:nvSpPr>
        <xdr:cNvPr id="487" name="テキスト ボックス 486"/>
        <xdr:cNvSpPr txBox="1"/>
      </xdr:nvSpPr>
      <xdr:spPr>
        <a:xfrm>
          <a:off x="14357427" y="65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150107</xdr:rowOff>
    </xdr:from>
    <xdr:to>
      <xdr:col>19</xdr:col>
      <xdr:colOff>644525</xdr:colOff>
      <xdr:row>38</xdr:row>
      <xdr:rowOff>19668</xdr:rowOff>
    </xdr:to>
    <xdr:cxnSp macro="">
      <xdr:nvCxnSpPr>
        <xdr:cNvPr id="488" name="直線コネクタ 487"/>
        <xdr:cNvCxnSpPr/>
      </xdr:nvCxnSpPr>
      <xdr:spPr>
        <a:xfrm>
          <a:off x="12814300" y="6493757"/>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121819</xdr:rowOff>
    </xdr:from>
    <xdr:to>
      <xdr:col>22</xdr:col>
      <xdr:colOff>415925</xdr:colOff>
      <xdr:row>35</xdr:row>
      <xdr:rowOff>51969</xdr:rowOff>
    </xdr:to>
    <xdr:sp macro="" textlink="">
      <xdr:nvSpPr>
        <xdr:cNvPr id="500" name="円/楕円 499"/>
        <xdr:cNvSpPr/>
      </xdr:nvSpPr>
      <xdr:spPr>
        <a:xfrm>
          <a:off x="154305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68496</xdr:rowOff>
    </xdr:from>
    <xdr:ext cx="534377" cy="259045"/>
    <xdr:sp macro="" textlink="">
      <xdr:nvSpPr>
        <xdr:cNvPr id="501" name="テキスト ボックス 500"/>
        <xdr:cNvSpPr txBox="1"/>
      </xdr:nvSpPr>
      <xdr:spPr>
        <a:xfrm>
          <a:off x="15214111" y="5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105451</xdr:rowOff>
    </xdr:from>
    <xdr:to>
      <xdr:col>21</xdr:col>
      <xdr:colOff>212725</xdr:colOff>
      <xdr:row>37</xdr:row>
      <xdr:rowOff>35601</xdr:rowOff>
    </xdr:to>
    <xdr:sp macro="" textlink="">
      <xdr:nvSpPr>
        <xdr:cNvPr id="502" name="円/楕円 501"/>
        <xdr:cNvSpPr/>
      </xdr:nvSpPr>
      <xdr:spPr>
        <a:xfrm>
          <a:off x="14541500" y="627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52128</xdr:rowOff>
    </xdr:from>
    <xdr:ext cx="534377" cy="259045"/>
    <xdr:sp macro="" textlink="">
      <xdr:nvSpPr>
        <xdr:cNvPr id="503" name="テキスト ボックス 502"/>
        <xdr:cNvSpPr txBox="1"/>
      </xdr:nvSpPr>
      <xdr:spPr>
        <a:xfrm>
          <a:off x="14325111" y="605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140318</xdr:rowOff>
    </xdr:from>
    <xdr:to>
      <xdr:col>20</xdr:col>
      <xdr:colOff>9525</xdr:colOff>
      <xdr:row>38</xdr:row>
      <xdr:rowOff>70468</xdr:rowOff>
    </xdr:to>
    <xdr:sp macro="" textlink="">
      <xdr:nvSpPr>
        <xdr:cNvPr id="504" name="円/楕円 503"/>
        <xdr:cNvSpPr/>
      </xdr:nvSpPr>
      <xdr:spPr>
        <a:xfrm>
          <a:off x="13652500" y="64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61595</xdr:rowOff>
    </xdr:from>
    <xdr:ext cx="469744" cy="259045"/>
    <xdr:sp macro="" textlink="">
      <xdr:nvSpPr>
        <xdr:cNvPr id="505" name="テキスト ボックス 504"/>
        <xdr:cNvSpPr txBox="1"/>
      </xdr:nvSpPr>
      <xdr:spPr>
        <a:xfrm>
          <a:off x="13468427" y="657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99307</xdr:rowOff>
    </xdr:from>
    <xdr:to>
      <xdr:col>18</xdr:col>
      <xdr:colOff>492125</xdr:colOff>
      <xdr:row>38</xdr:row>
      <xdr:rowOff>29457</xdr:rowOff>
    </xdr:to>
    <xdr:sp macro="" textlink="">
      <xdr:nvSpPr>
        <xdr:cNvPr id="506" name="円/楕円 505"/>
        <xdr:cNvSpPr/>
      </xdr:nvSpPr>
      <xdr:spPr>
        <a:xfrm>
          <a:off x="12763500" y="64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20584</xdr:rowOff>
    </xdr:from>
    <xdr:ext cx="469744" cy="259045"/>
    <xdr:sp macro="" textlink="">
      <xdr:nvSpPr>
        <xdr:cNvPr id="507" name="テキスト ボックス 506"/>
        <xdr:cNvSpPr txBox="1"/>
      </xdr:nvSpPr>
      <xdr:spPr>
        <a:xfrm>
          <a:off x="12579427" y="653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160857</xdr:rowOff>
    </xdr:from>
    <xdr:to>
      <xdr:col>23</xdr:col>
      <xdr:colOff>517525</xdr:colOff>
      <xdr:row>73</xdr:row>
      <xdr:rowOff>52392</xdr:rowOff>
    </xdr:to>
    <xdr:cxnSp macro="">
      <xdr:nvCxnSpPr>
        <xdr:cNvPr id="581" name="直線コネクタ 580"/>
        <xdr:cNvCxnSpPr/>
      </xdr:nvCxnSpPr>
      <xdr:spPr>
        <a:xfrm>
          <a:off x="15481300" y="12505257"/>
          <a:ext cx="838200" cy="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160857</xdr:rowOff>
    </xdr:from>
    <xdr:to>
      <xdr:col>22</xdr:col>
      <xdr:colOff>365125</xdr:colOff>
      <xdr:row>73</xdr:row>
      <xdr:rowOff>81899</xdr:rowOff>
    </xdr:to>
    <xdr:cxnSp macro="">
      <xdr:nvCxnSpPr>
        <xdr:cNvPr id="584" name="直線コネクタ 583"/>
        <xdr:cNvCxnSpPr/>
      </xdr:nvCxnSpPr>
      <xdr:spPr>
        <a:xfrm flipV="1">
          <a:off x="14592300" y="12505257"/>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6" name="テキスト ボックス 585"/>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37693</xdr:rowOff>
    </xdr:from>
    <xdr:to>
      <xdr:col>21</xdr:col>
      <xdr:colOff>161925</xdr:colOff>
      <xdr:row>73</xdr:row>
      <xdr:rowOff>81899</xdr:rowOff>
    </xdr:to>
    <xdr:cxnSp macro="">
      <xdr:nvCxnSpPr>
        <xdr:cNvPr id="587" name="直線コネクタ 586"/>
        <xdr:cNvCxnSpPr/>
      </xdr:nvCxnSpPr>
      <xdr:spPr>
        <a:xfrm>
          <a:off x="13703300" y="12382093"/>
          <a:ext cx="889000" cy="21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37693</xdr:rowOff>
    </xdr:from>
    <xdr:to>
      <xdr:col>19</xdr:col>
      <xdr:colOff>644525</xdr:colOff>
      <xdr:row>73</xdr:row>
      <xdr:rowOff>57576</xdr:rowOff>
    </xdr:to>
    <xdr:cxnSp macro="">
      <xdr:nvCxnSpPr>
        <xdr:cNvPr id="590" name="直線コネクタ 589"/>
        <xdr:cNvCxnSpPr/>
      </xdr:nvCxnSpPr>
      <xdr:spPr>
        <a:xfrm flipV="1">
          <a:off x="12814300" y="12382093"/>
          <a:ext cx="889000" cy="19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1592</xdr:rowOff>
    </xdr:from>
    <xdr:to>
      <xdr:col>23</xdr:col>
      <xdr:colOff>568325</xdr:colOff>
      <xdr:row>73</xdr:row>
      <xdr:rowOff>103192</xdr:rowOff>
    </xdr:to>
    <xdr:sp macro="" textlink="">
      <xdr:nvSpPr>
        <xdr:cNvPr id="600" name="円/楕円 599"/>
        <xdr:cNvSpPr/>
      </xdr:nvSpPr>
      <xdr:spPr>
        <a:xfrm>
          <a:off x="16268700" y="125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24469</xdr:rowOff>
    </xdr:from>
    <xdr:ext cx="599010" cy="259045"/>
    <xdr:sp macro="" textlink="">
      <xdr:nvSpPr>
        <xdr:cNvPr id="601" name="公債費該当値テキスト"/>
        <xdr:cNvSpPr txBox="1"/>
      </xdr:nvSpPr>
      <xdr:spPr>
        <a:xfrm>
          <a:off x="16370300" y="1236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145,277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110057</xdr:rowOff>
    </xdr:from>
    <xdr:to>
      <xdr:col>22</xdr:col>
      <xdr:colOff>415925</xdr:colOff>
      <xdr:row>73</xdr:row>
      <xdr:rowOff>40207</xdr:rowOff>
    </xdr:to>
    <xdr:sp macro="" textlink="">
      <xdr:nvSpPr>
        <xdr:cNvPr id="602" name="円/楕円 601"/>
        <xdr:cNvSpPr/>
      </xdr:nvSpPr>
      <xdr:spPr>
        <a:xfrm>
          <a:off x="15430500" y="124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56734</xdr:rowOff>
    </xdr:from>
    <xdr:ext cx="599010" cy="259045"/>
    <xdr:sp macro="" textlink="">
      <xdr:nvSpPr>
        <xdr:cNvPr id="603" name="テキスト ボックス 602"/>
        <xdr:cNvSpPr txBox="1"/>
      </xdr:nvSpPr>
      <xdr:spPr>
        <a:xfrm>
          <a:off x="15181794" y="122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31099</xdr:rowOff>
    </xdr:from>
    <xdr:to>
      <xdr:col>21</xdr:col>
      <xdr:colOff>212725</xdr:colOff>
      <xdr:row>73</xdr:row>
      <xdr:rowOff>132699</xdr:rowOff>
    </xdr:to>
    <xdr:sp macro="" textlink="">
      <xdr:nvSpPr>
        <xdr:cNvPr id="604" name="円/楕円 603"/>
        <xdr:cNvSpPr/>
      </xdr:nvSpPr>
      <xdr:spPr>
        <a:xfrm>
          <a:off x="14541500" y="125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149226</xdr:rowOff>
    </xdr:from>
    <xdr:ext cx="599010" cy="259045"/>
    <xdr:sp macro="" textlink="">
      <xdr:nvSpPr>
        <xdr:cNvPr id="605" name="テキスト ボックス 604"/>
        <xdr:cNvSpPr txBox="1"/>
      </xdr:nvSpPr>
      <xdr:spPr>
        <a:xfrm>
          <a:off x="14292794" y="123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140,114</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158343</xdr:rowOff>
    </xdr:from>
    <xdr:to>
      <xdr:col>20</xdr:col>
      <xdr:colOff>9525</xdr:colOff>
      <xdr:row>72</xdr:row>
      <xdr:rowOff>88493</xdr:rowOff>
    </xdr:to>
    <xdr:sp macro="" textlink="">
      <xdr:nvSpPr>
        <xdr:cNvPr id="606" name="円/楕円 605"/>
        <xdr:cNvSpPr/>
      </xdr:nvSpPr>
      <xdr:spPr>
        <a:xfrm>
          <a:off x="13652500" y="123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105020</xdr:rowOff>
    </xdr:from>
    <xdr:ext cx="599010" cy="259045"/>
    <xdr:sp macro="" textlink="">
      <xdr:nvSpPr>
        <xdr:cNvPr id="607" name="テキスト ボックス 606"/>
        <xdr:cNvSpPr txBox="1"/>
      </xdr:nvSpPr>
      <xdr:spPr>
        <a:xfrm>
          <a:off x="13403794" y="1210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6776</xdr:rowOff>
    </xdr:from>
    <xdr:to>
      <xdr:col>18</xdr:col>
      <xdr:colOff>492125</xdr:colOff>
      <xdr:row>73</xdr:row>
      <xdr:rowOff>108376</xdr:rowOff>
    </xdr:to>
    <xdr:sp macro="" textlink="">
      <xdr:nvSpPr>
        <xdr:cNvPr id="608" name="円/楕円 607"/>
        <xdr:cNvSpPr/>
      </xdr:nvSpPr>
      <xdr:spPr>
        <a:xfrm>
          <a:off x="12763500" y="1252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124903</xdr:rowOff>
    </xdr:from>
    <xdr:ext cx="599010" cy="259045"/>
    <xdr:sp macro="" textlink="">
      <xdr:nvSpPr>
        <xdr:cNvPr id="609" name="テキスト ボックス 608"/>
        <xdr:cNvSpPr txBox="1"/>
      </xdr:nvSpPr>
      <xdr:spPr>
        <a:xfrm>
          <a:off x="12514794" y="122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115432</xdr:rowOff>
    </xdr:from>
    <xdr:to>
      <xdr:col>23</xdr:col>
      <xdr:colOff>517525</xdr:colOff>
      <xdr:row>98</xdr:row>
      <xdr:rowOff>115832</xdr:rowOff>
    </xdr:to>
    <xdr:cxnSp macro="">
      <xdr:nvCxnSpPr>
        <xdr:cNvPr id="636" name="直線コネクタ 635"/>
        <xdr:cNvCxnSpPr/>
      </xdr:nvCxnSpPr>
      <xdr:spPr>
        <a:xfrm>
          <a:off x="15481300" y="1691753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104826</xdr:rowOff>
    </xdr:from>
    <xdr:to>
      <xdr:col>22</xdr:col>
      <xdr:colOff>365125</xdr:colOff>
      <xdr:row>98</xdr:row>
      <xdr:rowOff>115432</xdr:rowOff>
    </xdr:to>
    <xdr:cxnSp macro="">
      <xdr:nvCxnSpPr>
        <xdr:cNvPr id="639" name="直線コネクタ 638"/>
        <xdr:cNvCxnSpPr/>
      </xdr:nvCxnSpPr>
      <xdr:spPr>
        <a:xfrm>
          <a:off x="14592300" y="16906926"/>
          <a:ext cx="889000" cy="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104826</xdr:rowOff>
    </xdr:from>
    <xdr:to>
      <xdr:col>21</xdr:col>
      <xdr:colOff>161925</xdr:colOff>
      <xdr:row>98</xdr:row>
      <xdr:rowOff>109533</xdr:rowOff>
    </xdr:to>
    <xdr:cxnSp macro="">
      <xdr:nvCxnSpPr>
        <xdr:cNvPr id="642" name="直線コネクタ 641"/>
        <xdr:cNvCxnSpPr/>
      </xdr:nvCxnSpPr>
      <xdr:spPr>
        <a:xfrm flipV="1">
          <a:off x="13703300" y="16906926"/>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109533</xdr:rowOff>
    </xdr:from>
    <xdr:to>
      <xdr:col>19</xdr:col>
      <xdr:colOff>644525</xdr:colOff>
      <xdr:row>98</xdr:row>
      <xdr:rowOff>124197</xdr:rowOff>
    </xdr:to>
    <xdr:cxnSp macro="">
      <xdr:nvCxnSpPr>
        <xdr:cNvPr id="645" name="直線コネクタ 644"/>
        <xdr:cNvCxnSpPr/>
      </xdr:nvCxnSpPr>
      <xdr:spPr>
        <a:xfrm flipV="1">
          <a:off x="12814300" y="16911633"/>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163166</xdr:rowOff>
    </xdr:from>
    <xdr:ext cx="534377" cy="259045"/>
    <xdr:sp macro="" textlink="">
      <xdr:nvSpPr>
        <xdr:cNvPr id="647" name="テキスト ボックス 646"/>
        <xdr:cNvSpPr txBox="1"/>
      </xdr:nvSpPr>
      <xdr:spPr>
        <a:xfrm>
          <a:off x="13436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65032</xdr:rowOff>
    </xdr:from>
    <xdr:to>
      <xdr:col>23</xdr:col>
      <xdr:colOff>568325</xdr:colOff>
      <xdr:row>98</xdr:row>
      <xdr:rowOff>166632</xdr:rowOff>
    </xdr:to>
    <xdr:sp macro="" textlink="">
      <xdr:nvSpPr>
        <xdr:cNvPr id="655" name="円/楕円 654"/>
        <xdr:cNvSpPr/>
      </xdr:nvSpPr>
      <xdr:spPr>
        <a:xfrm>
          <a:off x="16268700" y="168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24409</xdr:rowOff>
    </xdr:from>
    <xdr:ext cx="534377" cy="259045"/>
    <xdr:sp macro="" textlink="">
      <xdr:nvSpPr>
        <xdr:cNvPr id="656" name="積立金該当値テキスト"/>
        <xdr:cNvSpPr txBox="1"/>
      </xdr:nvSpPr>
      <xdr:spPr>
        <a:xfrm>
          <a:off x="16370300" y="166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64632</xdr:rowOff>
    </xdr:from>
    <xdr:to>
      <xdr:col>22</xdr:col>
      <xdr:colOff>415925</xdr:colOff>
      <xdr:row>98</xdr:row>
      <xdr:rowOff>166232</xdr:rowOff>
    </xdr:to>
    <xdr:sp macro="" textlink="">
      <xdr:nvSpPr>
        <xdr:cNvPr id="657" name="円/楕円 656"/>
        <xdr:cNvSpPr/>
      </xdr:nvSpPr>
      <xdr:spPr>
        <a:xfrm>
          <a:off x="15430500" y="168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157359</xdr:rowOff>
    </xdr:from>
    <xdr:ext cx="534377" cy="259045"/>
    <xdr:sp macro="" textlink="">
      <xdr:nvSpPr>
        <xdr:cNvPr id="658" name="テキスト ボックス 657"/>
        <xdr:cNvSpPr txBox="1"/>
      </xdr:nvSpPr>
      <xdr:spPr>
        <a:xfrm>
          <a:off x="15214111" y="169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54026</xdr:rowOff>
    </xdr:from>
    <xdr:to>
      <xdr:col>21</xdr:col>
      <xdr:colOff>212725</xdr:colOff>
      <xdr:row>98</xdr:row>
      <xdr:rowOff>155626</xdr:rowOff>
    </xdr:to>
    <xdr:sp macro="" textlink="">
      <xdr:nvSpPr>
        <xdr:cNvPr id="659" name="円/楕円 658"/>
        <xdr:cNvSpPr/>
      </xdr:nvSpPr>
      <xdr:spPr>
        <a:xfrm>
          <a:off x="14541500" y="168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xdr:rowOff>
    </xdr:from>
    <xdr:ext cx="534377" cy="259045"/>
    <xdr:sp macro="" textlink="">
      <xdr:nvSpPr>
        <xdr:cNvPr id="660" name="テキスト ボックス 659"/>
        <xdr:cNvSpPr txBox="1"/>
      </xdr:nvSpPr>
      <xdr:spPr>
        <a:xfrm>
          <a:off x="14325111" y="166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58733</xdr:rowOff>
    </xdr:from>
    <xdr:to>
      <xdr:col>20</xdr:col>
      <xdr:colOff>9525</xdr:colOff>
      <xdr:row>98</xdr:row>
      <xdr:rowOff>160333</xdr:rowOff>
    </xdr:to>
    <xdr:sp macro="" textlink="">
      <xdr:nvSpPr>
        <xdr:cNvPr id="661" name="円/楕円 660"/>
        <xdr:cNvSpPr/>
      </xdr:nvSpPr>
      <xdr:spPr>
        <a:xfrm>
          <a:off x="13652500" y="168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5410</xdr:rowOff>
    </xdr:from>
    <xdr:ext cx="534377" cy="259045"/>
    <xdr:sp macro="" textlink="">
      <xdr:nvSpPr>
        <xdr:cNvPr id="662" name="テキスト ボックス 661"/>
        <xdr:cNvSpPr txBox="1"/>
      </xdr:nvSpPr>
      <xdr:spPr>
        <a:xfrm>
          <a:off x="13436111" y="166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73397</xdr:rowOff>
    </xdr:from>
    <xdr:to>
      <xdr:col>18</xdr:col>
      <xdr:colOff>492125</xdr:colOff>
      <xdr:row>99</xdr:row>
      <xdr:rowOff>3547</xdr:rowOff>
    </xdr:to>
    <xdr:sp macro="" textlink="">
      <xdr:nvSpPr>
        <xdr:cNvPr id="663" name="円/楕円 662"/>
        <xdr:cNvSpPr/>
      </xdr:nvSpPr>
      <xdr:spPr>
        <a:xfrm>
          <a:off x="12763500" y="168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166124</xdr:rowOff>
    </xdr:from>
    <xdr:ext cx="534377" cy="259045"/>
    <xdr:sp macro="" textlink="">
      <xdr:nvSpPr>
        <xdr:cNvPr id="664" name="テキスト ボックス 663"/>
        <xdr:cNvSpPr txBox="1"/>
      </xdr:nvSpPr>
      <xdr:spPr>
        <a:xfrm>
          <a:off x="12547111" y="169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32578</xdr:rowOff>
    </xdr:from>
    <xdr:to>
      <xdr:col>28</xdr:col>
      <xdr:colOff>314325</xdr:colOff>
      <xdr:row>38</xdr:row>
      <xdr:rowOff>139700</xdr:rowOff>
    </xdr:to>
    <xdr:cxnSp macro="">
      <xdr:nvCxnSpPr>
        <xdr:cNvPr id="700" name="直線コネクタ 699"/>
        <xdr:cNvCxnSpPr/>
      </xdr:nvCxnSpPr>
      <xdr:spPr>
        <a:xfrm>
          <a:off x="18656300" y="6547678"/>
          <a:ext cx="889000" cy="1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140342</xdr:rowOff>
    </xdr:from>
    <xdr:ext cx="378565" cy="259045"/>
    <xdr:sp macro="" textlink="">
      <xdr:nvSpPr>
        <xdr:cNvPr id="704" name="テキスト ボックス 703"/>
        <xdr:cNvSpPr txBox="1"/>
      </xdr:nvSpPr>
      <xdr:spPr>
        <a:xfrm>
          <a:off x="18467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153228</xdr:rowOff>
    </xdr:from>
    <xdr:to>
      <xdr:col>27</xdr:col>
      <xdr:colOff>161925</xdr:colOff>
      <xdr:row>38</xdr:row>
      <xdr:rowOff>83378</xdr:rowOff>
    </xdr:to>
    <xdr:sp macro="" textlink="">
      <xdr:nvSpPr>
        <xdr:cNvPr id="718" name="円/楕円 717"/>
        <xdr:cNvSpPr/>
      </xdr:nvSpPr>
      <xdr:spPr>
        <a:xfrm>
          <a:off x="18605500" y="64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99905</xdr:rowOff>
    </xdr:from>
    <xdr:ext cx="469744" cy="259045"/>
    <xdr:sp macro="" textlink="">
      <xdr:nvSpPr>
        <xdr:cNvPr id="719" name="テキスト ボックス 718"/>
        <xdr:cNvSpPr txBox="1"/>
      </xdr:nvSpPr>
      <xdr:spPr>
        <a:xfrm>
          <a:off x="18421427" y="6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32474</xdr:rowOff>
    </xdr:from>
    <xdr:to>
      <xdr:col>32</xdr:col>
      <xdr:colOff>187325</xdr:colOff>
      <xdr:row>59</xdr:row>
      <xdr:rowOff>38367</xdr:rowOff>
    </xdr:to>
    <xdr:cxnSp macro="">
      <xdr:nvCxnSpPr>
        <xdr:cNvPr id="748" name="直線コネクタ 747"/>
        <xdr:cNvCxnSpPr/>
      </xdr:nvCxnSpPr>
      <xdr:spPr>
        <a:xfrm>
          <a:off x="21323300" y="10148024"/>
          <a:ext cx="8382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26505</xdr:rowOff>
    </xdr:from>
    <xdr:to>
      <xdr:col>31</xdr:col>
      <xdr:colOff>34925</xdr:colOff>
      <xdr:row>59</xdr:row>
      <xdr:rowOff>32474</xdr:rowOff>
    </xdr:to>
    <xdr:cxnSp macro="">
      <xdr:nvCxnSpPr>
        <xdr:cNvPr id="751" name="直線コネクタ 750"/>
        <xdr:cNvCxnSpPr/>
      </xdr:nvCxnSpPr>
      <xdr:spPr>
        <a:xfrm>
          <a:off x="20434300" y="10142055"/>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26505</xdr:rowOff>
    </xdr:from>
    <xdr:to>
      <xdr:col>29</xdr:col>
      <xdr:colOff>517525</xdr:colOff>
      <xdr:row>59</xdr:row>
      <xdr:rowOff>39319</xdr:rowOff>
    </xdr:to>
    <xdr:cxnSp macro="">
      <xdr:nvCxnSpPr>
        <xdr:cNvPr id="754" name="直線コネクタ 753"/>
        <xdr:cNvCxnSpPr/>
      </xdr:nvCxnSpPr>
      <xdr:spPr>
        <a:xfrm flipV="1">
          <a:off x="19545300" y="10142055"/>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23241</xdr:rowOff>
    </xdr:from>
    <xdr:to>
      <xdr:col>28</xdr:col>
      <xdr:colOff>314325</xdr:colOff>
      <xdr:row>59</xdr:row>
      <xdr:rowOff>39319</xdr:rowOff>
    </xdr:to>
    <xdr:cxnSp macro="">
      <xdr:nvCxnSpPr>
        <xdr:cNvPr id="757" name="直線コネクタ 756"/>
        <xdr:cNvCxnSpPr/>
      </xdr:nvCxnSpPr>
      <xdr:spPr>
        <a:xfrm>
          <a:off x="18656300" y="10138791"/>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159017</xdr:rowOff>
    </xdr:from>
    <xdr:to>
      <xdr:col>32</xdr:col>
      <xdr:colOff>238125</xdr:colOff>
      <xdr:row>59</xdr:row>
      <xdr:rowOff>89167</xdr:rowOff>
    </xdr:to>
    <xdr:sp macro="" textlink="">
      <xdr:nvSpPr>
        <xdr:cNvPr id="767" name="円/楕円 766"/>
        <xdr:cNvSpPr/>
      </xdr:nvSpPr>
      <xdr:spPr>
        <a:xfrm>
          <a:off x="22110700" y="101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153124</xdr:rowOff>
    </xdr:from>
    <xdr:to>
      <xdr:col>31</xdr:col>
      <xdr:colOff>85725</xdr:colOff>
      <xdr:row>59</xdr:row>
      <xdr:rowOff>83274</xdr:rowOff>
    </xdr:to>
    <xdr:sp macro="" textlink="">
      <xdr:nvSpPr>
        <xdr:cNvPr id="769" name="円/楕円 768"/>
        <xdr:cNvSpPr/>
      </xdr:nvSpPr>
      <xdr:spPr>
        <a:xfrm>
          <a:off x="21272500" y="100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74401</xdr:rowOff>
    </xdr:from>
    <xdr:ext cx="378565" cy="259045"/>
    <xdr:sp macro="" textlink="">
      <xdr:nvSpPr>
        <xdr:cNvPr id="770" name="テキスト ボックス 769"/>
        <xdr:cNvSpPr txBox="1"/>
      </xdr:nvSpPr>
      <xdr:spPr>
        <a:xfrm>
          <a:off x="21134017" y="1018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147155</xdr:rowOff>
    </xdr:from>
    <xdr:to>
      <xdr:col>29</xdr:col>
      <xdr:colOff>568325</xdr:colOff>
      <xdr:row>59</xdr:row>
      <xdr:rowOff>77305</xdr:rowOff>
    </xdr:to>
    <xdr:sp macro="" textlink="">
      <xdr:nvSpPr>
        <xdr:cNvPr id="771" name="円/楕円 770"/>
        <xdr:cNvSpPr/>
      </xdr:nvSpPr>
      <xdr:spPr>
        <a:xfrm>
          <a:off x="20383500" y="100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68432</xdr:rowOff>
    </xdr:from>
    <xdr:ext cx="469744" cy="259045"/>
    <xdr:sp macro="" textlink="">
      <xdr:nvSpPr>
        <xdr:cNvPr id="772" name="テキスト ボックス 771"/>
        <xdr:cNvSpPr txBox="1"/>
      </xdr:nvSpPr>
      <xdr:spPr>
        <a:xfrm>
          <a:off x="20199427" y="1018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159969</xdr:rowOff>
    </xdr:from>
    <xdr:to>
      <xdr:col>28</xdr:col>
      <xdr:colOff>365125</xdr:colOff>
      <xdr:row>59</xdr:row>
      <xdr:rowOff>90119</xdr:rowOff>
    </xdr:to>
    <xdr:sp macro="" textlink="">
      <xdr:nvSpPr>
        <xdr:cNvPr id="773" name="円/楕円 772"/>
        <xdr:cNvSpPr/>
      </xdr:nvSpPr>
      <xdr:spPr>
        <a:xfrm>
          <a:off x="19494500" y="101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81246</xdr:rowOff>
    </xdr:from>
    <xdr:ext cx="378565" cy="259045"/>
    <xdr:sp macro="" textlink="">
      <xdr:nvSpPr>
        <xdr:cNvPr id="774" name="テキスト ボックス 773"/>
        <xdr:cNvSpPr txBox="1"/>
      </xdr:nvSpPr>
      <xdr:spPr>
        <a:xfrm>
          <a:off x="19356017" y="101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143891</xdr:rowOff>
    </xdr:from>
    <xdr:to>
      <xdr:col>27</xdr:col>
      <xdr:colOff>161925</xdr:colOff>
      <xdr:row>59</xdr:row>
      <xdr:rowOff>74041</xdr:rowOff>
    </xdr:to>
    <xdr:sp macro="" textlink="">
      <xdr:nvSpPr>
        <xdr:cNvPr id="775" name="円/楕円 774"/>
        <xdr:cNvSpPr/>
      </xdr:nvSpPr>
      <xdr:spPr>
        <a:xfrm>
          <a:off x="18605500" y="100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65168</xdr:rowOff>
    </xdr:from>
    <xdr:ext cx="469744" cy="259045"/>
    <xdr:sp macro="" textlink="">
      <xdr:nvSpPr>
        <xdr:cNvPr id="776" name="テキスト ボックス 775"/>
        <xdr:cNvSpPr txBox="1"/>
      </xdr:nvSpPr>
      <xdr:spPr>
        <a:xfrm>
          <a:off x="18421427" y="1018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102718</xdr:rowOff>
    </xdr:from>
    <xdr:to>
      <xdr:col>32</xdr:col>
      <xdr:colOff>187325</xdr:colOff>
      <xdr:row>74</xdr:row>
      <xdr:rowOff>127597</xdr:rowOff>
    </xdr:to>
    <xdr:cxnSp macro="">
      <xdr:nvCxnSpPr>
        <xdr:cNvPr id="806" name="直線コネクタ 805"/>
        <xdr:cNvCxnSpPr/>
      </xdr:nvCxnSpPr>
      <xdr:spPr>
        <a:xfrm>
          <a:off x="21323300" y="12790018"/>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102718</xdr:rowOff>
    </xdr:from>
    <xdr:to>
      <xdr:col>31</xdr:col>
      <xdr:colOff>34925</xdr:colOff>
      <xdr:row>74</xdr:row>
      <xdr:rowOff>145631</xdr:rowOff>
    </xdr:to>
    <xdr:cxnSp macro="">
      <xdr:nvCxnSpPr>
        <xdr:cNvPr id="809" name="直線コネクタ 808"/>
        <xdr:cNvCxnSpPr/>
      </xdr:nvCxnSpPr>
      <xdr:spPr>
        <a:xfrm flipV="1">
          <a:off x="20434300" y="12790018"/>
          <a:ext cx="8890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99822</xdr:rowOff>
    </xdr:from>
    <xdr:to>
      <xdr:col>29</xdr:col>
      <xdr:colOff>517525</xdr:colOff>
      <xdr:row>74</xdr:row>
      <xdr:rowOff>145631</xdr:rowOff>
    </xdr:to>
    <xdr:cxnSp macro="">
      <xdr:nvCxnSpPr>
        <xdr:cNvPr id="812" name="直線コネクタ 811"/>
        <xdr:cNvCxnSpPr/>
      </xdr:nvCxnSpPr>
      <xdr:spPr>
        <a:xfrm>
          <a:off x="19545300" y="12615672"/>
          <a:ext cx="889000" cy="2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99822</xdr:rowOff>
    </xdr:from>
    <xdr:to>
      <xdr:col>28</xdr:col>
      <xdr:colOff>314325</xdr:colOff>
      <xdr:row>74</xdr:row>
      <xdr:rowOff>58598</xdr:rowOff>
    </xdr:to>
    <xdr:cxnSp macro="">
      <xdr:nvCxnSpPr>
        <xdr:cNvPr id="815" name="直線コネクタ 814"/>
        <xdr:cNvCxnSpPr/>
      </xdr:nvCxnSpPr>
      <xdr:spPr>
        <a:xfrm flipV="1">
          <a:off x="18656300" y="12615672"/>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76797</xdr:rowOff>
    </xdr:from>
    <xdr:to>
      <xdr:col>32</xdr:col>
      <xdr:colOff>238125</xdr:colOff>
      <xdr:row>75</xdr:row>
      <xdr:rowOff>6947</xdr:rowOff>
    </xdr:to>
    <xdr:sp macro="" textlink="">
      <xdr:nvSpPr>
        <xdr:cNvPr id="825" name="円/楕円 824"/>
        <xdr:cNvSpPr/>
      </xdr:nvSpPr>
      <xdr:spPr>
        <a:xfrm>
          <a:off x="22110700" y="127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99674</xdr:rowOff>
    </xdr:from>
    <xdr:ext cx="534377" cy="259045"/>
    <xdr:sp macro="" textlink="">
      <xdr:nvSpPr>
        <xdr:cNvPr id="826" name="繰出金該当値テキスト"/>
        <xdr:cNvSpPr txBox="1"/>
      </xdr:nvSpPr>
      <xdr:spPr>
        <a:xfrm>
          <a:off x="22212300" y="126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90,953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51918</xdr:rowOff>
    </xdr:from>
    <xdr:to>
      <xdr:col>31</xdr:col>
      <xdr:colOff>85725</xdr:colOff>
      <xdr:row>74</xdr:row>
      <xdr:rowOff>153518</xdr:rowOff>
    </xdr:to>
    <xdr:sp macro="" textlink="">
      <xdr:nvSpPr>
        <xdr:cNvPr id="827" name="円/楕円 826"/>
        <xdr:cNvSpPr/>
      </xdr:nvSpPr>
      <xdr:spPr>
        <a:xfrm>
          <a:off x="21272500" y="127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170045</xdr:rowOff>
    </xdr:from>
    <xdr:ext cx="534377" cy="259045"/>
    <xdr:sp macro="" textlink="">
      <xdr:nvSpPr>
        <xdr:cNvPr id="828" name="テキスト ボックス 827"/>
        <xdr:cNvSpPr txBox="1"/>
      </xdr:nvSpPr>
      <xdr:spPr>
        <a:xfrm>
          <a:off x="21056111" y="125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92,912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94831</xdr:rowOff>
    </xdr:from>
    <xdr:to>
      <xdr:col>29</xdr:col>
      <xdr:colOff>568325</xdr:colOff>
      <xdr:row>75</xdr:row>
      <xdr:rowOff>24981</xdr:rowOff>
    </xdr:to>
    <xdr:sp macro="" textlink="">
      <xdr:nvSpPr>
        <xdr:cNvPr id="829" name="円/楕円 828"/>
        <xdr:cNvSpPr/>
      </xdr:nvSpPr>
      <xdr:spPr>
        <a:xfrm>
          <a:off x="20383500" y="127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41508</xdr:rowOff>
    </xdr:from>
    <xdr:ext cx="534377" cy="259045"/>
    <xdr:sp macro="" textlink="">
      <xdr:nvSpPr>
        <xdr:cNvPr id="830" name="テキスト ボックス 829"/>
        <xdr:cNvSpPr txBox="1"/>
      </xdr:nvSpPr>
      <xdr:spPr>
        <a:xfrm>
          <a:off x="20167111" y="125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49022</xdr:rowOff>
    </xdr:from>
    <xdr:to>
      <xdr:col>28</xdr:col>
      <xdr:colOff>365125</xdr:colOff>
      <xdr:row>73</xdr:row>
      <xdr:rowOff>150622</xdr:rowOff>
    </xdr:to>
    <xdr:sp macro="" textlink="">
      <xdr:nvSpPr>
        <xdr:cNvPr id="831" name="円/楕円 830"/>
        <xdr:cNvSpPr/>
      </xdr:nvSpPr>
      <xdr:spPr>
        <a:xfrm>
          <a:off x="19494500" y="125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167149</xdr:rowOff>
    </xdr:from>
    <xdr:ext cx="599010" cy="259045"/>
    <xdr:sp macro="" textlink="">
      <xdr:nvSpPr>
        <xdr:cNvPr id="832" name="テキスト ボックス 831"/>
        <xdr:cNvSpPr txBox="1"/>
      </xdr:nvSpPr>
      <xdr:spPr>
        <a:xfrm>
          <a:off x="19245794" y="1234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7798</xdr:rowOff>
    </xdr:from>
    <xdr:to>
      <xdr:col>27</xdr:col>
      <xdr:colOff>161925</xdr:colOff>
      <xdr:row>74</xdr:row>
      <xdr:rowOff>109398</xdr:rowOff>
    </xdr:to>
    <xdr:sp macro="" textlink="">
      <xdr:nvSpPr>
        <xdr:cNvPr id="833" name="円/楕円 832"/>
        <xdr:cNvSpPr/>
      </xdr:nvSpPr>
      <xdr:spPr>
        <a:xfrm>
          <a:off x="18605500" y="126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125925</xdr:rowOff>
    </xdr:from>
    <xdr:ext cx="534377" cy="259045"/>
    <xdr:sp macro="" textlink="">
      <xdr:nvSpPr>
        <xdr:cNvPr id="834" name="テキスト ボックス 833"/>
        <xdr:cNvSpPr txBox="1"/>
      </xdr:nvSpPr>
      <xdr:spPr>
        <a:xfrm>
          <a:off x="18389111" y="124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人当たりのコストは主に公債費が類似団体、長野県、全国の平均を上回っているが、</a:t>
          </a:r>
          <a:r>
            <a:rPr kumimoji="1" lang="ja-JP" altLang="en-US" sz="1100">
              <a:solidFill>
                <a:schemeClr val="dk1"/>
              </a:solidFill>
              <a:effectLst/>
              <a:latin typeface="+mn-lt"/>
              <a:ea typeface="+mn-ea"/>
              <a:cs typeface="+mn-cs"/>
            </a:rPr>
            <a:t>繰上償還を積極的に進めて結果である。</a:t>
          </a:r>
          <a:r>
            <a:rPr kumimoji="1" lang="ja-JP" altLang="ja-JP" sz="1100">
              <a:solidFill>
                <a:schemeClr val="dk1"/>
              </a:solidFill>
              <a:effectLst/>
              <a:latin typeface="+mn-lt"/>
              <a:ea typeface="+mn-ea"/>
              <a:cs typeface="+mn-cs"/>
            </a:rPr>
            <a:t>実質公債費率の減少のとおり、</a:t>
          </a:r>
          <a:r>
            <a:rPr lang="ja-JP" altLang="ja-JP" sz="1100">
              <a:solidFill>
                <a:schemeClr val="dk1"/>
              </a:solidFill>
              <a:effectLst/>
              <a:latin typeface="+mn-lt"/>
              <a:ea typeface="+mn-ea"/>
              <a:cs typeface="+mn-cs"/>
            </a:rPr>
            <a:t>元利償還金、公営企業債の元利償還金に対する繰入金</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減少している。今後も計画的な起債償還を行い、</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人当たりのコストを抑制する。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6,682
6,551
214.43
5,894,168
5,346,620
449,185
3,969,148
3,557,178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87122</xdr:rowOff>
    </xdr:from>
    <xdr:to>
      <xdr:col>6</xdr:col>
      <xdr:colOff>511175</xdr:colOff>
      <xdr:row>34</xdr:row>
      <xdr:rowOff>20828</xdr:rowOff>
    </xdr:to>
    <xdr:cxnSp macro="">
      <xdr:nvCxnSpPr>
        <xdr:cNvPr id="61" name="直線コネクタ 60"/>
        <xdr:cNvCxnSpPr/>
      </xdr:nvCxnSpPr>
      <xdr:spPr>
        <a:xfrm flipV="1">
          <a:off x="3797300" y="57449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20828</xdr:rowOff>
    </xdr:from>
    <xdr:to>
      <xdr:col>5</xdr:col>
      <xdr:colOff>358775</xdr:colOff>
      <xdr:row>34</xdr:row>
      <xdr:rowOff>59817</xdr:rowOff>
    </xdr:to>
    <xdr:cxnSp macro="">
      <xdr:nvCxnSpPr>
        <xdr:cNvPr id="64" name="直線コネクタ 63"/>
        <xdr:cNvCxnSpPr/>
      </xdr:nvCxnSpPr>
      <xdr:spPr>
        <a:xfrm flipV="1">
          <a:off x="2908300" y="5850128"/>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66294</xdr:rowOff>
    </xdr:from>
    <xdr:to>
      <xdr:col>4</xdr:col>
      <xdr:colOff>155575</xdr:colOff>
      <xdr:row>34</xdr:row>
      <xdr:rowOff>59817</xdr:rowOff>
    </xdr:to>
    <xdr:cxnSp macro="">
      <xdr:nvCxnSpPr>
        <xdr:cNvPr id="67" name="直線コネクタ 66"/>
        <xdr:cNvCxnSpPr/>
      </xdr:nvCxnSpPr>
      <xdr:spPr>
        <a:xfrm>
          <a:off x="2019300" y="5724144"/>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77343</xdr:rowOff>
    </xdr:from>
    <xdr:to>
      <xdr:col>2</xdr:col>
      <xdr:colOff>638175</xdr:colOff>
      <xdr:row>33</xdr:row>
      <xdr:rowOff>66294</xdr:rowOff>
    </xdr:to>
    <xdr:cxnSp macro="">
      <xdr:nvCxnSpPr>
        <xdr:cNvPr id="70" name="直線コネクタ 69"/>
        <xdr:cNvCxnSpPr/>
      </xdr:nvCxnSpPr>
      <xdr:spPr>
        <a:xfrm>
          <a:off x="1130300" y="5392293"/>
          <a:ext cx="889000" cy="3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36322</xdr:rowOff>
    </xdr:from>
    <xdr:to>
      <xdr:col>6</xdr:col>
      <xdr:colOff>561975</xdr:colOff>
      <xdr:row>33</xdr:row>
      <xdr:rowOff>137922</xdr:rowOff>
    </xdr:to>
    <xdr:sp macro="" textlink="">
      <xdr:nvSpPr>
        <xdr:cNvPr id="80" name="円/楕円 79"/>
        <xdr:cNvSpPr/>
      </xdr:nvSpPr>
      <xdr:spPr>
        <a:xfrm>
          <a:off x="45847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59199</xdr:rowOff>
    </xdr:from>
    <xdr:ext cx="534377" cy="259045"/>
    <xdr:sp macro="" textlink="">
      <xdr:nvSpPr>
        <xdr:cNvPr id="81" name="議会費該当値テキスト"/>
        <xdr:cNvSpPr txBox="1"/>
      </xdr:nvSpPr>
      <xdr:spPr>
        <a:xfrm>
          <a:off x="4686300" y="55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141478</xdr:rowOff>
    </xdr:from>
    <xdr:to>
      <xdr:col>5</xdr:col>
      <xdr:colOff>409575</xdr:colOff>
      <xdr:row>34</xdr:row>
      <xdr:rowOff>71628</xdr:rowOff>
    </xdr:to>
    <xdr:sp macro="" textlink="">
      <xdr:nvSpPr>
        <xdr:cNvPr id="82" name="円/楕円 81"/>
        <xdr:cNvSpPr/>
      </xdr:nvSpPr>
      <xdr:spPr>
        <a:xfrm>
          <a:off x="3746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88155</xdr:rowOff>
    </xdr:from>
    <xdr:ext cx="469744" cy="259045"/>
    <xdr:sp macro="" textlink="">
      <xdr:nvSpPr>
        <xdr:cNvPr id="83" name="テキスト ボックス 82"/>
        <xdr:cNvSpPr txBox="1"/>
      </xdr:nvSpPr>
      <xdr:spPr>
        <a:xfrm>
          <a:off x="3562427"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9017</xdr:rowOff>
    </xdr:from>
    <xdr:to>
      <xdr:col>4</xdr:col>
      <xdr:colOff>206375</xdr:colOff>
      <xdr:row>34</xdr:row>
      <xdr:rowOff>110617</xdr:rowOff>
    </xdr:to>
    <xdr:sp macro="" textlink="">
      <xdr:nvSpPr>
        <xdr:cNvPr id="84" name="円/楕円 83"/>
        <xdr:cNvSpPr/>
      </xdr:nvSpPr>
      <xdr:spPr>
        <a:xfrm>
          <a:off x="2857500" y="58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127144</xdr:rowOff>
    </xdr:from>
    <xdr:ext cx="469744" cy="259045"/>
    <xdr:sp macro="" textlink="">
      <xdr:nvSpPr>
        <xdr:cNvPr id="85" name="テキスト ボックス 84"/>
        <xdr:cNvSpPr txBox="1"/>
      </xdr:nvSpPr>
      <xdr:spPr>
        <a:xfrm>
          <a:off x="2673427" y="56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15494</xdr:rowOff>
    </xdr:from>
    <xdr:to>
      <xdr:col>3</xdr:col>
      <xdr:colOff>3175</xdr:colOff>
      <xdr:row>33</xdr:row>
      <xdr:rowOff>117094</xdr:rowOff>
    </xdr:to>
    <xdr:sp macro="" textlink="">
      <xdr:nvSpPr>
        <xdr:cNvPr id="86" name="円/楕円 85"/>
        <xdr:cNvSpPr/>
      </xdr:nvSpPr>
      <xdr:spPr>
        <a:xfrm>
          <a:off x="1968500" y="56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133621</xdr:rowOff>
    </xdr:from>
    <xdr:ext cx="534377" cy="259045"/>
    <xdr:sp macro="" textlink="">
      <xdr:nvSpPr>
        <xdr:cNvPr id="87" name="テキスト ボックス 86"/>
        <xdr:cNvSpPr txBox="1"/>
      </xdr:nvSpPr>
      <xdr:spPr>
        <a:xfrm>
          <a:off x="1752111" y="54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26543</xdr:rowOff>
    </xdr:from>
    <xdr:to>
      <xdr:col>1</xdr:col>
      <xdr:colOff>485775</xdr:colOff>
      <xdr:row>31</xdr:row>
      <xdr:rowOff>128143</xdr:rowOff>
    </xdr:to>
    <xdr:sp macro="" textlink="">
      <xdr:nvSpPr>
        <xdr:cNvPr id="88" name="円/楕円 87"/>
        <xdr:cNvSpPr/>
      </xdr:nvSpPr>
      <xdr:spPr>
        <a:xfrm>
          <a:off x="1079500" y="53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144670</xdr:rowOff>
    </xdr:from>
    <xdr:ext cx="534377" cy="259045"/>
    <xdr:sp macro="" textlink="">
      <xdr:nvSpPr>
        <xdr:cNvPr id="89" name="テキスト ボックス 88"/>
        <xdr:cNvSpPr txBox="1"/>
      </xdr:nvSpPr>
      <xdr:spPr>
        <a:xfrm>
          <a:off x="863111" y="511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60127</xdr:rowOff>
    </xdr:from>
    <xdr:to>
      <xdr:col>6</xdr:col>
      <xdr:colOff>511175</xdr:colOff>
      <xdr:row>58</xdr:row>
      <xdr:rowOff>61626</xdr:rowOff>
    </xdr:to>
    <xdr:cxnSp macro="">
      <xdr:nvCxnSpPr>
        <xdr:cNvPr id="116" name="直線コネクタ 115"/>
        <xdr:cNvCxnSpPr/>
      </xdr:nvCxnSpPr>
      <xdr:spPr>
        <a:xfrm>
          <a:off x="3797300" y="10004227"/>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60127</xdr:rowOff>
    </xdr:from>
    <xdr:to>
      <xdr:col>5</xdr:col>
      <xdr:colOff>358775</xdr:colOff>
      <xdr:row>58</xdr:row>
      <xdr:rowOff>78253</xdr:rowOff>
    </xdr:to>
    <xdr:cxnSp macro="">
      <xdr:nvCxnSpPr>
        <xdr:cNvPr id="119" name="直線コネクタ 118"/>
        <xdr:cNvCxnSpPr/>
      </xdr:nvCxnSpPr>
      <xdr:spPr>
        <a:xfrm flipV="1">
          <a:off x="2908300" y="10004227"/>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68147</xdr:rowOff>
    </xdr:from>
    <xdr:to>
      <xdr:col>4</xdr:col>
      <xdr:colOff>155575</xdr:colOff>
      <xdr:row>58</xdr:row>
      <xdr:rowOff>78253</xdr:rowOff>
    </xdr:to>
    <xdr:cxnSp macro="">
      <xdr:nvCxnSpPr>
        <xdr:cNvPr id="122" name="直線コネクタ 121"/>
        <xdr:cNvCxnSpPr/>
      </xdr:nvCxnSpPr>
      <xdr:spPr>
        <a:xfrm>
          <a:off x="2019300" y="10012247"/>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123901</xdr:rowOff>
    </xdr:from>
    <xdr:ext cx="599010" cy="259045"/>
    <xdr:sp macro="" textlink="">
      <xdr:nvSpPr>
        <xdr:cNvPr id="124" name="テキスト ボックス 123"/>
        <xdr:cNvSpPr txBox="1"/>
      </xdr:nvSpPr>
      <xdr:spPr>
        <a:xfrm>
          <a:off x="2608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65984</xdr:rowOff>
    </xdr:from>
    <xdr:to>
      <xdr:col>2</xdr:col>
      <xdr:colOff>638175</xdr:colOff>
      <xdr:row>58</xdr:row>
      <xdr:rowOff>68147</xdr:rowOff>
    </xdr:to>
    <xdr:cxnSp macro="">
      <xdr:nvCxnSpPr>
        <xdr:cNvPr id="125" name="直線コネクタ 124"/>
        <xdr:cNvCxnSpPr/>
      </xdr:nvCxnSpPr>
      <xdr:spPr>
        <a:xfrm>
          <a:off x="1130300" y="10010084"/>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125687</xdr:rowOff>
    </xdr:from>
    <xdr:ext cx="599010" cy="259045"/>
    <xdr:sp macro="" textlink="">
      <xdr:nvSpPr>
        <xdr:cNvPr id="127" name="テキスト ボックス 126"/>
        <xdr:cNvSpPr txBox="1"/>
      </xdr:nvSpPr>
      <xdr:spPr>
        <a:xfrm>
          <a:off x="1719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125958</xdr:rowOff>
    </xdr:from>
    <xdr:ext cx="599010" cy="259045"/>
    <xdr:sp macro="" textlink="">
      <xdr:nvSpPr>
        <xdr:cNvPr id="129" name="テキスト ボックス 128"/>
        <xdr:cNvSpPr txBox="1"/>
      </xdr:nvSpPr>
      <xdr:spPr>
        <a:xfrm>
          <a:off x="830794" y="100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10826</xdr:rowOff>
    </xdr:from>
    <xdr:to>
      <xdr:col>6</xdr:col>
      <xdr:colOff>561975</xdr:colOff>
      <xdr:row>58</xdr:row>
      <xdr:rowOff>112426</xdr:rowOff>
    </xdr:to>
    <xdr:sp macro="" textlink="">
      <xdr:nvSpPr>
        <xdr:cNvPr id="135" name="円/楕円 134"/>
        <xdr:cNvSpPr/>
      </xdr:nvSpPr>
      <xdr:spPr>
        <a:xfrm>
          <a:off x="4584700" y="9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141653</xdr:rowOff>
    </xdr:from>
    <xdr:ext cx="599010" cy="259045"/>
    <xdr:sp macro="" textlink="">
      <xdr:nvSpPr>
        <xdr:cNvPr id="136" name="総務費該当値テキスト"/>
        <xdr:cNvSpPr txBox="1"/>
      </xdr:nvSpPr>
      <xdr:spPr>
        <a:xfrm>
          <a:off x="4686300" y="974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9327</xdr:rowOff>
    </xdr:from>
    <xdr:to>
      <xdr:col>5</xdr:col>
      <xdr:colOff>409575</xdr:colOff>
      <xdr:row>58</xdr:row>
      <xdr:rowOff>110927</xdr:rowOff>
    </xdr:to>
    <xdr:sp macro="" textlink="">
      <xdr:nvSpPr>
        <xdr:cNvPr id="137" name="円/楕円 136"/>
        <xdr:cNvSpPr/>
      </xdr:nvSpPr>
      <xdr:spPr>
        <a:xfrm>
          <a:off x="3746500" y="99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102054</xdr:rowOff>
    </xdr:from>
    <xdr:ext cx="599010" cy="259045"/>
    <xdr:sp macro="" textlink="">
      <xdr:nvSpPr>
        <xdr:cNvPr id="138" name="テキスト ボックス 137"/>
        <xdr:cNvSpPr txBox="1"/>
      </xdr:nvSpPr>
      <xdr:spPr>
        <a:xfrm>
          <a:off x="3497794" y="1004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27453</xdr:rowOff>
    </xdr:from>
    <xdr:to>
      <xdr:col>4</xdr:col>
      <xdr:colOff>206375</xdr:colOff>
      <xdr:row>58</xdr:row>
      <xdr:rowOff>129053</xdr:rowOff>
    </xdr:to>
    <xdr:sp macro="" textlink="">
      <xdr:nvSpPr>
        <xdr:cNvPr id="139" name="円/楕円 138"/>
        <xdr:cNvSpPr/>
      </xdr:nvSpPr>
      <xdr:spPr>
        <a:xfrm>
          <a:off x="28575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145580</xdr:rowOff>
    </xdr:from>
    <xdr:ext cx="599010" cy="259045"/>
    <xdr:sp macro="" textlink="">
      <xdr:nvSpPr>
        <xdr:cNvPr id="140" name="テキスト ボックス 139"/>
        <xdr:cNvSpPr txBox="1"/>
      </xdr:nvSpPr>
      <xdr:spPr>
        <a:xfrm>
          <a:off x="2608794" y="974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17347</xdr:rowOff>
    </xdr:from>
    <xdr:to>
      <xdr:col>3</xdr:col>
      <xdr:colOff>3175</xdr:colOff>
      <xdr:row>58</xdr:row>
      <xdr:rowOff>118947</xdr:rowOff>
    </xdr:to>
    <xdr:sp macro="" textlink="">
      <xdr:nvSpPr>
        <xdr:cNvPr id="141" name="円/楕円 140"/>
        <xdr:cNvSpPr/>
      </xdr:nvSpPr>
      <xdr:spPr>
        <a:xfrm>
          <a:off x="1968500" y="99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135474</xdr:rowOff>
    </xdr:from>
    <xdr:ext cx="599010" cy="259045"/>
    <xdr:sp macro="" textlink="">
      <xdr:nvSpPr>
        <xdr:cNvPr id="142" name="テキスト ボックス 141"/>
        <xdr:cNvSpPr txBox="1"/>
      </xdr:nvSpPr>
      <xdr:spPr>
        <a:xfrm>
          <a:off x="1719794" y="973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15184</xdr:rowOff>
    </xdr:from>
    <xdr:to>
      <xdr:col>1</xdr:col>
      <xdr:colOff>485775</xdr:colOff>
      <xdr:row>58</xdr:row>
      <xdr:rowOff>116784</xdr:rowOff>
    </xdr:to>
    <xdr:sp macro="" textlink="">
      <xdr:nvSpPr>
        <xdr:cNvPr id="143" name="円/楕円 142"/>
        <xdr:cNvSpPr/>
      </xdr:nvSpPr>
      <xdr:spPr>
        <a:xfrm>
          <a:off x="1079500" y="99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133311</xdr:rowOff>
    </xdr:from>
    <xdr:ext cx="599010" cy="259045"/>
    <xdr:sp macro="" textlink="">
      <xdr:nvSpPr>
        <xdr:cNvPr id="144" name="テキスト ボックス 143"/>
        <xdr:cNvSpPr txBox="1"/>
      </xdr:nvSpPr>
      <xdr:spPr>
        <a:xfrm>
          <a:off x="830794" y="973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126654</xdr:rowOff>
    </xdr:from>
    <xdr:to>
      <xdr:col>6</xdr:col>
      <xdr:colOff>511175</xdr:colOff>
      <xdr:row>76</xdr:row>
      <xdr:rowOff>134624</xdr:rowOff>
    </xdr:to>
    <xdr:cxnSp macro="">
      <xdr:nvCxnSpPr>
        <xdr:cNvPr id="171" name="直線コネクタ 170"/>
        <xdr:cNvCxnSpPr/>
      </xdr:nvCxnSpPr>
      <xdr:spPr>
        <a:xfrm flipV="1">
          <a:off x="3797300" y="13156854"/>
          <a:ext cx="8382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134624</xdr:rowOff>
    </xdr:from>
    <xdr:to>
      <xdr:col>5</xdr:col>
      <xdr:colOff>358775</xdr:colOff>
      <xdr:row>76</xdr:row>
      <xdr:rowOff>162544</xdr:rowOff>
    </xdr:to>
    <xdr:cxnSp macro="">
      <xdr:nvCxnSpPr>
        <xdr:cNvPr id="174" name="直線コネクタ 173"/>
        <xdr:cNvCxnSpPr/>
      </xdr:nvCxnSpPr>
      <xdr:spPr>
        <a:xfrm flipV="1">
          <a:off x="2908300" y="13164824"/>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144334</xdr:rowOff>
    </xdr:from>
    <xdr:to>
      <xdr:col>4</xdr:col>
      <xdr:colOff>155575</xdr:colOff>
      <xdr:row>76</xdr:row>
      <xdr:rowOff>162544</xdr:rowOff>
    </xdr:to>
    <xdr:cxnSp macro="">
      <xdr:nvCxnSpPr>
        <xdr:cNvPr id="177" name="直線コネクタ 176"/>
        <xdr:cNvCxnSpPr/>
      </xdr:nvCxnSpPr>
      <xdr:spPr>
        <a:xfrm>
          <a:off x="2019300" y="13174534"/>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140580</xdr:rowOff>
    </xdr:from>
    <xdr:to>
      <xdr:col>2</xdr:col>
      <xdr:colOff>638175</xdr:colOff>
      <xdr:row>76</xdr:row>
      <xdr:rowOff>144334</xdr:rowOff>
    </xdr:to>
    <xdr:cxnSp macro="">
      <xdr:nvCxnSpPr>
        <xdr:cNvPr id="180" name="直線コネクタ 179"/>
        <xdr:cNvCxnSpPr/>
      </xdr:nvCxnSpPr>
      <xdr:spPr>
        <a:xfrm>
          <a:off x="1130300" y="12999330"/>
          <a:ext cx="889000" cy="17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75854</xdr:rowOff>
    </xdr:from>
    <xdr:to>
      <xdr:col>6</xdr:col>
      <xdr:colOff>561975</xdr:colOff>
      <xdr:row>77</xdr:row>
      <xdr:rowOff>6004</xdr:rowOff>
    </xdr:to>
    <xdr:sp macro="" textlink="">
      <xdr:nvSpPr>
        <xdr:cNvPr id="190" name="円/楕円 189"/>
        <xdr:cNvSpPr/>
      </xdr:nvSpPr>
      <xdr:spPr>
        <a:xfrm>
          <a:off x="4584700" y="131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54281</xdr:rowOff>
    </xdr:from>
    <xdr:ext cx="599010" cy="259045"/>
    <xdr:sp macro="" textlink="">
      <xdr:nvSpPr>
        <xdr:cNvPr id="191" name="民生費該当値テキスト"/>
        <xdr:cNvSpPr txBox="1"/>
      </xdr:nvSpPr>
      <xdr:spPr>
        <a:xfrm>
          <a:off x="4686300" y="1308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83824</xdr:rowOff>
    </xdr:from>
    <xdr:to>
      <xdr:col>5</xdr:col>
      <xdr:colOff>409575</xdr:colOff>
      <xdr:row>77</xdr:row>
      <xdr:rowOff>13974</xdr:rowOff>
    </xdr:to>
    <xdr:sp macro="" textlink="">
      <xdr:nvSpPr>
        <xdr:cNvPr id="192" name="円/楕円 191"/>
        <xdr:cNvSpPr/>
      </xdr:nvSpPr>
      <xdr:spPr>
        <a:xfrm>
          <a:off x="3746500" y="131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5101</xdr:rowOff>
    </xdr:from>
    <xdr:ext cx="599010" cy="259045"/>
    <xdr:sp macro="" textlink="">
      <xdr:nvSpPr>
        <xdr:cNvPr id="193" name="テキスト ボックス 192"/>
        <xdr:cNvSpPr txBox="1"/>
      </xdr:nvSpPr>
      <xdr:spPr>
        <a:xfrm>
          <a:off x="3497794" y="1320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111744</xdr:rowOff>
    </xdr:from>
    <xdr:to>
      <xdr:col>4</xdr:col>
      <xdr:colOff>206375</xdr:colOff>
      <xdr:row>77</xdr:row>
      <xdr:rowOff>41894</xdr:rowOff>
    </xdr:to>
    <xdr:sp macro="" textlink="">
      <xdr:nvSpPr>
        <xdr:cNvPr id="194" name="円/楕円 193"/>
        <xdr:cNvSpPr/>
      </xdr:nvSpPr>
      <xdr:spPr>
        <a:xfrm>
          <a:off x="2857500" y="131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58421</xdr:rowOff>
    </xdr:from>
    <xdr:ext cx="599010" cy="259045"/>
    <xdr:sp macro="" textlink="">
      <xdr:nvSpPr>
        <xdr:cNvPr id="195" name="テキスト ボックス 194"/>
        <xdr:cNvSpPr txBox="1"/>
      </xdr:nvSpPr>
      <xdr:spPr>
        <a:xfrm>
          <a:off x="2608794" y="1291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93534</xdr:rowOff>
    </xdr:from>
    <xdr:to>
      <xdr:col>3</xdr:col>
      <xdr:colOff>3175</xdr:colOff>
      <xdr:row>77</xdr:row>
      <xdr:rowOff>23684</xdr:rowOff>
    </xdr:to>
    <xdr:sp macro="" textlink="">
      <xdr:nvSpPr>
        <xdr:cNvPr id="196" name="円/楕円 195"/>
        <xdr:cNvSpPr/>
      </xdr:nvSpPr>
      <xdr:spPr>
        <a:xfrm>
          <a:off x="1968500" y="131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14811</xdr:rowOff>
    </xdr:from>
    <xdr:ext cx="599010" cy="259045"/>
    <xdr:sp macro="" textlink="">
      <xdr:nvSpPr>
        <xdr:cNvPr id="197" name="テキスト ボックス 196"/>
        <xdr:cNvSpPr txBox="1"/>
      </xdr:nvSpPr>
      <xdr:spPr>
        <a:xfrm>
          <a:off x="1719794" y="1321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147,973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89780</xdr:rowOff>
    </xdr:from>
    <xdr:to>
      <xdr:col>1</xdr:col>
      <xdr:colOff>485775</xdr:colOff>
      <xdr:row>76</xdr:row>
      <xdr:rowOff>19931</xdr:rowOff>
    </xdr:to>
    <xdr:sp macro="" textlink="">
      <xdr:nvSpPr>
        <xdr:cNvPr id="198" name="円/楕円 197"/>
        <xdr:cNvSpPr/>
      </xdr:nvSpPr>
      <xdr:spPr>
        <a:xfrm>
          <a:off x="1079500" y="129485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36457</xdr:rowOff>
    </xdr:from>
    <xdr:ext cx="599010" cy="259045"/>
    <xdr:sp macro="" textlink="">
      <xdr:nvSpPr>
        <xdr:cNvPr id="199" name="テキスト ボックス 198"/>
        <xdr:cNvSpPr txBox="1"/>
      </xdr:nvSpPr>
      <xdr:spPr>
        <a:xfrm>
          <a:off x="830794" y="1272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120693</xdr:rowOff>
    </xdr:from>
    <xdr:to>
      <xdr:col>6</xdr:col>
      <xdr:colOff>511175</xdr:colOff>
      <xdr:row>96</xdr:row>
      <xdr:rowOff>62085</xdr:rowOff>
    </xdr:to>
    <xdr:cxnSp macro="">
      <xdr:nvCxnSpPr>
        <xdr:cNvPr id="230" name="直線コネクタ 229"/>
        <xdr:cNvCxnSpPr/>
      </xdr:nvCxnSpPr>
      <xdr:spPr>
        <a:xfrm>
          <a:off x="3797300" y="16408443"/>
          <a:ext cx="838200" cy="1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120693</xdr:rowOff>
    </xdr:from>
    <xdr:to>
      <xdr:col>5</xdr:col>
      <xdr:colOff>358775</xdr:colOff>
      <xdr:row>95</xdr:row>
      <xdr:rowOff>158195</xdr:rowOff>
    </xdr:to>
    <xdr:cxnSp macro="">
      <xdr:nvCxnSpPr>
        <xdr:cNvPr id="233" name="直線コネクタ 232"/>
        <xdr:cNvCxnSpPr/>
      </xdr:nvCxnSpPr>
      <xdr:spPr>
        <a:xfrm flipV="1">
          <a:off x="2908300" y="16408443"/>
          <a:ext cx="889000" cy="3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158195</xdr:rowOff>
    </xdr:from>
    <xdr:to>
      <xdr:col>4</xdr:col>
      <xdr:colOff>155575</xdr:colOff>
      <xdr:row>95</xdr:row>
      <xdr:rowOff>167263</xdr:rowOff>
    </xdr:to>
    <xdr:cxnSp macro="">
      <xdr:nvCxnSpPr>
        <xdr:cNvPr id="236" name="直線コネクタ 235"/>
        <xdr:cNvCxnSpPr/>
      </xdr:nvCxnSpPr>
      <xdr:spPr>
        <a:xfrm flipV="1">
          <a:off x="2019300" y="16445945"/>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149563</xdr:rowOff>
    </xdr:from>
    <xdr:to>
      <xdr:col>2</xdr:col>
      <xdr:colOff>638175</xdr:colOff>
      <xdr:row>95</xdr:row>
      <xdr:rowOff>167263</xdr:rowOff>
    </xdr:to>
    <xdr:cxnSp macro="">
      <xdr:nvCxnSpPr>
        <xdr:cNvPr id="239" name="直線コネクタ 238"/>
        <xdr:cNvCxnSpPr/>
      </xdr:nvCxnSpPr>
      <xdr:spPr>
        <a:xfrm>
          <a:off x="1130300" y="16437313"/>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11285</xdr:rowOff>
    </xdr:from>
    <xdr:to>
      <xdr:col>6</xdr:col>
      <xdr:colOff>561975</xdr:colOff>
      <xdr:row>96</xdr:row>
      <xdr:rowOff>112885</xdr:rowOff>
    </xdr:to>
    <xdr:sp macro="" textlink="">
      <xdr:nvSpPr>
        <xdr:cNvPr id="249" name="円/楕円 248"/>
        <xdr:cNvSpPr/>
      </xdr:nvSpPr>
      <xdr:spPr>
        <a:xfrm>
          <a:off x="4584700" y="164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161162</xdr:rowOff>
    </xdr:from>
    <xdr:ext cx="534377" cy="259045"/>
    <xdr:sp macro="" textlink="">
      <xdr:nvSpPr>
        <xdr:cNvPr id="250" name="衛生費該当値テキスト"/>
        <xdr:cNvSpPr txBox="1"/>
      </xdr:nvSpPr>
      <xdr:spPr>
        <a:xfrm>
          <a:off x="4686300" y="164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69893</xdr:rowOff>
    </xdr:from>
    <xdr:to>
      <xdr:col>5</xdr:col>
      <xdr:colOff>409575</xdr:colOff>
      <xdr:row>96</xdr:row>
      <xdr:rowOff>43</xdr:rowOff>
    </xdr:to>
    <xdr:sp macro="" textlink="">
      <xdr:nvSpPr>
        <xdr:cNvPr id="251" name="円/楕円 250"/>
        <xdr:cNvSpPr/>
      </xdr:nvSpPr>
      <xdr:spPr>
        <a:xfrm>
          <a:off x="3746500" y="163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162620</xdr:rowOff>
    </xdr:from>
    <xdr:ext cx="534377" cy="259045"/>
    <xdr:sp macro="" textlink="">
      <xdr:nvSpPr>
        <xdr:cNvPr id="252" name="テキスト ボックス 251"/>
        <xdr:cNvSpPr txBox="1"/>
      </xdr:nvSpPr>
      <xdr:spPr>
        <a:xfrm>
          <a:off x="3530111" y="1645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107395</xdr:rowOff>
    </xdr:from>
    <xdr:to>
      <xdr:col>4</xdr:col>
      <xdr:colOff>206375</xdr:colOff>
      <xdr:row>96</xdr:row>
      <xdr:rowOff>37545</xdr:rowOff>
    </xdr:to>
    <xdr:sp macro="" textlink="">
      <xdr:nvSpPr>
        <xdr:cNvPr id="253" name="円/楕円 252"/>
        <xdr:cNvSpPr/>
      </xdr:nvSpPr>
      <xdr:spPr>
        <a:xfrm>
          <a:off x="2857500" y="163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28672</xdr:rowOff>
    </xdr:from>
    <xdr:ext cx="534377" cy="259045"/>
    <xdr:sp macro="" textlink="">
      <xdr:nvSpPr>
        <xdr:cNvPr id="254" name="テキスト ボックス 253"/>
        <xdr:cNvSpPr txBox="1"/>
      </xdr:nvSpPr>
      <xdr:spPr>
        <a:xfrm>
          <a:off x="2641111" y="1648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116463</xdr:rowOff>
    </xdr:from>
    <xdr:to>
      <xdr:col>3</xdr:col>
      <xdr:colOff>3175</xdr:colOff>
      <xdr:row>96</xdr:row>
      <xdr:rowOff>46613</xdr:rowOff>
    </xdr:to>
    <xdr:sp macro="" textlink="">
      <xdr:nvSpPr>
        <xdr:cNvPr id="255" name="円/楕円 254"/>
        <xdr:cNvSpPr/>
      </xdr:nvSpPr>
      <xdr:spPr>
        <a:xfrm>
          <a:off x="1968500" y="164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37740</xdr:rowOff>
    </xdr:from>
    <xdr:ext cx="534377" cy="259045"/>
    <xdr:sp macro="" textlink="">
      <xdr:nvSpPr>
        <xdr:cNvPr id="256" name="テキスト ボックス 255"/>
        <xdr:cNvSpPr txBox="1"/>
      </xdr:nvSpPr>
      <xdr:spPr>
        <a:xfrm>
          <a:off x="1752111"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98763</xdr:rowOff>
    </xdr:from>
    <xdr:to>
      <xdr:col>1</xdr:col>
      <xdr:colOff>485775</xdr:colOff>
      <xdr:row>96</xdr:row>
      <xdr:rowOff>28913</xdr:rowOff>
    </xdr:to>
    <xdr:sp macro="" textlink="">
      <xdr:nvSpPr>
        <xdr:cNvPr id="257" name="円/楕円 256"/>
        <xdr:cNvSpPr/>
      </xdr:nvSpPr>
      <xdr:spPr>
        <a:xfrm>
          <a:off x="1079500" y="163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20040</xdr:rowOff>
    </xdr:from>
    <xdr:ext cx="534377" cy="259045"/>
    <xdr:sp macro="" textlink="">
      <xdr:nvSpPr>
        <xdr:cNvPr id="258" name="テキスト ボックス 257"/>
        <xdr:cNvSpPr txBox="1"/>
      </xdr:nvSpPr>
      <xdr:spPr>
        <a:xfrm>
          <a:off x="863111" y="164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125116</xdr:rowOff>
    </xdr:from>
    <xdr:to>
      <xdr:col>15</xdr:col>
      <xdr:colOff>180975</xdr:colOff>
      <xdr:row>38</xdr:row>
      <xdr:rowOff>125161</xdr:rowOff>
    </xdr:to>
    <xdr:cxnSp macro="">
      <xdr:nvCxnSpPr>
        <xdr:cNvPr id="285" name="直線コネクタ 284"/>
        <xdr:cNvCxnSpPr/>
      </xdr:nvCxnSpPr>
      <xdr:spPr>
        <a:xfrm flipV="1">
          <a:off x="9639300" y="664021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125161</xdr:rowOff>
    </xdr:from>
    <xdr:to>
      <xdr:col>14</xdr:col>
      <xdr:colOff>28575</xdr:colOff>
      <xdr:row>38</xdr:row>
      <xdr:rowOff>133802</xdr:rowOff>
    </xdr:to>
    <xdr:cxnSp macro="">
      <xdr:nvCxnSpPr>
        <xdr:cNvPr id="288" name="直線コネクタ 287"/>
        <xdr:cNvCxnSpPr/>
      </xdr:nvCxnSpPr>
      <xdr:spPr>
        <a:xfrm flipV="1">
          <a:off x="8750300" y="664026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113914</xdr:rowOff>
    </xdr:from>
    <xdr:to>
      <xdr:col>12</xdr:col>
      <xdr:colOff>511175</xdr:colOff>
      <xdr:row>38</xdr:row>
      <xdr:rowOff>133802</xdr:rowOff>
    </xdr:to>
    <xdr:cxnSp macro="">
      <xdr:nvCxnSpPr>
        <xdr:cNvPr id="291" name="直線コネクタ 290"/>
        <xdr:cNvCxnSpPr/>
      </xdr:nvCxnSpPr>
      <xdr:spPr>
        <a:xfrm>
          <a:off x="7861300" y="6629014"/>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56764</xdr:rowOff>
    </xdr:from>
    <xdr:to>
      <xdr:col>11</xdr:col>
      <xdr:colOff>307975</xdr:colOff>
      <xdr:row>38</xdr:row>
      <xdr:rowOff>113914</xdr:rowOff>
    </xdr:to>
    <xdr:cxnSp macro="">
      <xdr:nvCxnSpPr>
        <xdr:cNvPr id="294" name="直線コネクタ 293"/>
        <xdr:cNvCxnSpPr/>
      </xdr:nvCxnSpPr>
      <xdr:spPr>
        <a:xfrm>
          <a:off x="6972300" y="65718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74316</xdr:rowOff>
    </xdr:from>
    <xdr:to>
      <xdr:col>15</xdr:col>
      <xdr:colOff>231775</xdr:colOff>
      <xdr:row>39</xdr:row>
      <xdr:rowOff>4466</xdr:rowOff>
    </xdr:to>
    <xdr:sp macro="" textlink="">
      <xdr:nvSpPr>
        <xdr:cNvPr id="304" name="円/楕円 303"/>
        <xdr:cNvSpPr/>
      </xdr:nvSpPr>
      <xdr:spPr>
        <a:xfrm>
          <a:off x="10426700" y="65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78565" cy="259045"/>
    <xdr:sp macro="" textlink="">
      <xdr:nvSpPr>
        <xdr:cNvPr id="305" name="労働費該当値テキスト"/>
        <xdr:cNvSpPr txBox="1"/>
      </xdr:nvSpPr>
      <xdr:spPr>
        <a:xfrm>
          <a:off x="10528300" y="652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74361</xdr:rowOff>
    </xdr:from>
    <xdr:to>
      <xdr:col>14</xdr:col>
      <xdr:colOff>79375</xdr:colOff>
      <xdr:row>39</xdr:row>
      <xdr:rowOff>4511</xdr:rowOff>
    </xdr:to>
    <xdr:sp macro="" textlink="">
      <xdr:nvSpPr>
        <xdr:cNvPr id="306" name="円/楕円 305"/>
        <xdr:cNvSpPr/>
      </xdr:nvSpPr>
      <xdr:spPr>
        <a:xfrm>
          <a:off x="9588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167088</xdr:rowOff>
    </xdr:from>
    <xdr:ext cx="378565" cy="259045"/>
    <xdr:sp macro="" textlink="">
      <xdr:nvSpPr>
        <xdr:cNvPr id="307" name="テキスト ボックス 306"/>
        <xdr:cNvSpPr txBox="1"/>
      </xdr:nvSpPr>
      <xdr:spPr>
        <a:xfrm>
          <a:off x="9450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83002</xdr:rowOff>
    </xdr:from>
    <xdr:to>
      <xdr:col>12</xdr:col>
      <xdr:colOff>561975</xdr:colOff>
      <xdr:row>39</xdr:row>
      <xdr:rowOff>13152</xdr:rowOff>
    </xdr:to>
    <xdr:sp macro="" textlink="">
      <xdr:nvSpPr>
        <xdr:cNvPr id="308" name="円/楕円 307"/>
        <xdr:cNvSpPr/>
      </xdr:nvSpPr>
      <xdr:spPr>
        <a:xfrm>
          <a:off x="8699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4279</xdr:rowOff>
    </xdr:from>
    <xdr:ext cx="378565" cy="259045"/>
    <xdr:sp macro="" textlink="">
      <xdr:nvSpPr>
        <xdr:cNvPr id="309" name="テキスト ボックス 308"/>
        <xdr:cNvSpPr txBox="1"/>
      </xdr:nvSpPr>
      <xdr:spPr>
        <a:xfrm>
          <a:off x="8561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63114</xdr:rowOff>
    </xdr:from>
    <xdr:to>
      <xdr:col>11</xdr:col>
      <xdr:colOff>358775</xdr:colOff>
      <xdr:row>38</xdr:row>
      <xdr:rowOff>164714</xdr:rowOff>
    </xdr:to>
    <xdr:sp macro="" textlink="">
      <xdr:nvSpPr>
        <xdr:cNvPr id="310" name="円/楕円 309"/>
        <xdr:cNvSpPr/>
      </xdr:nvSpPr>
      <xdr:spPr>
        <a:xfrm>
          <a:off x="7810500" y="65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155841</xdr:rowOff>
    </xdr:from>
    <xdr:ext cx="378565" cy="259045"/>
    <xdr:sp macro="" textlink="">
      <xdr:nvSpPr>
        <xdr:cNvPr id="311" name="テキスト ボックス 310"/>
        <xdr:cNvSpPr txBox="1"/>
      </xdr:nvSpPr>
      <xdr:spPr>
        <a:xfrm>
          <a:off x="7672017" y="6670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5964</xdr:rowOff>
    </xdr:from>
    <xdr:to>
      <xdr:col>10</xdr:col>
      <xdr:colOff>155575</xdr:colOff>
      <xdr:row>38</xdr:row>
      <xdr:rowOff>107564</xdr:rowOff>
    </xdr:to>
    <xdr:sp macro="" textlink="">
      <xdr:nvSpPr>
        <xdr:cNvPr id="312" name="円/楕円 311"/>
        <xdr:cNvSpPr/>
      </xdr:nvSpPr>
      <xdr:spPr>
        <a:xfrm>
          <a:off x="6921500" y="65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98691</xdr:rowOff>
    </xdr:from>
    <xdr:ext cx="469744" cy="259045"/>
    <xdr:sp macro="" textlink="">
      <xdr:nvSpPr>
        <xdr:cNvPr id="313" name="テキスト ボックス 312"/>
        <xdr:cNvSpPr txBox="1"/>
      </xdr:nvSpPr>
      <xdr:spPr>
        <a:xfrm>
          <a:off x="6737427" y="661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29473</xdr:rowOff>
    </xdr:from>
    <xdr:to>
      <xdr:col>15</xdr:col>
      <xdr:colOff>180975</xdr:colOff>
      <xdr:row>59</xdr:row>
      <xdr:rowOff>51912</xdr:rowOff>
    </xdr:to>
    <xdr:cxnSp macro="">
      <xdr:nvCxnSpPr>
        <xdr:cNvPr id="344" name="直線コネクタ 343"/>
        <xdr:cNvCxnSpPr/>
      </xdr:nvCxnSpPr>
      <xdr:spPr>
        <a:xfrm>
          <a:off x="9639300" y="10145023"/>
          <a:ext cx="8382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29473</xdr:rowOff>
    </xdr:from>
    <xdr:to>
      <xdr:col>14</xdr:col>
      <xdr:colOff>28575</xdr:colOff>
      <xdr:row>59</xdr:row>
      <xdr:rowOff>45284</xdr:rowOff>
    </xdr:to>
    <xdr:cxnSp macro="">
      <xdr:nvCxnSpPr>
        <xdr:cNvPr id="347" name="直線コネクタ 346"/>
        <xdr:cNvCxnSpPr/>
      </xdr:nvCxnSpPr>
      <xdr:spPr>
        <a:xfrm flipV="1">
          <a:off x="8750300" y="10145023"/>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49" name="テキスト ボックス 348"/>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38691</xdr:rowOff>
    </xdr:from>
    <xdr:to>
      <xdr:col>12</xdr:col>
      <xdr:colOff>511175</xdr:colOff>
      <xdr:row>59</xdr:row>
      <xdr:rowOff>45284</xdr:rowOff>
    </xdr:to>
    <xdr:cxnSp macro="">
      <xdr:nvCxnSpPr>
        <xdr:cNvPr id="350" name="直線コネクタ 349"/>
        <xdr:cNvCxnSpPr/>
      </xdr:nvCxnSpPr>
      <xdr:spPr>
        <a:xfrm>
          <a:off x="7861300" y="10154241"/>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38691</xdr:rowOff>
    </xdr:from>
    <xdr:to>
      <xdr:col>11</xdr:col>
      <xdr:colOff>307975</xdr:colOff>
      <xdr:row>59</xdr:row>
      <xdr:rowOff>48241</xdr:rowOff>
    </xdr:to>
    <xdr:cxnSp macro="">
      <xdr:nvCxnSpPr>
        <xdr:cNvPr id="353" name="直線コネクタ 352"/>
        <xdr:cNvCxnSpPr/>
      </xdr:nvCxnSpPr>
      <xdr:spPr>
        <a:xfrm flipV="1">
          <a:off x="6972300" y="10154241"/>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55" name="テキスト ボックス 354"/>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1112</xdr:rowOff>
    </xdr:from>
    <xdr:to>
      <xdr:col>15</xdr:col>
      <xdr:colOff>231775</xdr:colOff>
      <xdr:row>59</xdr:row>
      <xdr:rowOff>102712</xdr:rowOff>
    </xdr:to>
    <xdr:sp macro="" textlink="">
      <xdr:nvSpPr>
        <xdr:cNvPr id="363" name="円/楕円 362"/>
        <xdr:cNvSpPr/>
      </xdr:nvSpPr>
      <xdr:spPr>
        <a:xfrm>
          <a:off x="10426700" y="101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150123</xdr:rowOff>
    </xdr:from>
    <xdr:to>
      <xdr:col>14</xdr:col>
      <xdr:colOff>79375</xdr:colOff>
      <xdr:row>59</xdr:row>
      <xdr:rowOff>80273</xdr:rowOff>
    </xdr:to>
    <xdr:sp macro="" textlink="">
      <xdr:nvSpPr>
        <xdr:cNvPr id="365" name="円/楕円 364"/>
        <xdr:cNvSpPr/>
      </xdr:nvSpPr>
      <xdr:spPr>
        <a:xfrm>
          <a:off x="9588500" y="100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96800</xdr:rowOff>
    </xdr:from>
    <xdr:ext cx="534377" cy="259045"/>
    <xdr:sp macro="" textlink="">
      <xdr:nvSpPr>
        <xdr:cNvPr id="366" name="テキスト ボックス 365"/>
        <xdr:cNvSpPr txBox="1"/>
      </xdr:nvSpPr>
      <xdr:spPr>
        <a:xfrm>
          <a:off x="9372111" y="986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165934</xdr:rowOff>
    </xdr:from>
    <xdr:to>
      <xdr:col>12</xdr:col>
      <xdr:colOff>561975</xdr:colOff>
      <xdr:row>59</xdr:row>
      <xdr:rowOff>96084</xdr:rowOff>
    </xdr:to>
    <xdr:sp macro="" textlink="">
      <xdr:nvSpPr>
        <xdr:cNvPr id="367" name="円/楕円 366"/>
        <xdr:cNvSpPr/>
      </xdr:nvSpPr>
      <xdr:spPr>
        <a:xfrm>
          <a:off x="8699500" y="10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112611</xdr:rowOff>
    </xdr:from>
    <xdr:ext cx="534377" cy="259045"/>
    <xdr:sp macro="" textlink="">
      <xdr:nvSpPr>
        <xdr:cNvPr id="368" name="テキスト ボックス 367"/>
        <xdr:cNvSpPr txBox="1"/>
      </xdr:nvSpPr>
      <xdr:spPr>
        <a:xfrm>
          <a:off x="8483111" y="98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159341</xdr:rowOff>
    </xdr:from>
    <xdr:to>
      <xdr:col>11</xdr:col>
      <xdr:colOff>358775</xdr:colOff>
      <xdr:row>59</xdr:row>
      <xdr:rowOff>89491</xdr:rowOff>
    </xdr:to>
    <xdr:sp macro="" textlink="">
      <xdr:nvSpPr>
        <xdr:cNvPr id="369" name="円/楕円 368"/>
        <xdr:cNvSpPr/>
      </xdr:nvSpPr>
      <xdr:spPr>
        <a:xfrm>
          <a:off x="7810500" y="101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106018</xdr:rowOff>
    </xdr:from>
    <xdr:ext cx="534377" cy="259045"/>
    <xdr:sp macro="" textlink="">
      <xdr:nvSpPr>
        <xdr:cNvPr id="370" name="テキスト ボックス 369"/>
        <xdr:cNvSpPr txBox="1"/>
      </xdr:nvSpPr>
      <xdr:spPr>
        <a:xfrm>
          <a:off x="7594111" y="98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168891</xdr:rowOff>
    </xdr:from>
    <xdr:to>
      <xdr:col>10</xdr:col>
      <xdr:colOff>155575</xdr:colOff>
      <xdr:row>59</xdr:row>
      <xdr:rowOff>99041</xdr:rowOff>
    </xdr:to>
    <xdr:sp macro="" textlink="">
      <xdr:nvSpPr>
        <xdr:cNvPr id="371" name="円/楕円 370"/>
        <xdr:cNvSpPr/>
      </xdr:nvSpPr>
      <xdr:spPr>
        <a:xfrm>
          <a:off x="6921500" y="101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115568</xdr:rowOff>
    </xdr:from>
    <xdr:ext cx="534377" cy="259045"/>
    <xdr:sp macro="" textlink="">
      <xdr:nvSpPr>
        <xdr:cNvPr id="372" name="テキスト ボックス 371"/>
        <xdr:cNvSpPr txBox="1"/>
      </xdr:nvSpPr>
      <xdr:spPr>
        <a:xfrm>
          <a:off x="6705111" y="98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127438</xdr:rowOff>
    </xdr:from>
    <xdr:to>
      <xdr:col>15</xdr:col>
      <xdr:colOff>180975</xdr:colOff>
      <xdr:row>76</xdr:row>
      <xdr:rowOff>59617</xdr:rowOff>
    </xdr:to>
    <xdr:cxnSp macro="">
      <xdr:nvCxnSpPr>
        <xdr:cNvPr id="399" name="直線コネクタ 398"/>
        <xdr:cNvCxnSpPr/>
      </xdr:nvCxnSpPr>
      <xdr:spPr>
        <a:xfrm>
          <a:off x="9639300" y="12986188"/>
          <a:ext cx="838200" cy="10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70196</xdr:rowOff>
    </xdr:from>
    <xdr:to>
      <xdr:col>14</xdr:col>
      <xdr:colOff>28575</xdr:colOff>
      <xdr:row>75</xdr:row>
      <xdr:rowOff>127438</xdr:rowOff>
    </xdr:to>
    <xdr:cxnSp macro="">
      <xdr:nvCxnSpPr>
        <xdr:cNvPr id="402" name="直線コネクタ 401"/>
        <xdr:cNvCxnSpPr/>
      </xdr:nvCxnSpPr>
      <xdr:spPr>
        <a:xfrm>
          <a:off x="8750300" y="12757496"/>
          <a:ext cx="889000" cy="2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162268</xdr:rowOff>
    </xdr:from>
    <xdr:ext cx="534377" cy="259045"/>
    <xdr:sp macro="" textlink="">
      <xdr:nvSpPr>
        <xdr:cNvPr id="404" name="テキスト ボックス 403"/>
        <xdr:cNvSpPr txBox="1"/>
      </xdr:nvSpPr>
      <xdr:spPr>
        <a:xfrm>
          <a:off x="9372111" y="133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70196</xdr:rowOff>
    </xdr:from>
    <xdr:to>
      <xdr:col>12</xdr:col>
      <xdr:colOff>511175</xdr:colOff>
      <xdr:row>76</xdr:row>
      <xdr:rowOff>59068</xdr:rowOff>
    </xdr:to>
    <xdr:cxnSp macro="">
      <xdr:nvCxnSpPr>
        <xdr:cNvPr id="405" name="直線コネクタ 404"/>
        <xdr:cNvCxnSpPr/>
      </xdr:nvCxnSpPr>
      <xdr:spPr>
        <a:xfrm flipV="1">
          <a:off x="7861300" y="12757496"/>
          <a:ext cx="889000" cy="3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19559</xdr:rowOff>
    </xdr:from>
    <xdr:ext cx="534377" cy="259045"/>
    <xdr:sp macro="" textlink="">
      <xdr:nvSpPr>
        <xdr:cNvPr id="407" name="テキスト ボックス 406"/>
        <xdr:cNvSpPr txBox="1"/>
      </xdr:nvSpPr>
      <xdr:spPr>
        <a:xfrm>
          <a:off x="8483111" y="133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59068</xdr:rowOff>
    </xdr:from>
    <xdr:to>
      <xdr:col>11</xdr:col>
      <xdr:colOff>307975</xdr:colOff>
      <xdr:row>76</xdr:row>
      <xdr:rowOff>110147</xdr:rowOff>
    </xdr:to>
    <xdr:cxnSp macro="">
      <xdr:nvCxnSpPr>
        <xdr:cNvPr id="408" name="直線コネクタ 407"/>
        <xdr:cNvCxnSpPr/>
      </xdr:nvCxnSpPr>
      <xdr:spPr>
        <a:xfrm flipV="1">
          <a:off x="6972300" y="13089268"/>
          <a:ext cx="8890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22119</xdr:rowOff>
    </xdr:from>
    <xdr:ext cx="534377" cy="259045"/>
    <xdr:sp macro="" textlink="">
      <xdr:nvSpPr>
        <xdr:cNvPr id="410" name="テキスト ボックス 409"/>
        <xdr:cNvSpPr txBox="1"/>
      </xdr:nvSpPr>
      <xdr:spPr>
        <a:xfrm>
          <a:off x="7594111" y="133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41532</xdr:rowOff>
    </xdr:from>
    <xdr:ext cx="534377" cy="259045"/>
    <xdr:sp macro="" textlink="">
      <xdr:nvSpPr>
        <xdr:cNvPr id="412" name="テキスト ボックス 411"/>
        <xdr:cNvSpPr txBox="1"/>
      </xdr:nvSpPr>
      <xdr:spPr>
        <a:xfrm>
          <a:off x="6705111" y="134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8817</xdr:rowOff>
    </xdr:from>
    <xdr:to>
      <xdr:col>15</xdr:col>
      <xdr:colOff>231775</xdr:colOff>
      <xdr:row>76</xdr:row>
      <xdr:rowOff>110417</xdr:rowOff>
    </xdr:to>
    <xdr:sp macro="" textlink="">
      <xdr:nvSpPr>
        <xdr:cNvPr id="418" name="円/楕円 417"/>
        <xdr:cNvSpPr/>
      </xdr:nvSpPr>
      <xdr:spPr>
        <a:xfrm>
          <a:off x="10426700" y="130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31694</xdr:rowOff>
    </xdr:from>
    <xdr:ext cx="534377" cy="259045"/>
    <xdr:sp macro="" textlink="">
      <xdr:nvSpPr>
        <xdr:cNvPr id="419" name="商工費該当値テキスト"/>
        <xdr:cNvSpPr txBox="1"/>
      </xdr:nvSpPr>
      <xdr:spPr>
        <a:xfrm>
          <a:off x="10528300" y="128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76638</xdr:rowOff>
    </xdr:from>
    <xdr:to>
      <xdr:col>14</xdr:col>
      <xdr:colOff>79375</xdr:colOff>
      <xdr:row>76</xdr:row>
      <xdr:rowOff>6787</xdr:rowOff>
    </xdr:to>
    <xdr:sp macro="" textlink="">
      <xdr:nvSpPr>
        <xdr:cNvPr id="420" name="円/楕円 419"/>
        <xdr:cNvSpPr/>
      </xdr:nvSpPr>
      <xdr:spPr>
        <a:xfrm>
          <a:off x="9588500" y="12935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23315</xdr:rowOff>
    </xdr:from>
    <xdr:ext cx="534377" cy="259045"/>
    <xdr:sp macro="" textlink="">
      <xdr:nvSpPr>
        <xdr:cNvPr id="421" name="テキスト ボックス 420"/>
        <xdr:cNvSpPr txBox="1"/>
      </xdr:nvSpPr>
      <xdr:spPr>
        <a:xfrm>
          <a:off x="9372111" y="127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19396</xdr:rowOff>
    </xdr:from>
    <xdr:to>
      <xdr:col>12</xdr:col>
      <xdr:colOff>561975</xdr:colOff>
      <xdr:row>74</xdr:row>
      <xdr:rowOff>120996</xdr:rowOff>
    </xdr:to>
    <xdr:sp macro="" textlink="">
      <xdr:nvSpPr>
        <xdr:cNvPr id="422" name="円/楕円 421"/>
        <xdr:cNvSpPr/>
      </xdr:nvSpPr>
      <xdr:spPr>
        <a:xfrm>
          <a:off x="8699500" y="1270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137523</xdr:rowOff>
    </xdr:from>
    <xdr:ext cx="534377" cy="259045"/>
    <xdr:sp macro="" textlink="">
      <xdr:nvSpPr>
        <xdr:cNvPr id="423" name="テキスト ボックス 422"/>
        <xdr:cNvSpPr txBox="1"/>
      </xdr:nvSpPr>
      <xdr:spPr>
        <a:xfrm>
          <a:off x="8483111" y="124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8268</xdr:rowOff>
    </xdr:from>
    <xdr:to>
      <xdr:col>11</xdr:col>
      <xdr:colOff>358775</xdr:colOff>
      <xdr:row>76</xdr:row>
      <xdr:rowOff>109868</xdr:rowOff>
    </xdr:to>
    <xdr:sp macro="" textlink="">
      <xdr:nvSpPr>
        <xdr:cNvPr id="424" name="円/楕円 423"/>
        <xdr:cNvSpPr/>
      </xdr:nvSpPr>
      <xdr:spPr>
        <a:xfrm>
          <a:off x="7810500" y="130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126395</xdr:rowOff>
    </xdr:from>
    <xdr:ext cx="534377" cy="259045"/>
    <xdr:sp macro="" textlink="">
      <xdr:nvSpPr>
        <xdr:cNvPr id="425" name="テキスト ボックス 424"/>
        <xdr:cNvSpPr txBox="1"/>
      </xdr:nvSpPr>
      <xdr:spPr>
        <a:xfrm>
          <a:off x="7594111" y="128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59347</xdr:rowOff>
    </xdr:from>
    <xdr:to>
      <xdr:col>10</xdr:col>
      <xdr:colOff>155575</xdr:colOff>
      <xdr:row>76</xdr:row>
      <xdr:rowOff>160947</xdr:rowOff>
    </xdr:to>
    <xdr:sp macro="" textlink="">
      <xdr:nvSpPr>
        <xdr:cNvPr id="426" name="円/楕円 425"/>
        <xdr:cNvSpPr/>
      </xdr:nvSpPr>
      <xdr:spPr>
        <a:xfrm>
          <a:off x="6921500" y="130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6024</xdr:rowOff>
    </xdr:from>
    <xdr:ext cx="534377" cy="259045"/>
    <xdr:sp macro="" textlink="">
      <xdr:nvSpPr>
        <xdr:cNvPr id="427" name="テキスト ボックス 426"/>
        <xdr:cNvSpPr txBox="1"/>
      </xdr:nvSpPr>
      <xdr:spPr>
        <a:xfrm>
          <a:off x="6705111" y="128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96878</xdr:rowOff>
    </xdr:from>
    <xdr:to>
      <xdr:col>15</xdr:col>
      <xdr:colOff>180975</xdr:colOff>
      <xdr:row>98</xdr:row>
      <xdr:rowOff>100864</xdr:rowOff>
    </xdr:to>
    <xdr:cxnSp macro="">
      <xdr:nvCxnSpPr>
        <xdr:cNvPr id="454" name="直線コネクタ 453"/>
        <xdr:cNvCxnSpPr/>
      </xdr:nvCxnSpPr>
      <xdr:spPr>
        <a:xfrm>
          <a:off x="9639300" y="16898978"/>
          <a:ext cx="8382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96878</xdr:rowOff>
    </xdr:from>
    <xdr:to>
      <xdr:col>14</xdr:col>
      <xdr:colOff>28575</xdr:colOff>
      <xdr:row>98</xdr:row>
      <xdr:rowOff>106620</xdr:rowOff>
    </xdr:to>
    <xdr:cxnSp macro="">
      <xdr:nvCxnSpPr>
        <xdr:cNvPr id="457" name="直線コネクタ 456"/>
        <xdr:cNvCxnSpPr/>
      </xdr:nvCxnSpPr>
      <xdr:spPr>
        <a:xfrm flipV="1">
          <a:off x="8750300" y="16898978"/>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59" name="テキスト ボックス 458"/>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106620</xdr:rowOff>
    </xdr:from>
    <xdr:to>
      <xdr:col>12</xdr:col>
      <xdr:colOff>511175</xdr:colOff>
      <xdr:row>98</xdr:row>
      <xdr:rowOff>107347</xdr:rowOff>
    </xdr:to>
    <xdr:cxnSp macro="">
      <xdr:nvCxnSpPr>
        <xdr:cNvPr id="460" name="直線コネクタ 459"/>
        <xdr:cNvCxnSpPr/>
      </xdr:nvCxnSpPr>
      <xdr:spPr>
        <a:xfrm flipV="1">
          <a:off x="7861300" y="16908720"/>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107347</xdr:rowOff>
    </xdr:from>
    <xdr:to>
      <xdr:col>11</xdr:col>
      <xdr:colOff>307975</xdr:colOff>
      <xdr:row>98</xdr:row>
      <xdr:rowOff>113799</xdr:rowOff>
    </xdr:to>
    <xdr:cxnSp macro="">
      <xdr:nvCxnSpPr>
        <xdr:cNvPr id="463" name="直線コネクタ 462"/>
        <xdr:cNvCxnSpPr/>
      </xdr:nvCxnSpPr>
      <xdr:spPr>
        <a:xfrm flipV="1">
          <a:off x="6972300" y="16909447"/>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152350</xdr:rowOff>
    </xdr:from>
    <xdr:ext cx="534377" cy="259045"/>
    <xdr:sp macro="" textlink="">
      <xdr:nvSpPr>
        <xdr:cNvPr id="465" name="テキスト ボックス 464"/>
        <xdr:cNvSpPr txBox="1"/>
      </xdr:nvSpPr>
      <xdr:spPr>
        <a:xfrm>
          <a:off x="7594111" y="16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50064</xdr:rowOff>
    </xdr:from>
    <xdr:to>
      <xdr:col>15</xdr:col>
      <xdr:colOff>231775</xdr:colOff>
      <xdr:row>98</xdr:row>
      <xdr:rowOff>151664</xdr:rowOff>
    </xdr:to>
    <xdr:sp macro="" textlink="">
      <xdr:nvSpPr>
        <xdr:cNvPr id="473" name="円/楕円 472"/>
        <xdr:cNvSpPr/>
      </xdr:nvSpPr>
      <xdr:spPr>
        <a:xfrm>
          <a:off x="10426700" y="16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26268</xdr:rowOff>
    </xdr:from>
    <xdr:ext cx="534377" cy="259045"/>
    <xdr:sp macro="" textlink="">
      <xdr:nvSpPr>
        <xdr:cNvPr id="474" name="土木費該当値テキスト"/>
        <xdr:cNvSpPr txBox="1"/>
      </xdr:nvSpPr>
      <xdr:spPr>
        <a:xfrm>
          <a:off x="10528300" y="168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46078</xdr:rowOff>
    </xdr:from>
    <xdr:to>
      <xdr:col>14</xdr:col>
      <xdr:colOff>79375</xdr:colOff>
      <xdr:row>98</xdr:row>
      <xdr:rowOff>147678</xdr:rowOff>
    </xdr:to>
    <xdr:sp macro="" textlink="">
      <xdr:nvSpPr>
        <xdr:cNvPr id="475" name="円/楕円 474"/>
        <xdr:cNvSpPr/>
      </xdr:nvSpPr>
      <xdr:spPr>
        <a:xfrm>
          <a:off x="9588500" y="168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164205</xdr:rowOff>
    </xdr:from>
    <xdr:ext cx="534377" cy="259045"/>
    <xdr:sp macro="" textlink="">
      <xdr:nvSpPr>
        <xdr:cNvPr id="476" name="テキスト ボックス 475"/>
        <xdr:cNvSpPr txBox="1"/>
      </xdr:nvSpPr>
      <xdr:spPr>
        <a:xfrm>
          <a:off x="9372111" y="166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55820</xdr:rowOff>
    </xdr:from>
    <xdr:to>
      <xdr:col>12</xdr:col>
      <xdr:colOff>561975</xdr:colOff>
      <xdr:row>98</xdr:row>
      <xdr:rowOff>157420</xdr:rowOff>
    </xdr:to>
    <xdr:sp macro="" textlink="">
      <xdr:nvSpPr>
        <xdr:cNvPr id="477" name="円/楕円 476"/>
        <xdr:cNvSpPr/>
      </xdr:nvSpPr>
      <xdr:spPr>
        <a:xfrm>
          <a:off x="8699500" y="168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148547</xdr:rowOff>
    </xdr:from>
    <xdr:ext cx="534377" cy="259045"/>
    <xdr:sp macro="" textlink="">
      <xdr:nvSpPr>
        <xdr:cNvPr id="478" name="テキスト ボックス 477"/>
        <xdr:cNvSpPr txBox="1"/>
      </xdr:nvSpPr>
      <xdr:spPr>
        <a:xfrm>
          <a:off x="8483111" y="169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56547</xdr:rowOff>
    </xdr:from>
    <xdr:to>
      <xdr:col>11</xdr:col>
      <xdr:colOff>358775</xdr:colOff>
      <xdr:row>98</xdr:row>
      <xdr:rowOff>158147</xdr:rowOff>
    </xdr:to>
    <xdr:sp macro="" textlink="">
      <xdr:nvSpPr>
        <xdr:cNvPr id="479" name="円/楕円 478"/>
        <xdr:cNvSpPr/>
      </xdr:nvSpPr>
      <xdr:spPr>
        <a:xfrm>
          <a:off x="7810500" y="168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3224</xdr:rowOff>
    </xdr:from>
    <xdr:ext cx="534377" cy="259045"/>
    <xdr:sp macro="" textlink="">
      <xdr:nvSpPr>
        <xdr:cNvPr id="480" name="テキスト ボックス 479"/>
        <xdr:cNvSpPr txBox="1"/>
      </xdr:nvSpPr>
      <xdr:spPr>
        <a:xfrm>
          <a:off x="7594111" y="1663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62999</xdr:rowOff>
    </xdr:from>
    <xdr:to>
      <xdr:col>10</xdr:col>
      <xdr:colOff>155575</xdr:colOff>
      <xdr:row>98</xdr:row>
      <xdr:rowOff>164599</xdr:rowOff>
    </xdr:to>
    <xdr:sp macro="" textlink="">
      <xdr:nvSpPr>
        <xdr:cNvPr id="481" name="円/楕円 480"/>
        <xdr:cNvSpPr/>
      </xdr:nvSpPr>
      <xdr:spPr>
        <a:xfrm>
          <a:off x="6921500" y="168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155726</xdr:rowOff>
    </xdr:from>
    <xdr:ext cx="534377" cy="259045"/>
    <xdr:sp macro="" textlink="">
      <xdr:nvSpPr>
        <xdr:cNvPr id="482" name="テキスト ボックス 481"/>
        <xdr:cNvSpPr txBox="1"/>
      </xdr:nvSpPr>
      <xdr:spPr>
        <a:xfrm>
          <a:off x="6705111" y="169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139308</xdr:rowOff>
    </xdr:from>
    <xdr:to>
      <xdr:col>23</xdr:col>
      <xdr:colOff>517525</xdr:colOff>
      <xdr:row>36</xdr:row>
      <xdr:rowOff>23718</xdr:rowOff>
    </xdr:to>
    <xdr:cxnSp macro="">
      <xdr:nvCxnSpPr>
        <xdr:cNvPr id="513" name="直線コネクタ 512"/>
        <xdr:cNvCxnSpPr/>
      </xdr:nvCxnSpPr>
      <xdr:spPr>
        <a:xfrm>
          <a:off x="15481300" y="5454258"/>
          <a:ext cx="838200" cy="7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139308</xdr:rowOff>
    </xdr:from>
    <xdr:to>
      <xdr:col>22</xdr:col>
      <xdr:colOff>365125</xdr:colOff>
      <xdr:row>34</xdr:row>
      <xdr:rowOff>107223</xdr:rowOff>
    </xdr:to>
    <xdr:cxnSp macro="">
      <xdr:nvCxnSpPr>
        <xdr:cNvPr id="516" name="直線コネクタ 515"/>
        <xdr:cNvCxnSpPr/>
      </xdr:nvCxnSpPr>
      <xdr:spPr>
        <a:xfrm flipV="1">
          <a:off x="14592300" y="5454258"/>
          <a:ext cx="889000" cy="48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104377</xdr:rowOff>
    </xdr:from>
    <xdr:ext cx="534377" cy="259045"/>
    <xdr:sp macro="" textlink="">
      <xdr:nvSpPr>
        <xdr:cNvPr id="518" name="テキスト ボックス 517"/>
        <xdr:cNvSpPr txBox="1"/>
      </xdr:nvSpPr>
      <xdr:spPr>
        <a:xfrm>
          <a:off x="15214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107223</xdr:rowOff>
    </xdr:from>
    <xdr:to>
      <xdr:col>21</xdr:col>
      <xdr:colOff>161925</xdr:colOff>
      <xdr:row>36</xdr:row>
      <xdr:rowOff>32584</xdr:rowOff>
    </xdr:to>
    <xdr:cxnSp macro="">
      <xdr:nvCxnSpPr>
        <xdr:cNvPr id="519" name="直線コネクタ 518"/>
        <xdr:cNvCxnSpPr/>
      </xdr:nvCxnSpPr>
      <xdr:spPr>
        <a:xfrm flipV="1">
          <a:off x="13703300" y="5936523"/>
          <a:ext cx="889000" cy="2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117815</xdr:rowOff>
    </xdr:from>
    <xdr:ext cx="534377" cy="259045"/>
    <xdr:sp macro="" textlink="">
      <xdr:nvSpPr>
        <xdr:cNvPr id="521" name="テキスト ボックス 520"/>
        <xdr:cNvSpPr txBox="1"/>
      </xdr:nvSpPr>
      <xdr:spPr>
        <a:xfrm>
          <a:off x="14325111" y="62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136614</xdr:rowOff>
    </xdr:from>
    <xdr:to>
      <xdr:col>19</xdr:col>
      <xdr:colOff>644525</xdr:colOff>
      <xdr:row>36</xdr:row>
      <xdr:rowOff>32584</xdr:rowOff>
    </xdr:to>
    <xdr:cxnSp macro="">
      <xdr:nvCxnSpPr>
        <xdr:cNvPr id="522" name="直線コネクタ 521"/>
        <xdr:cNvCxnSpPr/>
      </xdr:nvCxnSpPr>
      <xdr:spPr>
        <a:xfrm>
          <a:off x="12814300" y="6137364"/>
          <a:ext cx="889000" cy="6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154228</xdr:rowOff>
    </xdr:from>
    <xdr:ext cx="534377" cy="259045"/>
    <xdr:sp macro="" textlink="">
      <xdr:nvSpPr>
        <xdr:cNvPr id="524" name="テキスト ボックス 523"/>
        <xdr:cNvSpPr txBox="1"/>
      </xdr:nvSpPr>
      <xdr:spPr>
        <a:xfrm>
          <a:off x="13436111" y="63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144368</xdr:rowOff>
    </xdr:from>
    <xdr:to>
      <xdr:col>23</xdr:col>
      <xdr:colOff>568325</xdr:colOff>
      <xdr:row>36</xdr:row>
      <xdr:rowOff>74518</xdr:rowOff>
    </xdr:to>
    <xdr:sp macro="" textlink="">
      <xdr:nvSpPr>
        <xdr:cNvPr id="532" name="円/楕円 531"/>
        <xdr:cNvSpPr/>
      </xdr:nvSpPr>
      <xdr:spPr>
        <a:xfrm>
          <a:off x="16268700" y="61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167245</xdr:rowOff>
    </xdr:from>
    <xdr:ext cx="534377" cy="259045"/>
    <xdr:sp macro="" textlink="">
      <xdr:nvSpPr>
        <xdr:cNvPr id="533" name="消防費該当値テキスト"/>
        <xdr:cNvSpPr txBox="1"/>
      </xdr:nvSpPr>
      <xdr:spPr>
        <a:xfrm>
          <a:off x="16370300" y="59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36,103</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88508</xdr:rowOff>
    </xdr:from>
    <xdr:to>
      <xdr:col>22</xdr:col>
      <xdr:colOff>415925</xdr:colOff>
      <xdr:row>32</xdr:row>
      <xdr:rowOff>18658</xdr:rowOff>
    </xdr:to>
    <xdr:sp macro="" textlink="">
      <xdr:nvSpPr>
        <xdr:cNvPr id="534" name="円/楕円 533"/>
        <xdr:cNvSpPr/>
      </xdr:nvSpPr>
      <xdr:spPr>
        <a:xfrm>
          <a:off x="15430500" y="54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35185</xdr:rowOff>
    </xdr:from>
    <xdr:ext cx="534377" cy="259045"/>
    <xdr:sp macro="" textlink="">
      <xdr:nvSpPr>
        <xdr:cNvPr id="535" name="テキスト ボックス 534"/>
        <xdr:cNvSpPr txBox="1"/>
      </xdr:nvSpPr>
      <xdr:spPr>
        <a:xfrm>
          <a:off x="15214111" y="51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56423</xdr:rowOff>
    </xdr:from>
    <xdr:to>
      <xdr:col>21</xdr:col>
      <xdr:colOff>212725</xdr:colOff>
      <xdr:row>34</xdr:row>
      <xdr:rowOff>158023</xdr:rowOff>
    </xdr:to>
    <xdr:sp macro="" textlink="">
      <xdr:nvSpPr>
        <xdr:cNvPr id="536" name="円/楕円 535"/>
        <xdr:cNvSpPr/>
      </xdr:nvSpPr>
      <xdr:spPr>
        <a:xfrm>
          <a:off x="14541500" y="588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3100</xdr:rowOff>
    </xdr:from>
    <xdr:ext cx="534377" cy="259045"/>
    <xdr:sp macro="" textlink="">
      <xdr:nvSpPr>
        <xdr:cNvPr id="537" name="テキスト ボックス 536"/>
        <xdr:cNvSpPr txBox="1"/>
      </xdr:nvSpPr>
      <xdr:spPr>
        <a:xfrm>
          <a:off x="14325111" y="56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153234</xdr:rowOff>
    </xdr:from>
    <xdr:to>
      <xdr:col>20</xdr:col>
      <xdr:colOff>9525</xdr:colOff>
      <xdr:row>36</xdr:row>
      <xdr:rowOff>83384</xdr:rowOff>
    </xdr:to>
    <xdr:sp macro="" textlink="">
      <xdr:nvSpPr>
        <xdr:cNvPr id="538" name="円/楕円 537"/>
        <xdr:cNvSpPr/>
      </xdr:nvSpPr>
      <xdr:spPr>
        <a:xfrm>
          <a:off x="13652500" y="61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99911</xdr:rowOff>
    </xdr:from>
    <xdr:ext cx="534377" cy="259045"/>
    <xdr:sp macro="" textlink="">
      <xdr:nvSpPr>
        <xdr:cNvPr id="539" name="テキスト ボックス 538"/>
        <xdr:cNvSpPr txBox="1"/>
      </xdr:nvSpPr>
      <xdr:spPr>
        <a:xfrm>
          <a:off x="13436111" y="592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85814</xdr:rowOff>
    </xdr:from>
    <xdr:to>
      <xdr:col>18</xdr:col>
      <xdr:colOff>492125</xdr:colOff>
      <xdr:row>36</xdr:row>
      <xdr:rowOff>15964</xdr:rowOff>
    </xdr:to>
    <xdr:sp macro="" textlink="">
      <xdr:nvSpPr>
        <xdr:cNvPr id="540" name="円/楕円 539"/>
        <xdr:cNvSpPr/>
      </xdr:nvSpPr>
      <xdr:spPr>
        <a:xfrm>
          <a:off x="12763500" y="608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32491</xdr:rowOff>
    </xdr:from>
    <xdr:ext cx="534377" cy="259045"/>
    <xdr:sp macro="" textlink="">
      <xdr:nvSpPr>
        <xdr:cNvPr id="541" name="テキスト ボックス 540"/>
        <xdr:cNvSpPr txBox="1"/>
      </xdr:nvSpPr>
      <xdr:spPr>
        <a:xfrm>
          <a:off x="12547111" y="58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82335</xdr:rowOff>
    </xdr:from>
    <xdr:to>
      <xdr:col>23</xdr:col>
      <xdr:colOff>517525</xdr:colOff>
      <xdr:row>57</xdr:row>
      <xdr:rowOff>74438</xdr:rowOff>
    </xdr:to>
    <xdr:cxnSp macro="">
      <xdr:nvCxnSpPr>
        <xdr:cNvPr id="572" name="直線コネクタ 571"/>
        <xdr:cNvCxnSpPr/>
      </xdr:nvCxnSpPr>
      <xdr:spPr>
        <a:xfrm>
          <a:off x="15481300" y="9340635"/>
          <a:ext cx="838200" cy="50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82335</xdr:rowOff>
    </xdr:from>
    <xdr:to>
      <xdr:col>22</xdr:col>
      <xdr:colOff>365125</xdr:colOff>
      <xdr:row>57</xdr:row>
      <xdr:rowOff>119276</xdr:rowOff>
    </xdr:to>
    <xdr:cxnSp macro="">
      <xdr:nvCxnSpPr>
        <xdr:cNvPr id="575" name="直線コネクタ 574"/>
        <xdr:cNvCxnSpPr/>
      </xdr:nvCxnSpPr>
      <xdr:spPr>
        <a:xfrm flipV="1">
          <a:off x="14592300" y="9340635"/>
          <a:ext cx="889000" cy="5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167408</xdr:rowOff>
    </xdr:from>
    <xdr:ext cx="534377" cy="259045"/>
    <xdr:sp macro="" textlink="">
      <xdr:nvSpPr>
        <xdr:cNvPr id="577" name="テキスト ボックス 576"/>
        <xdr:cNvSpPr txBox="1"/>
      </xdr:nvSpPr>
      <xdr:spPr>
        <a:xfrm>
          <a:off x="15214111" y="976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119276</xdr:rowOff>
    </xdr:from>
    <xdr:to>
      <xdr:col>21</xdr:col>
      <xdr:colOff>161925</xdr:colOff>
      <xdr:row>57</xdr:row>
      <xdr:rowOff>125429</xdr:rowOff>
    </xdr:to>
    <xdr:cxnSp macro="">
      <xdr:nvCxnSpPr>
        <xdr:cNvPr id="578" name="直線コネクタ 577"/>
        <xdr:cNvCxnSpPr/>
      </xdr:nvCxnSpPr>
      <xdr:spPr>
        <a:xfrm flipV="1">
          <a:off x="13703300" y="9891926"/>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143332</xdr:rowOff>
    </xdr:from>
    <xdr:to>
      <xdr:col>19</xdr:col>
      <xdr:colOff>644525</xdr:colOff>
      <xdr:row>57</xdr:row>
      <xdr:rowOff>125429</xdr:rowOff>
    </xdr:to>
    <xdr:cxnSp macro="">
      <xdr:nvCxnSpPr>
        <xdr:cNvPr id="581" name="直線コネクタ 580"/>
        <xdr:cNvCxnSpPr/>
      </xdr:nvCxnSpPr>
      <xdr:spPr>
        <a:xfrm>
          <a:off x="12814300" y="9573082"/>
          <a:ext cx="889000" cy="32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45251</xdr:rowOff>
    </xdr:from>
    <xdr:ext cx="534377" cy="259045"/>
    <xdr:sp macro="" textlink="">
      <xdr:nvSpPr>
        <xdr:cNvPr id="585" name="テキスト ボックス 584"/>
        <xdr:cNvSpPr txBox="1"/>
      </xdr:nvSpPr>
      <xdr:spPr>
        <a:xfrm>
          <a:off x="12547111" y="98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23638</xdr:rowOff>
    </xdr:from>
    <xdr:to>
      <xdr:col>23</xdr:col>
      <xdr:colOff>568325</xdr:colOff>
      <xdr:row>57</xdr:row>
      <xdr:rowOff>125238</xdr:rowOff>
    </xdr:to>
    <xdr:sp macro="" textlink="">
      <xdr:nvSpPr>
        <xdr:cNvPr id="591" name="円/楕円 590"/>
        <xdr:cNvSpPr/>
      </xdr:nvSpPr>
      <xdr:spPr>
        <a:xfrm>
          <a:off x="16268700" y="97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2065</xdr:rowOff>
    </xdr:from>
    <xdr:ext cx="534377" cy="259045"/>
    <xdr:sp macro="" textlink="">
      <xdr:nvSpPr>
        <xdr:cNvPr id="592" name="教育費該当値テキスト"/>
        <xdr:cNvSpPr txBox="1"/>
      </xdr:nvSpPr>
      <xdr:spPr>
        <a:xfrm>
          <a:off x="16370300" y="977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31535</xdr:rowOff>
    </xdr:from>
    <xdr:to>
      <xdr:col>22</xdr:col>
      <xdr:colOff>415925</xdr:colOff>
      <xdr:row>54</xdr:row>
      <xdr:rowOff>133135</xdr:rowOff>
    </xdr:to>
    <xdr:sp macro="" textlink="">
      <xdr:nvSpPr>
        <xdr:cNvPr id="593" name="円/楕円 592"/>
        <xdr:cNvSpPr/>
      </xdr:nvSpPr>
      <xdr:spPr>
        <a:xfrm>
          <a:off x="15430500" y="92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149662</xdr:rowOff>
    </xdr:from>
    <xdr:ext cx="599010" cy="259045"/>
    <xdr:sp macro="" textlink="">
      <xdr:nvSpPr>
        <xdr:cNvPr id="594" name="テキスト ボックス 593"/>
        <xdr:cNvSpPr txBox="1"/>
      </xdr:nvSpPr>
      <xdr:spPr>
        <a:xfrm>
          <a:off x="15181794" y="906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68476</xdr:rowOff>
    </xdr:from>
    <xdr:to>
      <xdr:col>21</xdr:col>
      <xdr:colOff>212725</xdr:colOff>
      <xdr:row>57</xdr:row>
      <xdr:rowOff>170076</xdr:rowOff>
    </xdr:to>
    <xdr:sp macro="" textlink="">
      <xdr:nvSpPr>
        <xdr:cNvPr id="595" name="円/楕円 594"/>
        <xdr:cNvSpPr/>
      </xdr:nvSpPr>
      <xdr:spPr>
        <a:xfrm>
          <a:off x="14541500" y="98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161203</xdr:rowOff>
    </xdr:from>
    <xdr:ext cx="534377" cy="259045"/>
    <xdr:sp macro="" textlink="">
      <xdr:nvSpPr>
        <xdr:cNvPr id="596" name="テキスト ボックス 595"/>
        <xdr:cNvSpPr txBox="1"/>
      </xdr:nvSpPr>
      <xdr:spPr>
        <a:xfrm>
          <a:off x="14325111" y="993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74629</xdr:rowOff>
    </xdr:from>
    <xdr:to>
      <xdr:col>20</xdr:col>
      <xdr:colOff>9525</xdr:colOff>
      <xdr:row>58</xdr:row>
      <xdr:rowOff>4779</xdr:rowOff>
    </xdr:to>
    <xdr:sp macro="" textlink="">
      <xdr:nvSpPr>
        <xdr:cNvPr id="597" name="円/楕円 596"/>
        <xdr:cNvSpPr/>
      </xdr:nvSpPr>
      <xdr:spPr>
        <a:xfrm>
          <a:off x="13652500" y="9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167356</xdr:rowOff>
    </xdr:from>
    <xdr:ext cx="534377" cy="259045"/>
    <xdr:sp macro="" textlink="">
      <xdr:nvSpPr>
        <xdr:cNvPr id="598" name="テキスト ボックス 597"/>
        <xdr:cNvSpPr txBox="1"/>
      </xdr:nvSpPr>
      <xdr:spPr>
        <a:xfrm>
          <a:off x="13436111" y="99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92532</xdr:rowOff>
    </xdr:from>
    <xdr:to>
      <xdr:col>18</xdr:col>
      <xdr:colOff>492125</xdr:colOff>
      <xdr:row>56</xdr:row>
      <xdr:rowOff>22682</xdr:rowOff>
    </xdr:to>
    <xdr:sp macro="" textlink="">
      <xdr:nvSpPr>
        <xdr:cNvPr id="599" name="円/楕円 598"/>
        <xdr:cNvSpPr/>
      </xdr:nvSpPr>
      <xdr:spPr>
        <a:xfrm>
          <a:off x="12763500" y="95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39209</xdr:rowOff>
    </xdr:from>
    <xdr:ext cx="534377" cy="259045"/>
    <xdr:sp macro="" textlink="">
      <xdr:nvSpPr>
        <xdr:cNvPr id="600" name="テキスト ボックス 599"/>
        <xdr:cNvSpPr txBox="1"/>
      </xdr:nvSpPr>
      <xdr:spPr>
        <a:xfrm>
          <a:off x="12547111" y="92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1168</xdr:rowOff>
    </xdr:from>
    <xdr:to>
      <xdr:col>23</xdr:col>
      <xdr:colOff>517525</xdr:colOff>
      <xdr:row>78</xdr:row>
      <xdr:rowOff>25400</xdr:rowOff>
    </xdr:to>
    <xdr:cxnSp macro="">
      <xdr:nvCxnSpPr>
        <xdr:cNvPr id="625" name="直線コネクタ 624"/>
        <xdr:cNvCxnSpPr/>
      </xdr:nvCxnSpPr>
      <xdr:spPr>
        <a:xfrm>
          <a:off x="15481300" y="12859918"/>
          <a:ext cx="838200" cy="5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1168</xdr:rowOff>
    </xdr:from>
    <xdr:to>
      <xdr:col>22</xdr:col>
      <xdr:colOff>365125</xdr:colOff>
      <xdr:row>76</xdr:row>
      <xdr:rowOff>156251</xdr:rowOff>
    </xdr:to>
    <xdr:cxnSp macro="">
      <xdr:nvCxnSpPr>
        <xdr:cNvPr id="628" name="直線コネクタ 627"/>
        <xdr:cNvCxnSpPr/>
      </xdr:nvCxnSpPr>
      <xdr:spPr>
        <a:xfrm flipV="1">
          <a:off x="14592300" y="12859918"/>
          <a:ext cx="889000" cy="3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168494</xdr:rowOff>
    </xdr:from>
    <xdr:ext cx="534377" cy="259045"/>
    <xdr:sp macro="" textlink="">
      <xdr:nvSpPr>
        <xdr:cNvPr id="630" name="テキスト ボックス 629"/>
        <xdr:cNvSpPr txBox="1"/>
      </xdr:nvSpPr>
      <xdr:spPr>
        <a:xfrm>
          <a:off x="15214111" y="13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156251</xdr:rowOff>
    </xdr:from>
    <xdr:to>
      <xdr:col>21</xdr:col>
      <xdr:colOff>161925</xdr:colOff>
      <xdr:row>78</xdr:row>
      <xdr:rowOff>19669</xdr:rowOff>
    </xdr:to>
    <xdr:cxnSp macro="">
      <xdr:nvCxnSpPr>
        <xdr:cNvPr id="631" name="直線コネクタ 630"/>
        <xdr:cNvCxnSpPr/>
      </xdr:nvCxnSpPr>
      <xdr:spPr>
        <a:xfrm flipV="1">
          <a:off x="13703300" y="13186451"/>
          <a:ext cx="889000" cy="2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14812</xdr:rowOff>
    </xdr:from>
    <xdr:ext cx="469744" cy="259045"/>
    <xdr:sp macro="" textlink="">
      <xdr:nvSpPr>
        <xdr:cNvPr id="633" name="テキスト ボックス 632"/>
        <xdr:cNvSpPr txBox="1"/>
      </xdr:nvSpPr>
      <xdr:spPr>
        <a:xfrm>
          <a:off x="14357427" y="133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150107</xdr:rowOff>
    </xdr:from>
    <xdr:to>
      <xdr:col>19</xdr:col>
      <xdr:colOff>644525</xdr:colOff>
      <xdr:row>78</xdr:row>
      <xdr:rowOff>19669</xdr:rowOff>
    </xdr:to>
    <xdr:cxnSp macro="">
      <xdr:nvCxnSpPr>
        <xdr:cNvPr id="634" name="直線コネクタ 633"/>
        <xdr:cNvCxnSpPr/>
      </xdr:nvCxnSpPr>
      <xdr:spPr>
        <a:xfrm>
          <a:off x="12814300" y="13351757"/>
          <a:ext cx="8890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121818</xdr:rowOff>
    </xdr:from>
    <xdr:to>
      <xdr:col>22</xdr:col>
      <xdr:colOff>415925</xdr:colOff>
      <xdr:row>75</xdr:row>
      <xdr:rowOff>51968</xdr:rowOff>
    </xdr:to>
    <xdr:sp macro="" textlink="">
      <xdr:nvSpPr>
        <xdr:cNvPr id="646" name="円/楕円 645"/>
        <xdr:cNvSpPr/>
      </xdr:nvSpPr>
      <xdr:spPr>
        <a:xfrm>
          <a:off x="15430500" y="12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68495</xdr:rowOff>
    </xdr:from>
    <xdr:ext cx="534377" cy="259045"/>
    <xdr:sp macro="" textlink="">
      <xdr:nvSpPr>
        <xdr:cNvPr id="647" name="テキスト ボックス 646"/>
        <xdr:cNvSpPr txBox="1"/>
      </xdr:nvSpPr>
      <xdr:spPr>
        <a:xfrm>
          <a:off x="15214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105451</xdr:rowOff>
    </xdr:from>
    <xdr:to>
      <xdr:col>21</xdr:col>
      <xdr:colOff>212725</xdr:colOff>
      <xdr:row>77</xdr:row>
      <xdr:rowOff>35601</xdr:rowOff>
    </xdr:to>
    <xdr:sp macro="" textlink="">
      <xdr:nvSpPr>
        <xdr:cNvPr id="648" name="円/楕円 647"/>
        <xdr:cNvSpPr/>
      </xdr:nvSpPr>
      <xdr:spPr>
        <a:xfrm>
          <a:off x="14541500" y="131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52128</xdr:rowOff>
    </xdr:from>
    <xdr:ext cx="534377" cy="259045"/>
    <xdr:sp macro="" textlink="">
      <xdr:nvSpPr>
        <xdr:cNvPr id="649" name="テキスト ボックス 648"/>
        <xdr:cNvSpPr txBox="1"/>
      </xdr:nvSpPr>
      <xdr:spPr>
        <a:xfrm>
          <a:off x="14325111" y="129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140319</xdr:rowOff>
    </xdr:from>
    <xdr:to>
      <xdr:col>20</xdr:col>
      <xdr:colOff>9525</xdr:colOff>
      <xdr:row>78</xdr:row>
      <xdr:rowOff>70469</xdr:rowOff>
    </xdr:to>
    <xdr:sp macro="" textlink="">
      <xdr:nvSpPr>
        <xdr:cNvPr id="650" name="円/楕円 649"/>
        <xdr:cNvSpPr/>
      </xdr:nvSpPr>
      <xdr:spPr>
        <a:xfrm>
          <a:off x="13652500" y="133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61596</xdr:rowOff>
    </xdr:from>
    <xdr:ext cx="469744" cy="259045"/>
    <xdr:sp macro="" textlink="">
      <xdr:nvSpPr>
        <xdr:cNvPr id="651" name="テキスト ボックス 650"/>
        <xdr:cNvSpPr txBox="1"/>
      </xdr:nvSpPr>
      <xdr:spPr>
        <a:xfrm>
          <a:off x="13468427" y="1343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99307</xdr:rowOff>
    </xdr:from>
    <xdr:to>
      <xdr:col>18</xdr:col>
      <xdr:colOff>492125</xdr:colOff>
      <xdr:row>78</xdr:row>
      <xdr:rowOff>29457</xdr:rowOff>
    </xdr:to>
    <xdr:sp macro="" textlink="">
      <xdr:nvSpPr>
        <xdr:cNvPr id="652" name="円/楕円 651"/>
        <xdr:cNvSpPr/>
      </xdr:nvSpPr>
      <xdr:spPr>
        <a:xfrm>
          <a:off x="12763500" y="133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20584</xdr:rowOff>
    </xdr:from>
    <xdr:ext cx="469744" cy="259045"/>
    <xdr:sp macro="" textlink="">
      <xdr:nvSpPr>
        <xdr:cNvPr id="653" name="テキスト ボックス 652"/>
        <xdr:cNvSpPr txBox="1"/>
      </xdr:nvSpPr>
      <xdr:spPr>
        <a:xfrm>
          <a:off x="12579427" y="1339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160857</xdr:rowOff>
    </xdr:from>
    <xdr:to>
      <xdr:col>23</xdr:col>
      <xdr:colOff>517525</xdr:colOff>
      <xdr:row>93</xdr:row>
      <xdr:rowOff>52392</xdr:rowOff>
    </xdr:to>
    <xdr:cxnSp macro="">
      <xdr:nvCxnSpPr>
        <xdr:cNvPr id="678" name="直線コネクタ 677"/>
        <xdr:cNvCxnSpPr/>
      </xdr:nvCxnSpPr>
      <xdr:spPr>
        <a:xfrm>
          <a:off x="15481300" y="15934257"/>
          <a:ext cx="838200" cy="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160857</xdr:rowOff>
    </xdr:from>
    <xdr:to>
      <xdr:col>22</xdr:col>
      <xdr:colOff>365125</xdr:colOff>
      <xdr:row>93</xdr:row>
      <xdr:rowOff>81899</xdr:rowOff>
    </xdr:to>
    <xdr:cxnSp macro="">
      <xdr:nvCxnSpPr>
        <xdr:cNvPr id="681" name="直線コネクタ 680"/>
        <xdr:cNvCxnSpPr/>
      </xdr:nvCxnSpPr>
      <xdr:spPr>
        <a:xfrm flipV="1">
          <a:off x="14592300" y="15934257"/>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3" name="テキスト ボックス 682"/>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37692</xdr:rowOff>
    </xdr:from>
    <xdr:to>
      <xdr:col>21</xdr:col>
      <xdr:colOff>161925</xdr:colOff>
      <xdr:row>93</xdr:row>
      <xdr:rowOff>81899</xdr:rowOff>
    </xdr:to>
    <xdr:cxnSp macro="">
      <xdr:nvCxnSpPr>
        <xdr:cNvPr id="684" name="直線コネクタ 683"/>
        <xdr:cNvCxnSpPr/>
      </xdr:nvCxnSpPr>
      <xdr:spPr>
        <a:xfrm>
          <a:off x="13703300" y="15811092"/>
          <a:ext cx="889000" cy="2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37692</xdr:rowOff>
    </xdr:from>
    <xdr:to>
      <xdr:col>19</xdr:col>
      <xdr:colOff>644525</xdr:colOff>
      <xdr:row>93</xdr:row>
      <xdr:rowOff>57575</xdr:rowOff>
    </xdr:to>
    <xdr:cxnSp macro="">
      <xdr:nvCxnSpPr>
        <xdr:cNvPr id="687" name="直線コネクタ 686"/>
        <xdr:cNvCxnSpPr/>
      </xdr:nvCxnSpPr>
      <xdr:spPr>
        <a:xfrm flipV="1">
          <a:off x="12814300" y="15811092"/>
          <a:ext cx="889000" cy="19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1592</xdr:rowOff>
    </xdr:from>
    <xdr:to>
      <xdr:col>23</xdr:col>
      <xdr:colOff>568325</xdr:colOff>
      <xdr:row>93</xdr:row>
      <xdr:rowOff>103192</xdr:rowOff>
    </xdr:to>
    <xdr:sp macro="" textlink="">
      <xdr:nvSpPr>
        <xdr:cNvPr id="697" name="円/楕円 696"/>
        <xdr:cNvSpPr/>
      </xdr:nvSpPr>
      <xdr:spPr>
        <a:xfrm>
          <a:off x="16268700" y="15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24469</xdr:rowOff>
    </xdr:from>
    <xdr:ext cx="599010" cy="259045"/>
    <xdr:sp macro="" textlink="">
      <xdr:nvSpPr>
        <xdr:cNvPr id="698" name="公債費該当値テキスト"/>
        <xdr:cNvSpPr txBox="1"/>
      </xdr:nvSpPr>
      <xdr:spPr>
        <a:xfrm>
          <a:off x="16370300" y="1579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145,277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110057</xdr:rowOff>
    </xdr:from>
    <xdr:to>
      <xdr:col>22</xdr:col>
      <xdr:colOff>415925</xdr:colOff>
      <xdr:row>93</xdr:row>
      <xdr:rowOff>40207</xdr:rowOff>
    </xdr:to>
    <xdr:sp macro="" textlink="">
      <xdr:nvSpPr>
        <xdr:cNvPr id="699" name="円/楕円 698"/>
        <xdr:cNvSpPr/>
      </xdr:nvSpPr>
      <xdr:spPr>
        <a:xfrm>
          <a:off x="15430500" y="158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56734</xdr:rowOff>
    </xdr:from>
    <xdr:ext cx="599010" cy="259045"/>
    <xdr:sp macro="" textlink="">
      <xdr:nvSpPr>
        <xdr:cNvPr id="700" name="テキスト ボックス 699"/>
        <xdr:cNvSpPr txBox="1"/>
      </xdr:nvSpPr>
      <xdr:spPr>
        <a:xfrm>
          <a:off x="15181794" y="1565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31099</xdr:rowOff>
    </xdr:from>
    <xdr:to>
      <xdr:col>21</xdr:col>
      <xdr:colOff>212725</xdr:colOff>
      <xdr:row>93</xdr:row>
      <xdr:rowOff>132699</xdr:rowOff>
    </xdr:to>
    <xdr:sp macro="" textlink="">
      <xdr:nvSpPr>
        <xdr:cNvPr id="701" name="円/楕円 700"/>
        <xdr:cNvSpPr/>
      </xdr:nvSpPr>
      <xdr:spPr>
        <a:xfrm>
          <a:off x="14541500" y="1597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149226</xdr:rowOff>
    </xdr:from>
    <xdr:ext cx="599010" cy="259045"/>
    <xdr:sp macro="" textlink="">
      <xdr:nvSpPr>
        <xdr:cNvPr id="702" name="テキスト ボックス 701"/>
        <xdr:cNvSpPr txBox="1"/>
      </xdr:nvSpPr>
      <xdr:spPr>
        <a:xfrm>
          <a:off x="14292794" y="1575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140,114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158342</xdr:rowOff>
    </xdr:from>
    <xdr:to>
      <xdr:col>20</xdr:col>
      <xdr:colOff>9525</xdr:colOff>
      <xdr:row>92</xdr:row>
      <xdr:rowOff>88492</xdr:rowOff>
    </xdr:to>
    <xdr:sp macro="" textlink="">
      <xdr:nvSpPr>
        <xdr:cNvPr id="703" name="円/楕円 702"/>
        <xdr:cNvSpPr/>
      </xdr:nvSpPr>
      <xdr:spPr>
        <a:xfrm>
          <a:off x="13652500" y="157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105019</xdr:rowOff>
    </xdr:from>
    <xdr:ext cx="599010" cy="259045"/>
    <xdr:sp macro="" textlink="">
      <xdr:nvSpPr>
        <xdr:cNvPr id="704" name="テキスト ボックス 703"/>
        <xdr:cNvSpPr txBox="1"/>
      </xdr:nvSpPr>
      <xdr:spPr>
        <a:xfrm>
          <a:off x="13403794" y="1553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6775</xdr:rowOff>
    </xdr:from>
    <xdr:to>
      <xdr:col>18</xdr:col>
      <xdr:colOff>492125</xdr:colOff>
      <xdr:row>93</xdr:row>
      <xdr:rowOff>108375</xdr:rowOff>
    </xdr:to>
    <xdr:sp macro="" textlink="">
      <xdr:nvSpPr>
        <xdr:cNvPr id="705" name="円/楕円 704"/>
        <xdr:cNvSpPr/>
      </xdr:nvSpPr>
      <xdr:spPr>
        <a:xfrm>
          <a:off x="12763500" y="159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124902</xdr:rowOff>
    </xdr:from>
    <xdr:ext cx="599010" cy="259045"/>
    <xdr:sp macro="" textlink="">
      <xdr:nvSpPr>
        <xdr:cNvPr id="706" name="テキスト ボックス 705"/>
        <xdr:cNvSpPr txBox="1"/>
      </xdr:nvSpPr>
      <xdr:spPr>
        <a:xfrm>
          <a:off x="12514794" y="1572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人当たりのコストは主に公債費が類似団体、長野県、全国の平均を上回っているが、繰上償還を積極的に進めて結果である。実質公債費率の減少のとおり、</a:t>
          </a:r>
          <a:r>
            <a:rPr lang="ja-JP" altLang="ja-JP" sz="1100">
              <a:solidFill>
                <a:schemeClr val="dk1"/>
              </a:solidFill>
              <a:effectLst/>
              <a:latin typeface="+mn-lt"/>
              <a:ea typeface="+mn-ea"/>
              <a:cs typeface="+mn-cs"/>
            </a:rPr>
            <a:t>元利償還金、公営企業債の元利償還金に対する繰入金は減少している。今後も計画的な起債償還を行い、</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人当たりのコストを抑制する。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・実質収支は継続的に黒字を確保している。単年度収支も</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年度は黒字を確保している。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財政調整基金残高は前年度決算余剰金の積立等に伴い増加し、標準財政規模比は</a:t>
          </a:r>
          <a:r>
            <a:rPr lang="en-US" altLang="ja-JP" sz="1100">
              <a:solidFill>
                <a:schemeClr val="dk1"/>
              </a:solidFill>
              <a:effectLst/>
              <a:latin typeface="+mn-lt"/>
              <a:ea typeface="+mn-ea"/>
              <a:cs typeface="+mn-cs"/>
            </a:rPr>
            <a:t>51.29</a:t>
          </a:r>
          <a:r>
            <a:rPr lang="ja-JP" altLang="ja-JP" sz="110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・一般会計、特別会計全てにおいて黒字であるため健全な財政運営が行われているといえる。今後も健全な行財政運営に努める。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5894168</v>
      </c>
      <c r="BO4" s="379"/>
      <c r="BP4" s="379"/>
      <c r="BQ4" s="379"/>
      <c r="BR4" s="379"/>
      <c r="BS4" s="379"/>
      <c r="BT4" s="379"/>
      <c r="BU4" s="380"/>
      <c r="BV4" s="378">
        <v>7752140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11.3</v>
      </c>
      <c r="CU4" s="385"/>
      <c r="CV4" s="385"/>
      <c r="CW4" s="385"/>
      <c r="CX4" s="385"/>
      <c r="CY4" s="385"/>
      <c r="CZ4" s="385"/>
      <c r="DA4" s="386"/>
      <c r="DB4" s="384">
        <v>9.3000000000000007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5346620</v>
      </c>
      <c r="BO5" s="416"/>
      <c r="BP5" s="416"/>
      <c r="BQ5" s="416"/>
      <c r="BR5" s="416"/>
      <c r="BS5" s="416"/>
      <c r="BT5" s="416"/>
      <c r="BU5" s="417"/>
      <c r="BV5" s="415">
        <v>7322136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72.7</v>
      </c>
      <c r="CU5" s="413"/>
      <c r="CV5" s="413"/>
      <c r="CW5" s="413"/>
      <c r="CX5" s="413"/>
      <c r="CY5" s="413"/>
      <c r="CZ5" s="413"/>
      <c r="DA5" s="414"/>
      <c r="DB5" s="412">
        <v>76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547548</v>
      </c>
      <c r="BO6" s="416"/>
      <c r="BP6" s="416"/>
      <c r="BQ6" s="416"/>
      <c r="BR6" s="416"/>
      <c r="BS6" s="416"/>
      <c r="BT6" s="416"/>
      <c r="BU6" s="417"/>
      <c r="BV6" s="415">
        <v>430004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72.7</v>
      </c>
      <c r="CU6" s="453"/>
      <c r="CV6" s="453"/>
      <c r="CW6" s="453"/>
      <c r="CX6" s="453"/>
      <c r="CY6" s="453"/>
      <c r="CZ6" s="453"/>
      <c r="DA6" s="454"/>
      <c r="DB6" s="452">
        <v>76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98363</v>
      </c>
      <c r="BO7" s="416"/>
      <c r="BP7" s="416"/>
      <c r="BQ7" s="416"/>
      <c r="BR7" s="416"/>
      <c r="BS7" s="416"/>
      <c r="BT7" s="416"/>
      <c r="BU7" s="417"/>
      <c r="BV7" s="415">
        <v>54369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3969148</v>
      </c>
      <c r="CU7" s="416"/>
      <c r="CV7" s="416"/>
      <c r="CW7" s="416"/>
      <c r="CX7" s="416"/>
      <c r="CY7" s="416"/>
      <c r="CZ7" s="416"/>
      <c r="DA7" s="417"/>
      <c r="DB7" s="415">
        <v>4020065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449185</v>
      </c>
      <c r="BO8" s="416"/>
      <c r="BP8" s="416"/>
      <c r="BQ8" s="416"/>
      <c r="BR8" s="416"/>
      <c r="BS8" s="416"/>
      <c r="BT8" s="416"/>
      <c r="BU8" s="417"/>
      <c r="BV8" s="415">
        <v>375635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0.22</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6538</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73550</v>
      </c>
      <c r="BO9" s="416"/>
      <c r="BP9" s="416"/>
      <c r="BQ9" s="416"/>
      <c r="BR9" s="416"/>
      <c r="BS9" s="416"/>
      <c r="BT9" s="416"/>
      <c r="BU9" s="417"/>
      <c r="BV9" s="415">
        <v>195682</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20.7</v>
      </c>
      <c r="CU9" s="413"/>
      <c r="CV9" s="413"/>
      <c r="CW9" s="413"/>
      <c r="CX9" s="413"/>
      <c r="CY9" s="413"/>
      <c r="CZ9" s="413"/>
      <c r="DA9" s="414"/>
      <c r="DB9" s="412">
        <v>20.3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102</v>
      </c>
      <c r="M10" s="445"/>
      <c r="N10" s="445"/>
      <c r="O10" s="445"/>
      <c r="P10" s="445"/>
      <c r="Q10" s="446"/>
      <c r="R10" s="466">
        <v>7036</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286369</v>
      </c>
      <c r="BO10" s="416"/>
      <c r="BP10" s="416"/>
      <c r="BQ10" s="416"/>
      <c r="BR10" s="416"/>
      <c r="BS10" s="416"/>
      <c r="BT10" s="416"/>
      <c r="BU10" s="417"/>
      <c r="BV10" s="415">
        <v>141530</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99</v>
      </c>
      <c r="AV11" s="448"/>
      <c r="AW11" s="448"/>
      <c r="AX11" s="448"/>
      <c r="AY11" s="449" t="s">
        <v>110</v>
      </c>
      <c r="AZ11" s="450"/>
      <c r="BA11" s="450"/>
      <c r="BB11" s="450"/>
      <c r="BC11" s="450"/>
      <c r="BD11" s="450"/>
      <c r="BE11" s="450"/>
      <c r="BF11" s="450"/>
      <c r="BG11" s="450"/>
      <c r="BH11" s="450"/>
      <c r="BI11" s="450"/>
      <c r="BJ11" s="450"/>
      <c r="BK11" s="450"/>
      <c r="BL11" s="450"/>
      <c r="BM11" s="451"/>
      <c r="BN11" s="415">
        <v>387622</v>
      </c>
      <c r="BO11" s="416"/>
      <c r="BP11" s="416"/>
      <c r="BQ11" s="416"/>
      <c r="BR11" s="416"/>
      <c r="BS11" s="416"/>
      <c r="BT11" s="416"/>
      <c r="BU11" s="417"/>
      <c r="BV11" s="415">
        <v>430494</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112</v>
      </c>
      <c r="CU11" s="456"/>
      <c r="CV11" s="456"/>
      <c r="CW11" s="456"/>
      <c r="CX11" s="456"/>
      <c r="CY11" s="456"/>
      <c r="CZ11" s="456"/>
      <c r="DA11" s="457"/>
      <c r="DB11" s="455" t="s">
        <v>112</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6682</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6551</v>
      </c>
      <c r="S13" s="497"/>
      <c r="T13" s="497"/>
      <c r="U13" s="497"/>
      <c r="V13" s="498"/>
      <c r="W13" s="431" t="s">
        <v>123</v>
      </c>
      <c r="X13" s="432"/>
      <c r="Y13" s="432"/>
      <c r="Z13" s="432"/>
      <c r="AA13" s="432"/>
      <c r="AB13" s="422"/>
      <c r="AC13" s="466">
        <v>509</v>
      </c>
      <c r="AD13" s="467"/>
      <c r="AE13" s="467"/>
      <c r="AF13" s="467"/>
      <c r="AG13" s="506"/>
      <c r="AH13" s="466">
        <v>742</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747541</v>
      </c>
      <c r="BO13" s="416"/>
      <c r="BP13" s="416"/>
      <c r="BQ13" s="416"/>
      <c r="BR13" s="416"/>
      <c r="BS13" s="416"/>
      <c r="BT13" s="416"/>
      <c r="BU13" s="417"/>
      <c r="BV13" s="415">
        <v>767706</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2.2999999999999998</v>
      </c>
      <c r="CU13" s="413"/>
      <c r="CV13" s="413"/>
      <c r="CW13" s="413"/>
      <c r="CX13" s="413"/>
      <c r="CY13" s="413"/>
      <c r="CZ13" s="413"/>
      <c r="DA13" s="414"/>
      <c r="DB13" s="412">
        <v>4.9000000000000004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128</v>
      </c>
      <c r="M14" s="494"/>
      <c r="N14" s="494"/>
      <c r="O14" s="494"/>
      <c r="P14" s="494"/>
      <c r="Q14" s="495"/>
      <c r="R14" s="496">
        <v>6790</v>
      </c>
      <c r="S14" s="497"/>
      <c r="T14" s="497"/>
      <c r="U14" s="497"/>
      <c r="V14" s="498"/>
      <c r="W14" s="405"/>
      <c r="X14" s="406"/>
      <c r="Y14" s="406"/>
      <c r="Z14" s="406"/>
      <c r="AA14" s="406"/>
      <c r="AB14" s="395"/>
      <c r="AC14" s="499">
        <v>14.1</v>
      </c>
      <c r="AD14" s="500"/>
      <c r="AE14" s="500"/>
      <c r="AF14" s="500"/>
      <c r="AG14" s="501"/>
      <c r="AH14" s="499">
        <v>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t="s">
        <v>120</v>
      </c>
      <c r="CU14" s="511"/>
      <c r="CV14" s="511"/>
      <c r="CW14" s="511"/>
      <c r="CX14" s="511"/>
      <c r="CY14" s="511"/>
      <c r="CZ14" s="511"/>
      <c r="DA14" s="512"/>
      <c r="DB14" s="510" t="s">
        <v>120</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6671</v>
      </c>
      <c r="S15" s="497"/>
      <c r="T15" s="497"/>
      <c r="U15" s="497"/>
      <c r="V15" s="498"/>
      <c r="W15" s="431" t="s">
        <v>130</v>
      </c>
      <c r="X15" s="432"/>
      <c r="Y15" s="432"/>
      <c r="Z15" s="432"/>
      <c r="AA15" s="432"/>
      <c r="AB15" s="422"/>
      <c r="AC15" s="466">
        <v>1012</v>
      </c>
      <c r="AD15" s="467"/>
      <c r="AE15" s="467"/>
      <c r="AF15" s="467"/>
      <c r="AG15" s="506"/>
      <c r="AH15" s="466">
        <v>1200</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713663</v>
      </c>
      <c r="BO15" s="379"/>
      <c r="BP15" s="379"/>
      <c r="BQ15" s="379"/>
      <c r="BR15" s="379"/>
      <c r="BS15" s="379"/>
      <c r="BT15" s="379"/>
      <c r="BU15" s="380"/>
      <c r="BV15" s="378">
        <v>681123</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28.1</v>
      </c>
      <c r="AD16" s="500"/>
      <c r="AE16" s="500"/>
      <c r="AF16" s="500"/>
      <c r="AG16" s="501"/>
      <c r="AH16" s="499">
        <v>29.1</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3181485</v>
      </c>
      <c r="BO16" s="416"/>
      <c r="BP16" s="416"/>
      <c r="BQ16" s="416"/>
      <c r="BR16" s="416"/>
      <c r="BS16" s="416"/>
      <c r="BT16" s="416"/>
      <c r="BU16" s="417"/>
      <c r="BV16" s="415">
        <v>3109582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136</v>
      </c>
      <c r="N17" s="520"/>
      <c r="O17" s="520"/>
      <c r="P17" s="520"/>
      <c r="Q17" s="521"/>
      <c r="R17" s="516" t="s">
        <v>137</v>
      </c>
      <c r="S17" s="517"/>
      <c r="T17" s="517"/>
      <c r="U17" s="517"/>
      <c r="V17" s="518"/>
      <c r="W17" s="431" t="s">
        <v>138</v>
      </c>
      <c r="X17" s="432"/>
      <c r="Y17" s="432"/>
      <c r="Z17" s="432"/>
      <c r="AA17" s="432"/>
      <c r="AB17" s="422"/>
      <c r="AC17" s="466">
        <v>2081</v>
      </c>
      <c r="AD17" s="467"/>
      <c r="AE17" s="467"/>
      <c r="AF17" s="467"/>
      <c r="AG17" s="506"/>
      <c r="AH17" s="466">
        <v>2180</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894271</v>
      </c>
      <c r="BO17" s="416"/>
      <c r="BP17" s="416"/>
      <c r="BQ17" s="416"/>
      <c r="BR17" s="416"/>
      <c r="BS17" s="416"/>
      <c r="BT17" s="416"/>
      <c r="BU17" s="417"/>
      <c r="BV17" s="415">
        <v>863797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140</v>
      </c>
      <c r="C18" s="458"/>
      <c r="D18" s="458"/>
      <c r="E18" s="527"/>
      <c r="F18" s="527"/>
      <c r="G18" s="527"/>
      <c r="H18" s="527"/>
      <c r="I18" s="527"/>
      <c r="J18" s="527"/>
      <c r="K18" s="527"/>
      <c r="L18" s="528">
        <v>214.43</v>
      </c>
      <c r="M18" s="528"/>
      <c r="N18" s="528"/>
      <c r="O18" s="528"/>
      <c r="P18" s="528"/>
      <c r="Q18" s="528"/>
      <c r="R18" s="529"/>
      <c r="S18" s="529"/>
      <c r="T18" s="529"/>
      <c r="U18" s="529"/>
      <c r="V18" s="530"/>
      <c r="W18" s="433"/>
      <c r="X18" s="434"/>
      <c r="Y18" s="434"/>
      <c r="Z18" s="434"/>
      <c r="AA18" s="434"/>
      <c r="AB18" s="425"/>
      <c r="AC18" s="531">
        <v>57.8</v>
      </c>
      <c r="AD18" s="532"/>
      <c r="AE18" s="532"/>
      <c r="AF18" s="532"/>
      <c r="AG18" s="533"/>
      <c r="AH18" s="531">
        <v>52.8</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2823338</v>
      </c>
      <c r="BO18" s="416"/>
      <c r="BP18" s="416"/>
      <c r="BQ18" s="416"/>
      <c r="BR18" s="416"/>
      <c r="BS18" s="416"/>
      <c r="BT18" s="416"/>
      <c r="BU18" s="417"/>
      <c r="BV18" s="415">
        <v>2956168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142</v>
      </c>
      <c r="C19" s="458"/>
      <c r="D19" s="458"/>
      <c r="E19" s="527"/>
      <c r="F19" s="527"/>
      <c r="G19" s="527"/>
      <c r="H19" s="527"/>
      <c r="I19" s="527"/>
      <c r="J19" s="527"/>
      <c r="K19" s="527"/>
      <c r="L19" s="535">
        <v>30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4615895</v>
      </c>
      <c r="BO19" s="416"/>
      <c r="BP19" s="416"/>
      <c r="BQ19" s="416"/>
      <c r="BR19" s="416"/>
      <c r="BS19" s="416"/>
      <c r="BT19" s="416"/>
      <c r="BU19" s="417"/>
      <c r="BV19" s="415">
        <v>5109051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144</v>
      </c>
      <c r="C20" s="458"/>
      <c r="D20" s="458"/>
      <c r="E20" s="527"/>
      <c r="F20" s="527"/>
      <c r="G20" s="527"/>
      <c r="H20" s="527"/>
      <c r="I20" s="527"/>
      <c r="J20" s="527"/>
      <c r="K20" s="527"/>
      <c r="L20" s="535">
        <v>2188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3557178</v>
      </c>
      <c r="BO23" s="416"/>
      <c r="BP23" s="416"/>
      <c r="BQ23" s="416"/>
      <c r="BR23" s="416"/>
      <c r="BS23" s="416"/>
      <c r="BT23" s="416"/>
      <c r="BU23" s="417"/>
      <c r="BV23" s="415">
        <v>4277467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153</v>
      </c>
      <c r="F24" s="445"/>
      <c r="G24" s="445"/>
      <c r="H24" s="445"/>
      <c r="I24" s="445"/>
      <c r="J24" s="445"/>
      <c r="K24" s="446"/>
      <c r="L24" s="466">
        <v>1</v>
      </c>
      <c r="M24" s="467"/>
      <c r="N24" s="467"/>
      <c r="O24" s="467"/>
      <c r="P24" s="506"/>
      <c r="Q24" s="466">
        <v>6390</v>
      </c>
      <c r="R24" s="467"/>
      <c r="S24" s="467"/>
      <c r="T24" s="467"/>
      <c r="U24" s="467"/>
      <c r="V24" s="506"/>
      <c r="W24" s="561"/>
      <c r="X24" s="549"/>
      <c r="Y24" s="550"/>
      <c r="Z24" s="465" t="s">
        <v>154</v>
      </c>
      <c r="AA24" s="445"/>
      <c r="AB24" s="445"/>
      <c r="AC24" s="445"/>
      <c r="AD24" s="445"/>
      <c r="AE24" s="445"/>
      <c r="AF24" s="445"/>
      <c r="AG24" s="446"/>
      <c r="AH24" s="466">
        <v>87</v>
      </c>
      <c r="AI24" s="467"/>
      <c r="AJ24" s="467"/>
      <c r="AK24" s="467"/>
      <c r="AL24" s="506"/>
      <c r="AM24" s="466">
        <v>254475</v>
      </c>
      <c r="AN24" s="467"/>
      <c r="AO24" s="467"/>
      <c r="AP24" s="467"/>
      <c r="AQ24" s="467"/>
      <c r="AR24" s="506"/>
      <c r="AS24" s="466">
        <v>2925</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1431450</v>
      </c>
      <c r="BO24" s="416"/>
      <c r="BP24" s="416"/>
      <c r="BQ24" s="416"/>
      <c r="BR24" s="416"/>
      <c r="BS24" s="416"/>
      <c r="BT24" s="416"/>
      <c r="BU24" s="417"/>
      <c r="BV24" s="415">
        <v>1619370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156</v>
      </c>
      <c r="F25" s="445"/>
      <c r="G25" s="445"/>
      <c r="H25" s="445"/>
      <c r="I25" s="445"/>
      <c r="J25" s="445"/>
      <c r="K25" s="446"/>
      <c r="L25" s="466">
        <v>1</v>
      </c>
      <c r="M25" s="467"/>
      <c r="N25" s="467"/>
      <c r="O25" s="467"/>
      <c r="P25" s="506"/>
      <c r="Q25" s="466">
        <v>5750</v>
      </c>
      <c r="R25" s="467"/>
      <c r="S25" s="467"/>
      <c r="T25" s="467"/>
      <c r="U25" s="467"/>
      <c r="V25" s="506"/>
      <c r="W25" s="561"/>
      <c r="X25" s="549"/>
      <c r="Y25" s="550"/>
      <c r="Z25" s="465" t="s">
        <v>157</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159</v>
      </c>
      <c r="F26" s="445"/>
      <c r="G26" s="445"/>
      <c r="H26" s="445"/>
      <c r="I26" s="445"/>
      <c r="J26" s="445"/>
      <c r="K26" s="446"/>
      <c r="L26" s="466">
        <v>1</v>
      </c>
      <c r="M26" s="467"/>
      <c r="N26" s="467"/>
      <c r="O26" s="467"/>
      <c r="P26" s="506"/>
      <c r="Q26" s="466">
        <v>4990</v>
      </c>
      <c r="R26" s="467"/>
      <c r="S26" s="467"/>
      <c r="T26" s="467"/>
      <c r="U26" s="467"/>
      <c r="V26" s="506"/>
      <c r="W26" s="561"/>
      <c r="X26" s="549"/>
      <c r="Y26" s="550"/>
      <c r="Z26" s="465" t="s">
        <v>160</v>
      </c>
      <c r="AA26" s="571"/>
      <c r="AB26" s="571"/>
      <c r="AC26" s="571"/>
      <c r="AD26" s="571"/>
      <c r="AE26" s="571"/>
      <c r="AF26" s="571"/>
      <c r="AG26" s="572"/>
      <c r="AH26" s="466">
        <v>3</v>
      </c>
      <c r="AI26" s="467"/>
      <c r="AJ26" s="467"/>
      <c r="AK26" s="467"/>
      <c r="AL26" s="506"/>
      <c r="AM26" s="466">
        <v>9138</v>
      </c>
      <c r="AN26" s="467"/>
      <c r="AO26" s="467"/>
      <c r="AP26" s="467"/>
      <c r="AQ26" s="467"/>
      <c r="AR26" s="506"/>
      <c r="AS26" s="466">
        <v>3046</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162</v>
      </c>
      <c r="F27" s="445"/>
      <c r="G27" s="445"/>
      <c r="H27" s="445"/>
      <c r="I27" s="445"/>
      <c r="J27" s="445"/>
      <c r="K27" s="446"/>
      <c r="L27" s="466">
        <v>1</v>
      </c>
      <c r="M27" s="467"/>
      <c r="N27" s="467"/>
      <c r="O27" s="467"/>
      <c r="P27" s="506"/>
      <c r="Q27" s="466">
        <v>2730</v>
      </c>
      <c r="R27" s="467"/>
      <c r="S27" s="467"/>
      <c r="T27" s="467"/>
      <c r="U27" s="467"/>
      <c r="V27" s="506"/>
      <c r="W27" s="561"/>
      <c r="X27" s="549"/>
      <c r="Y27" s="550"/>
      <c r="Z27" s="465" t="s">
        <v>163</v>
      </c>
      <c r="AA27" s="445"/>
      <c r="AB27" s="445"/>
      <c r="AC27" s="445"/>
      <c r="AD27" s="445"/>
      <c r="AE27" s="445"/>
      <c r="AF27" s="445"/>
      <c r="AG27" s="446"/>
      <c r="AH27" s="466" t="s">
        <v>120</v>
      </c>
      <c r="AI27" s="467"/>
      <c r="AJ27" s="467"/>
      <c r="AK27" s="467"/>
      <c r="AL27" s="506"/>
      <c r="AM27" s="466" t="s">
        <v>120</v>
      </c>
      <c r="AN27" s="467"/>
      <c r="AO27" s="467"/>
      <c r="AP27" s="467"/>
      <c r="AQ27" s="467"/>
      <c r="AR27" s="506"/>
      <c r="AS27" s="466" t="s">
        <v>120</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469592</v>
      </c>
      <c r="BO27" s="585"/>
      <c r="BP27" s="585"/>
      <c r="BQ27" s="585"/>
      <c r="BR27" s="585"/>
      <c r="BS27" s="585"/>
      <c r="BT27" s="585"/>
      <c r="BU27" s="586"/>
      <c r="BV27" s="584">
        <v>451617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2028</v>
      </c>
      <c r="R28" s="467"/>
      <c r="S28" s="467"/>
      <c r="T28" s="467"/>
      <c r="U28" s="467"/>
      <c r="V28" s="506"/>
      <c r="W28" s="561"/>
      <c r="X28" s="549"/>
      <c r="Y28" s="550"/>
      <c r="Z28" s="465" t="s">
        <v>166</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2035728</v>
      </c>
      <c r="BO28" s="379"/>
      <c r="BP28" s="379"/>
      <c r="BQ28" s="379"/>
      <c r="BR28" s="379"/>
      <c r="BS28" s="379"/>
      <c r="BT28" s="379"/>
      <c r="BU28" s="380"/>
      <c r="BV28" s="378">
        <v>1749359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10</v>
      </c>
      <c r="M29" s="467"/>
      <c r="N29" s="467"/>
      <c r="O29" s="467"/>
      <c r="P29" s="506"/>
      <c r="Q29" s="466">
        <v>1716</v>
      </c>
      <c r="R29" s="467"/>
      <c r="S29" s="467"/>
      <c r="T29" s="467"/>
      <c r="U29" s="467"/>
      <c r="V29" s="506"/>
      <c r="W29" s="562"/>
      <c r="X29" s="563"/>
      <c r="Y29" s="564"/>
      <c r="Z29" s="465" t="s">
        <v>170</v>
      </c>
      <c r="AA29" s="445"/>
      <c r="AB29" s="445"/>
      <c r="AC29" s="445"/>
      <c r="AD29" s="445"/>
      <c r="AE29" s="445"/>
      <c r="AF29" s="445"/>
      <c r="AG29" s="446"/>
      <c r="AH29" s="466">
        <v>87</v>
      </c>
      <c r="AI29" s="467"/>
      <c r="AJ29" s="467"/>
      <c r="AK29" s="467"/>
      <c r="AL29" s="506"/>
      <c r="AM29" s="466">
        <v>254475</v>
      </c>
      <c r="AN29" s="467"/>
      <c r="AO29" s="467"/>
      <c r="AP29" s="467"/>
      <c r="AQ29" s="467"/>
      <c r="AR29" s="506"/>
      <c r="AS29" s="466">
        <v>2925</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464713</v>
      </c>
      <c r="BO29" s="416"/>
      <c r="BP29" s="416"/>
      <c r="BQ29" s="416"/>
      <c r="BR29" s="416"/>
      <c r="BS29" s="416"/>
      <c r="BT29" s="416"/>
      <c r="BU29" s="417"/>
      <c r="BV29" s="415">
        <v>439092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93.5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2769142</v>
      </c>
      <c r="BO30" s="585"/>
      <c r="BP30" s="585"/>
      <c r="BQ30" s="585"/>
      <c r="BR30" s="585"/>
      <c r="BS30" s="585"/>
      <c r="BT30" s="585"/>
      <c r="BU30" s="586"/>
      <c r="BV30" s="584">
        <v>2758977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(株)阿智昼神観光局</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7</v>
      </c>
      <c r="BF36" s="596"/>
      <c r="BG36" s="597" t="str">
        <f>IF('各会計、関係団体の財政状況及び健全化判断比率'!B33="","",'各会計、関係団体の財政状況及び健全化判断比率'!B33)</f>
        <v>農業集落排水事業特別会計</v>
      </c>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長野県後期高齢者医療広域連合（一般会計）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長野県後期高齢者医療広域連合（後期高齢者医療事業会計）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下伊那郡土木技術センター</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521</v>
      </c>
      <c r="D34" s="1184"/>
      <c r="E34" s="1185"/>
      <c r="F34" s="32">
        <v>13.33</v>
      </c>
      <c r="G34" s="33">
        <v>10.44</v>
      </c>
      <c r="H34" s="33">
        <v>4.3099999999999996</v>
      </c>
      <c r="I34" s="33">
        <v>9.34</v>
      </c>
      <c r="J34" s="34">
        <v>11.31</v>
      </c>
      <c r="K34" s="22"/>
      <c r="L34" s="22"/>
      <c r="M34" s="22"/>
      <c r="N34" s="22"/>
      <c r="O34" s="22"/>
      <c r="P34" s="22"/>
    </row>
    <row r="35" spans="1:16" ht="39" customHeight="1" x14ac:dyDescent="0.15">
      <c r="A35" s="22"/>
      <c r="B35" s="35"/>
      <c r="C35" s="1178" t="s">
        <v>522</v>
      </c>
      <c r="D35" s="1179"/>
      <c r="E35" s="1180"/>
      <c r="F35" s="36">
        <v>0.6</v>
      </c>
      <c r="G35" s="37">
        <v>0.43</v>
      </c>
      <c r="H35" s="37">
        <v>1.19</v>
      </c>
      <c r="I35" s="37">
        <v>1.34</v>
      </c>
      <c r="J35" s="38">
        <v>1.4</v>
      </c>
      <c r="K35" s="22"/>
      <c r="L35" s="22"/>
      <c r="M35" s="22"/>
      <c r="N35" s="22"/>
      <c r="O35" s="22"/>
      <c r="P35" s="22"/>
    </row>
    <row r="36" spans="1:16" ht="39" customHeight="1" x14ac:dyDescent="0.15">
      <c r="A36" s="22"/>
      <c r="B36" s="35"/>
      <c r="C36" s="1178" t="s">
        <v>523</v>
      </c>
      <c r="D36" s="1179"/>
      <c r="E36" s="1180"/>
      <c r="F36" s="36">
        <v>0.13</v>
      </c>
      <c r="G36" s="37">
        <v>0.17</v>
      </c>
      <c r="H36" s="37">
        <v>0.1</v>
      </c>
      <c r="I36" s="37">
        <v>0.32</v>
      </c>
      <c r="J36" s="38">
        <v>0.39</v>
      </c>
      <c r="K36" s="22"/>
      <c r="L36" s="22"/>
      <c r="M36" s="22"/>
      <c r="N36" s="22"/>
      <c r="O36" s="22"/>
      <c r="P36" s="22"/>
    </row>
    <row r="37" spans="1:16" ht="39" customHeight="1" x14ac:dyDescent="0.15">
      <c r="A37" s="22"/>
      <c r="B37" s="35"/>
      <c r="C37" s="1178" t="s">
        <v>524</v>
      </c>
      <c r="D37" s="1179"/>
      <c r="E37" s="1180"/>
      <c r="F37" s="36">
        <v>0.23</v>
      </c>
      <c r="G37" s="37">
        <v>0.22</v>
      </c>
      <c r="H37" s="37">
        <v>0.28000000000000003</v>
      </c>
      <c r="I37" s="37">
        <v>0.35</v>
      </c>
      <c r="J37" s="38">
        <v>0.24</v>
      </c>
      <c r="K37" s="22"/>
      <c r="L37" s="22"/>
      <c r="M37" s="22"/>
      <c r="N37" s="22"/>
      <c r="O37" s="22"/>
      <c r="P37" s="22"/>
    </row>
    <row r="38" spans="1:16" ht="39" customHeight="1" x14ac:dyDescent="0.15">
      <c r="A38" s="22"/>
      <c r="B38" s="35"/>
      <c r="C38" s="1178" t="s">
        <v>525</v>
      </c>
      <c r="D38" s="1179"/>
      <c r="E38" s="1180"/>
      <c r="F38" s="36">
        <v>0.16</v>
      </c>
      <c r="G38" s="37">
        <v>0.2</v>
      </c>
      <c r="H38" s="37">
        <v>0.27</v>
      </c>
      <c r="I38" s="37">
        <v>0.57999999999999996</v>
      </c>
      <c r="J38" s="38">
        <v>0.21</v>
      </c>
      <c r="K38" s="22"/>
      <c r="L38" s="22"/>
      <c r="M38" s="22"/>
      <c r="N38" s="22"/>
      <c r="O38" s="22"/>
      <c r="P38" s="22"/>
    </row>
    <row r="39" spans="1:16" ht="39" customHeight="1" x14ac:dyDescent="0.15">
      <c r="A39" s="22"/>
      <c r="B39" s="35"/>
      <c r="C39" s="1178" t="s">
        <v>526</v>
      </c>
      <c r="D39" s="1179"/>
      <c r="E39" s="1180"/>
      <c r="F39" s="36">
        <v>0.06</v>
      </c>
      <c r="G39" s="37">
        <v>0.06</v>
      </c>
      <c r="H39" s="37">
        <v>0</v>
      </c>
      <c r="I39" s="37">
        <v>0.02</v>
      </c>
      <c r="J39" s="38">
        <v>0.04</v>
      </c>
      <c r="K39" s="22"/>
      <c r="L39" s="22"/>
      <c r="M39" s="22"/>
      <c r="N39" s="22"/>
      <c r="O39" s="22"/>
      <c r="P39" s="22"/>
    </row>
    <row r="40" spans="1:16" ht="39" customHeight="1" x14ac:dyDescent="0.15">
      <c r="A40" s="22"/>
      <c r="B40" s="35"/>
      <c r="C40" s="1178" t="s">
        <v>527</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529</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818</v>
      </c>
      <c r="L45" s="60">
        <v>831</v>
      </c>
      <c r="M45" s="60">
        <v>721</v>
      </c>
      <c r="N45" s="60">
        <v>631</v>
      </c>
      <c r="O45" s="61">
        <v>583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318</v>
      </c>
      <c r="L48" s="64">
        <v>322</v>
      </c>
      <c r="M48" s="64">
        <v>291</v>
      </c>
      <c r="N48" s="64">
        <v>268</v>
      </c>
      <c r="O48" s="65">
        <v>249</v>
      </c>
      <c r="P48" s="48"/>
      <c r="Q48" s="48"/>
      <c r="R48" s="48"/>
      <c r="S48" s="48"/>
      <c r="T48" s="48"/>
      <c r="U48" s="48"/>
    </row>
    <row r="49" spans="1:21" ht="30.75" customHeight="1" x14ac:dyDescent="0.15">
      <c r="A49" s="48"/>
      <c r="B49" s="1196"/>
      <c r="C49" s="1197"/>
      <c r="D49" s="62"/>
      <c r="E49" s="1188" t="s">
        <v>16</v>
      </c>
      <c r="F49" s="1188"/>
      <c r="G49" s="1188"/>
      <c r="H49" s="1188"/>
      <c r="I49" s="1188"/>
      <c r="J49" s="1189"/>
      <c r="K49" s="63">
        <v>94</v>
      </c>
      <c r="L49" s="64">
        <v>93</v>
      </c>
      <c r="M49" s="64">
        <v>94</v>
      </c>
      <c r="N49" s="64">
        <v>94</v>
      </c>
      <c r="O49" s="65">
        <v>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991</v>
      </c>
      <c r="L52" s="64">
        <v>1003</v>
      </c>
      <c r="M52" s="64">
        <v>953</v>
      </c>
      <c r="N52" s="64">
        <v>917</v>
      </c>
      <c r="O52" s="65">
        <v>845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239</v>
      </c>
      <c r="L53" s="69">
        <v>243</v>
      </c>
      <c r="M53" s="69">
        <v>153</v>
      </c>
      <c r="N53" s="69">
        <v>76</v>
      </c>
      <c r="O53" s="70">
        <v>-4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2" t="s">
        <v>24</v>
      </c>
      <c r="C41" s="1203"/>
      <c r="D41" s="81"/>
      <c r="E41" s="1208" t="s">
        <v>25</v>
      </c>
      <c r="F41" s="1208"/>
      <c r="G41" s="1208"/>
      <c r="H41" s="1209"/>
      <c r="I41" s="82">
        <v>6344</v>
      </c>
      <c r="J41" s="83">
        <v>5242</v>
      </c>
      <c r="K41" s="83">
        <v>4515</v>
      </c>
      <c r="L41" s="83">
        <v>4277</v>
      </c>
      <c r="M41" s="84">
        <v>3557</v>
      </c>
    </row>
    <row r="42" spans="2:13" ht="27.75" customHeight="1" x14ac:dyDescent="0.15">
      <c r="B42" s="1204"/>
      <c r="C42" s="1205"/>
      <c r="D42" s="85"/>
      <c r="E42" s="1210" t="s">
        <v>26</v>
      </c>
      <c r="F42" s="1210"/>
      <c r="G42" s="1210"/>
      <c r="H42" s="1211"/>
      <c r="I42" s="86" t="s">
        <v>475</v>
      </c>
      <c r="J42" s="87" t="s">
        <v>475</v>
      </c>
      <c r="K42" s="87" t="s">
        <v>475</v>
      </c>
      <c r="L42" s="87" t="s">
        <v>475</v>
      </c>
      <c r="M42" s="88" t="s">
        <v>475</v>
      </c>
    </row>
    <row r="43" spans="2:13" ht="27.75" customHeight="1" x14ac:dyDescent="0.15">
      <c r="B43" s="1204"/>
      <c r="C43" s="1205"/>
      <c r="D43" s="85"/>
      <c r="E43" s="1210" t="s">
        <v>27</v>
      </c>
      <c r="F43" s="1210"/>
      <c r="G43" s="1210"/>
      <c r="H43" s="1211"/>
      <c r="I43" s="86">
        <v>3345</v>
      </c>
      <c r="J43" s="87">
        <v>3117</v>
      </c>
      <c r="K43" s="87">
        <v>2881</v>
      </c>
      <c r="L43" s="87">
        <v>2705</v>
      </c>
      <c r="M43" s="88">
        <v>2535</v>
      </c>
    </row>
    <row r="44" spans="2:13" ht="27.75" customHeight="1" x14ac:dyDescent="0.15">
      <c r="B44" s="1204"/>
      <c r="C44" s="1205"/>
      <c r="D44" s="85"/>
      <c r="E44" s="1210" t="s">
        <v>28</v>
      </c>
      <c r="F44" s="1210"/>
      <c r="G44" s="1210"/>
      <c r="H44" s="1211"/>
      <c r="I44" s="86">
        <v>342</v>
      </c>
      <c r="J44" s="87">
        <v>269</v>
      </c>
      <c r="K44" s="87">
        <v>139</v>
      </c>
      <c r="L44" s="87">
        <v>45</v>
      </c>
      <c r="M44" s="88">
        <v>45</v>
      </c>
    </row>
    <row r="45" spans="2:13" ht="27.75" customHeight="1" x14ac:dyDescent="0.15">
      <c r="B45" s="1204"/>
      <c r="C45" s="1205"/>
      <c r="D45" s="85"/>
      <c r="E45" s="1210" t="s">
        <v>29</v>
      </c>
      <c r="F45" s="1210"/>
      <c r="G45" s="1210"/>
      <c r="H45" s="1211"/>
      <c r="I45" s="86">
        <v>1094</v>
      </c>
      <c r="J45" s="87">
        <v>1117</v>
      </c>
      <c r="K45" s="87">
        <v>1135</v>
      </c>
      <c r="L45" s="87">
        <v>1041</v>
      </c>
      <c r="M45" s="88">
        <v>1035</v>
      </c>
    </row>
    <row r="46" spans="2:13" ht="27.75" customHeight="1" x14ac:dyDescent="0.15">
      <c r="B46" s="1204"/>
      <c r="C46" s="1205"/>
      <c r="D46" s="85"/>
      <c r="E46" s="1210" t="s">
        <v>30</v>
      </c>
      <c r="F46" s="1210"/>
      <c r="G46" s="1210"/>
      <c r="H46" s="1211"/>
      <c r="I46" s="86" t="s">
        <v>475</v>
      </c>
      <c r="J46" s="87" t="s">
        <v>475</v>
      </c>
      <c r="K46" s="87" t="s">
        <v>475</v>
      </c>
      <c r="L46" s="87" t="s">
        <v>475</v>
      </c>
      <c r="M46" s="88" t="s">
        <v>475</v>
      </c>
    </row>
    <row r="47" spans="2:13" ht="27.75" customHeight="1" x14ac:dyDescent="0.15">
      <c r="B47" s="1204"/>
      <c r="C47" s="1205"/>
      <c r="D47" s="85"/>
      <c r="E47" s="1210" t="s">
        <v>31</v>
      </c>
      <c r="F47" s="1210"/>
      <c r="G47" s="1210"/>
      <c r="H47" s="1211"/>
      <c r="I47" s="86" t="s">
        <v>475</v>
      </c>
      <c r="J47" s="87" t="s">
        <v>475</v>
      </c>
      <c r="K47" s="87" t="s">
        <v>475</v>
      </c>
      <c r="L47" s="87" t="s">
        <v>475</v>
      </c>
      <c r="M47" s="88" t="s">
        <v>475</v>
      </c>
    </row>
    <row r="48" spans="2:13" ht="27.75" customHeight="1" x14ac:dyDescent="0.15">
      <c r="B48" s="1206"/>
      <c r="C48" s="1207"/>
      <c r="D48" s="85"/>
      <c r="E48" s="1210" t="s">
        <v>32</v>
      </c>
      <c r="F48" s="1210"/>
      <c r="G48" s="1210"/>
      <c r="H48" s="1211"/>
      <c r="I48" s="86" t="s">
        <v>475</v>
      </c>
      <c r="J48" s="87" t="s">
        <v>475</v>
      </c>
      <c r="K48" s="87" t="s">
        <v>475</v>
      </c>
      <c r="L48" s="87" t="s">
        <v>475</v>
      </c>
      <c r="M48" s="88" t="s">
        <v>475</v>
      </c>
    </row>
    <row r="49" spans="2:13" ht="27.75" customHeight="1" x14ac:dyDescent="0.15">
      <c r="B49" s="1212" t="s">
        <v>33</v>
      </c>
      <c r="C49" s="1213"/>
      <c r="D49" s="89"/>
      <c r="E49" s="1210" t="s">
        <v>34</v>
      </c>
      <c r="F49" s="1210"/>
      <c r="G49" s="1210"/>
      <c r="H49" s="1211"/>
      <c r="I49" s="86">
        <v>3847</v>
      </c>
      <c r="J49" s="87">
        <v>4271</v>
      </c>
      <c r="K49" s="87">
        <v>4366</v>
      </c>
      <c r="L49" s="87">
        <v>4633</v>
      </c>
      <c r="M49" s="88">
        <v>4966</v>
      </c>
    </row>
    <row r="50" spans="2:13" ht="27.75" customHeight="1" x14ac:dyDescent="0.15">
      <c r="B50" s="1204"/>
      <c r="C50" s="1205"/>
      <c r="D50" s="85"/>
      <c r="E50" s="1210" t="s">
        <v>35</v>
      </c>
      <c r="F50" s="1210"/>
      <c r="G50" s="1210"/>
      <c r="H50" s="1211"/>
      <c r="I50" s="86">
        <v>113</v>
      </c>
      <c r="J50" s="87">
        <v>83</v>
      </c>
      <c r="K50" s="87">
        <v>51</v>
      </c>
      <c r="L50" s="87">
        <v>65</v>
      </c>
      <c r="M50" s="88">
        <v>59</v>
      </c>
    </row>
    <row r="51" spans="2:13" ht="27.75" customHeight="1" x14ac:dyDescent="0.15">
      <c r="B51" s="1206"/>
      <c r="C51" s="1207"/>
      <c r="D51" s="85"/>
      <c r="E51" s="1210" t="s">
        <v>36</v>
      </c>
      <c r="F51" s="1210"/>
      <c r="G51" s="1210"/>
      <c r="H51" s="1211"/>
      <c r="I51" s="86">
        <v>8596</v>
      </c>
      <c r="J51" s="87">
        <v>7973</v>
      </c>
      <c r="K51" s="87">
        <v>8268</v>
      </c>
      <c r="L51" s="87">
        <v>7499</v>
      </c>
      <c r="M51" s="88">
        <v>7173</v>
      </c>
    </row>
    <row r="52" spans="2:13" ht="27.75" customHeight="1" thickBot="1" x14ac:dyDescent="0.2">
      <c r="B52" s="1214" t="s">
        <v>37</v>
      </c>
      <c r="C52" s="1215"/>
      <c r="D52" s="90"/>
      <c r="E52" s="1216" t="s">
        <v>38</v>
      </c>
      <c r="F52" s="1216"/>
      <c r="G52" s="1216"/>
      <c r="H52" s="1217"/>
      <c r="I52" s="91">
        <v>-1431</v>
      </c>
      <c r="J52" s="92">
        <v>-2582</v>
      </c>
      <c r="K52" s="92">
        <v>-4015</v>
      </c>
      <c r="L52" s="92">
        <v>-4128</v>
      </c>
      <c r="M52" s="93">
        <v>-5026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27"/>
      <c r="H50" s="1228"/>
      <c r="I50" s="1228"/>
      <c r="J50" s="1229"/>
      <c r="K50" s="354" t="s">
        <v>515</v>
      </c>
      <c r="L50" s="354" t="s">
        <v>516</v>
      </c>
      <c r="M50" s="354" t="s">
        <v>517</v>
      </c>
      <c r="N50" s="354" t="s">
        <v>518</v>
      </c>
      <c r="O50" s="354" t="s">
        <v>519</v>
      </c>
    </row>
    <row r="51" spans="1:17" x14ac:dyDescent="0.15">
      <c r="B51" s="248"/>
      <c r="C51" s="244"/>
      <c r="D51" s="244"/>
      <c r="E51" s="244"/>
      <c r="F51" s="244"/>
      <c r="G51" s="1230" t="s">
        <v>554</v>
      </c>
      <c r="H51" s="1231"/>
      <c r="I51" s="1236" t="s">
        <v>555</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556</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557</v>
      </c>
      <c r="H55" s="1242"/>
      <c r="I55" s="1240" t="s">
        <v>555</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558</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50" t="s">
        <v>562</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7"/>
      <c r="H72" s="1228"/>
      <c r="I72" s="1228"/>
      <c r="J72" s="1229"/>
      <c r="K72" s="354" t="s">
        <v>515</v>
      </c>
      <c r="L72" s="354" t="s">
        <v>516</v>
      </c>
      <c r="M72" s="354" t="s">
        <v>517</v>
      </c>
      <c r="N72" s="354" t="s">
        <v>518</v>
      </c>
      <c r="O72" s="354" t="s">
        <v>519</v>
      </c>
    </row>
    <row r="73" spans="2:30" x14ac:dyDescent="0.15">
      <c r="B73" s="248"/>
      <c r="C73" s="244"/>
      <c r="D73" s="244"/>
      <c r="E73" s="244"/>
      <c r="F73" s="244"/>
      <c r="G73" s="1230" t="s">
        <v>554</v>
      </c>
      <c r="H73" s="1231"/>
      <c r="I73" s="1236" t="s">
        <v>555</v>
      </c>
      <c r="J73" s="1236"/>
      <c r="K73" s="1251"/>
      <c r="L73" s="1251"/>
      <c r="M73" s="1239"/>
      <c r="N73" s="1239"/>
      <c r="O73" s="1239"/>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561</v>
      </c>
      <c r="J75" s="1240"/>
      <c r="K75" s="1252">
        <v>9.1</v>
      </c>
      <c r="L75" s="1252">
        <v>7.6</v>
      </c>
      <c r="M75" s="1252">
        <v>6.6</v>
      </c>
      <c r="N75" s="1252">
        <v>4.9000000000000004</v>
      </c>
      <c r="O75" s="1252">
        <v>2.2999999999999998</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557</v>
      </c>
      <c r="H77" s="1242"/>
      <c r="I77" s="1240" t="s">
        <v>555</v>
      </c>
      <c r="J77" s="1240"/>
      <c r="K77" s="1251">
        <v>38.6</v>
      </c>
      <c r="L77" s="1251">
        <v>28.4</v>
      </c>
      <c r="M77" s="1239">
        <v>20.5</v>
      </c>
      <c r="N77" s="1239">
        <v>17.899999999999999</v>
      </c>
      <c r="O77" s="1239">
        <v>0.8</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561</v>
      </c>
      <c r="J79" s="1249"/>
      <c r="K79" s="1254">
        <v>12.6</v>
      </c>
      <c r="L79" s="1254">
        <v>11.4</v>
      </c>
      <c r="M79" s="1254">
        <v>10.5</v>
      </c>
      <c r="N79" s="1254">
        <v>9.5</v>
      </c>
      <c r="O79" s="1254">
        <v>8.1</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227409</v>
      </c>
      <c r="E3" s="116"/>
      <c r="F3" s="117">
        <v>92021</v>
      </c>
      <c r="G3" s="118"/>
      <c r="H3" s="119"/>
    </row>
    <row r="4" spans="1:8" x14ac:dyDescent="0.15">
      <c r="A4" s="120"/>
      <c r="B4" s="121"/>
      <c r="C4" s="122"/>
      <c r="D4" s="123">
        <v>133377</v>
      </c>
      <c r="E4" s="124"/>
      <c r="F4" s="125">
        <v>52579</v>
      </c>
      <c r="G4" s="126"/>
      <c r="H4" s="127"/>
    </row>
    <row r="5" spans="1:8" x14ac:dyDescent="0.15">
      <c r="A5" s="108" t="s">
        <v>509</v>
      </c>
      <c r="B5" s="113"/>
      <c r="C5" s="114"/>
      <c r="D5" s="115">
        <v>91062</v>
      </c>
      <c r="E5" s="116"/>
      <c r="F5" s="117">
        <v>94828</v>
      </c>
      <c r="G5" s="118"/>
      <c r="H5" s="119"/>
    </row>
    <row r="6" spans="1:8" x14ac:dyDescent="0.15">
      <c r="A6" s="120"/>
      <c r="B6" s="121"/>
      <c r="C6" s="122"/>
      <c r="D6" s="123">
        <v>65017</v>
      </c>
      <c r="E6" s="124"/>
      <c r="F6" s="125">
        <v>55133</v>
      </c>
      <c r="G6" s="126"/>
      <c r="H6" s="127"/>
    </row>
    <row r="7" spans="1:8" x14ac:dyDescent="0.15">
      <c r="A7" s="108" t="s">
        <v>510</v>
      </c>
      <c r="B7" s="113"/>
      <c r="C7" s="114"/>
      <c r="D7" s="115">
        <v>101950</v>
      </c>
      <c r="E7" s="116"/>
      <c r="F7" s="117">
        <v>119674</v>
      </c>
      <c r="G7" s="118"/>
      <c r="H7" s="119"/>
    </row>
    <row r="8" spans="1:8" x14ac:dyDescent="0.15">
      <c r="A8" s="120"/>
      <c r="B8" s="121"/>
      <c r="C8" s="122"/>
      <c r="D8" s="123">
        <v>66380</v>
      </c>
      <c r="E8" s="124"/>
      <c r="F8" s="125">
        <v>57803</v>
      </c>
      <c r="G8" s="126"/>
      <c r="H8" s="127"/>
    </row>
    <row r="9" spans="1:8" x14ac:dyDescent="0.15">
      <c r="A9" s="108" t="s">
        <v>511</v>
      </c>
      <c r="B9" s="113"/>
      <c r="C9" s="114"/>
      <c r="D9" s="115">
        <v>262524</v>
      </c>
      <c r="E9" s="116"/>
      <c r="F9" s="117">
        <v>119685</v>
      </c>
      <c r="G9" s="118"/>
      <c r="H9" s="119"/>
    </row>
    <row r="10" spans="1:8" x14ac:dyDescent="0.15">
      <c r="A10" s="120"/>
      <c r="B10" s="121"/>
      <c r="C10" s="122"/>
      <c r="D10" s="123">
        <v>169325</v>
      </c>
      <c r="E10" s="124"/>
      <c r="F10" s="125">
        <v>68464</v>
      </c>
      <c r="G10" s="126"/>
      <c r="H10" s="127"/>
    </row>
    <row r="11" spans="1:8" x14ac:dyDescent="0.15">
      <c r="A11" s="108" t="s">
        <v>512</v>
      </c>
      <c r="B11" s="113"/>
      <c r="C11" s="114"/>
      <c r="D11" s="115">
        <v>109914</v>
      </c>
      <c r="E11" s="116"/>
      <c r="F11" s="117">
        <v>128611</v>
      </c>
      <c r="G11" s="118"/>
      <c r="H11" s="119"/>
    </row>
    <row r="12" spans="1:8" x14ac:dyDescent="0.15">
      <c r="A12" s="120"/>
      <c r="B12" s="121"/>
      <c r="C12" s="128"/>
      <c r="D12" s="123">
        <v>80478</v>
      </c>
      <c r="E12" s="124"/>
      <c r="F12" s="125">
        <v>61552</v>
      </c>
      <c r="G12" s="126"/>
      <c r="H12" s="127"/>
    </row>
    <row r="13" spans="1:8" x14ac:dyDescent="0.15">
      <c r="A13" s="108"/>
      <c r="B13" s="113"/>
      <c r="C13" s="129"/>
      <c r="D13" s="130">
        <v>158572</v>
      </c>
      <c r="E13" s="131"/>
      <c r="F13" s="132">
        <v>110964</v>
      </c>
      <c r="G13" s="133"/>
      <c r="H13" s="119"/>
    </row>
    <row r="14" spans="1:8" x14ac:dyDescent="0.15">
      <c r="A14" s="120"/>
      <c r="B14" s="121"/>
      <c r="C14" s="122"/>
      <c r="D14" s="123">
        <v>102915</v>
      </c>
      <c r="E14" s="124"/>
      <c r="F14" s="125">
        <v>59106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13.34</v>
      </c>
      <c r="C19" s="134">
        <f>ROUND(VALUE(SUBSTITUTE(実質収支比率等に係る経年分析!G$48,"▲","-")),2)</f>
        <v>10.44</v>
      </c>
      <c r="D19" s="134">
        <f>ROUND(VALUE(SUBSTITUTE(実質収支比率等に係る経年分析!H$48,"▲","-")),2)</f>
        <v>4.3099999999999996</v>
      </c>
      <c r="E19" s="134">
        <f>ROUND(VALUE(SUBSTITUTE(実質収支比率等に係る経年分析!I$48,"▲","-")),2)</f>
        <v>9.34</v>
      </c>
      <c r="F19" s="134">
        <f>ROUND(VALUE(SUBSTITUTE(実質収支比率等に係る経年分析!J$48,"▲","-")),2)</f>
        <v>11.32</v>
      </c>
    </row>
    <row r="20" spans="1:11" x14ac:dyDescent="0.15">
      <c r="A20" s="134" t="s">
        <v>43</v>
      </c>
      <c r="B20" s="134">
        <f>ROUND(VALUE(SUBSTITUTE(実質収支比率等に係る経年分析!F$47,"▲","-")),2)</f>
        <v>39.29</v>
      </c>
      <c r="C20" s="134">
        <f>ROUND(VALUE(SUBSTITUTE(実質収支比率等に係る経年分析!G$47,"▲","-")),2)</f>
        <v>44.83</v>
      </c>
      <c r="D20" s="134">
        <f>ROUND(VALUE(SUBSTITUTE(実質収支比率等に係る経年分析!H$47,"▲","-")),2)</f>
        <v>38.54</v>
      </c>
      <c r="E20" s="134">
        <f>ROUND(VALUE(SUBSTITUTE(実質収支比率等に係る経年分析!I$47,"▲","-")),2)</f>
        <v>43.52</v>
      </c>
      <c r="F20" s="134">
        <f>ROUND(VALUE(SUBSTITUTE(実質収支比率等に係る経年分析!J$47,"▲","-")),2)</f>
        <v>51.29</v>
      </c>
    </row>
    <row r="21" spans="1:11" x14ac:dyDescent="0.15">
      <c r="A21" s="134" t="s">
        <v>44</v>
      </c>
      <c r="B21" s="134">
        <f>IF(ISNUMBER(VALUE(SUBSTITUTE(実質収支比率等に係る経年分析!F$49,"▲","-"))),ROUND(VALUE(SUBSTITUTE(実質収支比率等に係る経年分析!F$49,"▲","-")),2),NA())</f>
        <v>15.17</v>
      </c>
      <c r="C21" s="134">
        <f>IF(ISNUMBER(VALUE(SUBSTITUTE(実質収支比率等に係る経年分析!G$49,"▲","-"))),ROUND(VALUE(SUBSTITUTE(実質収支比率等に係る経年分析!G$49,"▲","-")),2),NA())</f>
        <v>14.28</v>
      </c>
      <c r="D21" s="134">
        <f>IF(ISNUMBER(VALUE(SUBSTITUTE(実質収支比率等に係る経年分析!H$49,"▲","-"))),ROUND(VALUE(SUBSTITUTE(実質収支比率等に係る経年分析!H$49,"▲","-")),2),NA())</f>
        <v>-6.45</v>
      </c>
      <c r="E21" s="134">
        <f>IF(ISNUMBER(VALUE(SUBSTITUTE(実質収支比率等に係る経年分析!I$49,"▲","-"))),ROUND(VALUE(SUBSTITUTE(実質収支比率等に係る経年分析!I$49,"▲","-")),2),NA())</f>
        <v>19.100000000000001</v>
      </c>
      <c r="F21" s="134">
        <f>IF(ISNUMBER(VALUE(SUBSTITUTE(実質収支比率等に係る経年分析!J$49,"▲","-"))),ROUND(VALUE(SUBSTITUTE(実質収支比率等に係る経年分析!J$49,"▲","-")),2),NA())</f>
        <v>18.829999999999998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4.3099999999999996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991</v>
      </c>
      <c r="E42" s="136"/>
      <c r="F42" s="136"/>
      <c r="G42" s="136">
        <f>'実質公債費比率（分子）の構造'!L$52</f>
        <v>1003</v>
      </c>
      <c r="H42" s="136"/>
      <c r="I42" s="136"/>
      <c r="J42" s="136">
        <f>'実質公債費比率（分子）の構造'!M$52</f>
        <v>953</v>
      </c>
      <c r="K42" s="136"/>
      <c r="L42" s="136"/>
      <c r="M42" s="136">
        <f>'実質公債費比率（分子）の構造'!N$52</f>
        <v>917</v>
      </c>
      <c r="N42" s="136"/>
      <c r="O42" s="136"/>
      <c r="P42" s="136">
        <f>'実質公債費比率（分子）の構造'!O$52</f>
        <v>845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94</v>
      </c>
      <c r="C45" s="136"/>
      <c r="D45" s="136"/>
      <c r="E45" s="136">
        <f>'実質公債費比率（分子）の構造'!L$49</f>
        <v>93</v>
      </c>
      <c r="F45" s="136"/>
      <c r="G45" s="136"/>
      <c r="H45" s="136">
        <f>'実質公債費比率（分子）の構造'!M$49</f>
        <v>94</v>
      </c>
      <c r="I45" s="136"/>
      <c r="J45" s="136"/>
      <c r="K45" s="136">
        <f>'実質公債費比率（分子）の構造'!N$49</f>
        <v>94</v>
      </c>
      <c r="L45" s="136"/>
      <c r="M45" s="136"/>
      <c r="N45" s="136">
        <f>'実質公債費比率（分子）の構造'!O$49</f>
        <v>9</v>
      </c>
      <c r="O45" s="136"/>
      <c r="P45" s="136"/>
    </row>
    <row r="46" spans="1:16" x14ac:dyDescent="0.15">
      <c r="A46" s="136" t="s">
        <v>55</v>
      </c>
      <c r="B46" s="136">
        <f>'実質公債費比率（分子）の構造'!K$48</f>
        <v>318</v>
      </c>
      <c r="C46" s="136"/>
      <c r="D46" s="136"/>
      <c r="E46" s="136">
        <f>'実質公債費比率（分子）の構造'!L$48</f>
        <v>322</v>
      </c>
      <c r="F46" s="136"/>
      <c r="G46" s="136"/>
      <c r="H46" s="136">
        <f>'実質公債費比率（分子）の構造'!M$48</f>
        <v>291</v>
      </c>
      <c r="I46" s="136"/>
      <c r="J46" s="136"/>
      <c r="K46" s="136">
        <f>'実質公債費比率（分子）の構造'!N$48</f>
        <v>268</v>
      </c>
      <c r="L46" s="136"/>
      <c r="M46" s="136"/>
      <c r="N46" s="136">
        <f>'実質公債費比率（分子）の構造'!O$48</f>
        <v>249</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818</v>
      </c>
      <c r="C49" s="136"/>
      <c r="D49" s="136"/>
      <c r="E49" s="136">
        <f>'実質公債費比率（分子）の構造'!L$45</f>
        <v>831</v>
      </c>
      <c r="F49" s="136"/>
      <c r="G49" s="136"/>
      <c r="H49" s="136">
        <f>'実質公債費比率（分子）の構造'!M$45</f>
        <v>721</v>
      </c>
      <c r="I49" s="136"/>
      <c r="J49" s="136"/>
      <c r="K49" s="136">
        <f>'実質公債費比率（分子）の構造'!N$45</f>
        <v>631</v>
      </c>
      <c r="L49" s="136"/>
      <c r="M49" s="136"/>
      <c r="N49" s="136">
        <f>'実質公債費比率（分子）の構造'!O$45</f>
        <v>583</v>
      </c>
      <c r="O49" s="136"/>
      <c r="P49" s="136"/>
    </row>
    <row r="50" spans="1:16" x14ac:dyDescent="0.15">
      <c r="A50" s="136" t="s">
        <v>58</v>
      </c>
      <c r="B50" s="136" t="e">
        <f>NA()</f>
        <v>#N/A</v>
      </c>
      <c r="C50" s="136">
        <f>IF(ISNUMBER('実質公債費比率（分子）の構造'!K$53),'実質公債費比率（分子）の構造'!K$53,NA())</f>
        <v>239</v>
      </c>
      <c r="D50" s="136" t="e">
        <f>NA()</f>
        <v>#N/A</v>
      </c>
      <c r="E50" s="136" t="e">
        <f>NA()</f>
        <v>#N/A</v>
      </c>
      <c r="F50" s="136">
        <f>IF(ISNUMBER('実質公債費比率（分子）の構造'!L$53),'実質公債費比率（分子）の構造'!L$53,NA())</f>
        <v>243</v>
      </c>
      <c r="G50" s="136" t="e">
        <f>NA()</f>
        <v>#N/A</v>
      </c>
      <c r="H50" s="136" t="e">
        <f>NA()</f>
        <v>#N/A</v>
      </c>
      <c r="I50" s="136">
        <f>IF(ISNUMBER('実質公債費比率（分子）の構造'!M$53),'実質公債費比率（分子）の構造'!M$53,NA())</f>
        <v>153</v>
      </c>
      <c r="J50" s="136" t="e">
        <f>NA()</f>
        <v>#N/A</v>
      </c>
      <c r="K50" s="136" t="e">
        <f>NA()</f>
        <v>#N/A</v>
      </c>
      <c r="L50" s="136">
        <f>IF(ISNUMBER('実質公債費比率（分子）の構造'!N$53),'実質公債費比率（分子）の構造'!N$53,NA())</f>
        <v>76</v>
      </c>
      <c r="M50" s="136" t="e">
        <f>NA()</f>
        <v>#N/A</v>
      </c>
      <c r="N50" s="136" t="e">
        <f>NA()</f>
        <v>#N/A</v>
      </c>
      <c r="O50" s="136">
        <f>IF(ISNUMBER('実質公債費比率（分子）の構造'!O$53),'実質公債費比率（分子）の構造'!O$53,NA())</f>
        <v>-4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8596</v>
      </c>
      <c r="E56" s="135"/>
      <c r="F56" s="135"/>
      <c r="G56" s="135">
        <f>'将来負担比率（分子）の構造'!J$51</f>
        <v>7973</v>
      </c>
      <c r="H56" s="135"/>
      <c r="I56" s="135"/>
      <c r="J56" s="135">
        <f>'将来負担比率（分子）の構造'!K$51</f>
        <v>8268</v>
      </c>
      <c r="K56" s="135"/>
      <c r="L56" s="135"/>
      <c r="M56" s="135">
        <f>'将来負担比率（分子）の構造'!L$51</f>
        <v>7499</v>
      </c>
      <c r="N56" s="135"/>
      <c r="O56" s="135"/>
      <c r="P56" s="135">
        <f>'将来負担比率（分子）の構造'!M$51</f>
        <v>7173</v>
      </c>
    </row>
    <row r="57" spans="1:16" x14ac:dyDescent="0.15">
      <c r="A57" s="135" t="s">
        <v>35</v>
      </c>
      <c r="B57" s="135"/>
      <c r="C57" s="135"/>
      <c r="D57" s="135">
        <f>'将来負担比率（分子）の構造'!I$50</f>
        <v>113</v>
      </c>
      <c r="E57" s="135"/>
      <c r="F57" s="135"/>
      <c r="G57" s="135">
        <f>'将来負担比率（分子）の構造'!J$50</f>
        <v>83</v>
      </c>
      <c r="H57" s="135"/>
      <c r="I57" s="135"/>
      <c r="J57" s="135">
        <f>'将来負担比率（分子）の構造'!K$50</f>
        <v>51</v>
      </c>
      <c r="K57" s="135"/>
      <c r="L57" s="135"/>
      <c r="M57" s="135">
        <f>'将来負担比率（分子）の構造'!L$50</f>
        <v>65</v>
      </c>
      <c r="N57" s="135"/>
      <c r="O57" s="135"/>
      <c r="P57" s="135">
        <f>'将来負担比率（分子）の構造'!M$50</f>
        <v>59</v>
      </c>
    </row>
    <row r="58" spans="1:16" x14ac:dyDescent="0.15">
      <c r="A58" s="135" t="s">
        <v>34</v>
      </c>
      <c r="B58" s="135"/>
      <c r="C58" s="135"/>
      <c r="D58" s="135">
        <f>'将来負担比率（分子）の構造'!I$49</f>
        <v>3847</v>
      </c>
      <c r="E58" s="135"/>
      <c r="F58" s="135"/>
      <c r="G58" s="135">
        <f>'将来負担比率（分子）の構造'!J$49</f>
        <v>4271</v>
      </c>
      <c r="H58" s="135"/>
      <c r="I58" s="135"/>
      <c r="J58" s="135">
        <f>'将来負担比率（分子）の構造'!K$49</f>
        <v>4366</v>
      </c>
      <c r="K58" s="135"/>
      <c r="L58" s="135"/>
      <c r="M58" s="135">
        <f>'将来負担比率（分子）の構造'!L$49</f>
        <v>4633</v>
      </c>
      <c r="N58" s="135"/>
      <c r="O58" s="135"/>
      <c r="P58" s="135">
        <f>'将来負担比率（分子）の構造'!M$49</f>
        <v>4966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1094</v>
      </c>
      <c r="C62" s="135"/>
      <c r="D62" s="135"/>
      <c r="E62" s="135">
        <f>'将来負担比率（分子）の構造'!J$45</f>
        <v>1117</v>
      </c>
      <c r="F62" s="135"/>
      <c r="G62" s="135"/>
      <c r="H62" s="135">
        <f>'将来負担比率（分子）の構造'!K$45</f>
        <v>1135</v>
      </c>
      <c r="I62" s="135"/>
      <c r="J62" s="135"/>
      <c r="K62" s="135">
        <f>'将来負担比率（分子）の構造'!L$45</f>
        <v>1041</v>
      </c>
      <c r="L62" s="135"/>
      <c r="M62" s="135"/>
      <c r="N62" s="135">
        <f>'将来負担比率（分子）の構造'!M$45</f>
        <v>1035</v>
      </c>
      <c r="O62" s="135"/>
      <c r="P62" s="135"/>
    </row>
    <row r="63" spans="1:16" x14ac:dyDescent="0.15">
      <c r="A63" s="135" t="s">
        <v>28</v>
      </c>
      <c r="B63" s="135">
        <f>'将来負担比率（分子）の構造'!I$44</f>
        <v>342</v>
      </c>
      <c r="C63" s="135"/>
      <c r="D63" s="135"/>
      <c r="E63" s="135">
        <f>'将来負担比率（分子）の構造'!J$44</f>
        <v>269</v>
      </c>
      <c r="F63" s="135"/>
      <c r="G63" s="135"/>
      <c r="H63" s="135">
        <f>'将来負担比率（分子）の構造'!K$44</f>
        <v>139</v>
      </c>
      <c r="I63" s="135"/>
      <c r="J63" s="135"/>
      <c r="K63" s="135">
        <f>'将来負担比率（分子）の構造'!L$44</f>
        <v>45</v>
      </c>
      <c r="L63" s="135"/>
      <c r="M63" s="135"/>
      <c r="N63" s="135">
        <f>'将来負担比率（分子）の構造'!M$44</f>
        <v>45</v>
      </c>
      <c r="O63" s="135"/>
      <c r="P63" s="135"/>
    </row>
    <row r="64" spans="1:16" x14ac:dyDescent="0.15">
      <c r="A64" s="135" t="s">
        <v>27</v>
      </c>
      <c r="B64" s="135">
        <f>'将来負担比率（分子）の構造'!I$43</f>
        <v>3345</v>
      </c>
      <c r="C64" s="135"/>
      <c r="D64" s="135"/>
      <c r="E64" s="135">
        <f>'将来負担比率（分子）の構造'!J$43</f>
        <v>3117</v>
      </c>
      <c r="F64" s="135"/>
      <c r="G64" s="135"/>
      <c r="H64" s="135">
        <f>'将来負担比率（分子）の構造'!K$43</f>
        <v>2881</v>
      </c>
      <c r="I64" s="135"/>
      <c r="J64" s="135"/>
      <c r="K64" s="135">
        <f>'将来負担比率（分子）の構造'!L$43</f>
        <v>2705</v>
      </c>
      <c r="L64" s="135"/>
      <c r="M64" s="135"/>
      <c r="N64" s="135">
        <f>'将来負担比率（分子）の構造'!M$43</f>
        <v>2535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6344</v>
      </c>
      <c r="C66" s="135"/>
      <c r="D66" s="135"/>
      <c r="E66" s="135">
        <f>'将来負担比率（分子）の構造'!J$41</f>
        <v>5242</v>
      </c>
      <c r="F66" s="135"/>
      <c r="G66" s="135"/>
      <c r="H66" s="135">
        <f>'将来負担比率（分子）の構造'!K$41</f>
        <v>4515</v>
      </c>
      <c r="I66" s="135"/>
      <c r="J66" s="135"/>
      <c r="K66" s="135">
        <f>'将来負担比率（分子）の構造'!L$41</f>
        <v>4277</v>
      </c>
      <c r="L66" s="135"/>
      <c r="M66" s="135"/>
      <c r="N66" s="135">
        <f>'将来負担比率（分子）の構造'!M$41</f>
        <v>3557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755205</v>
      </c>
      <c r="S5" s="613"/>
      <c r="T5" s="613"/>
      <c r="U5" s="613"/>
      <c r="V5" s="613"/>
      <c r="W5" s="613"/>
      <c r="X5" s="613"/>
      <c r="Y5" s="614"/>
      <c r="Z5" s="615">
        <v>12.8</v>
      </c>
      <c r="AA5" s="615"/>
      <c r="AB5" s="615"/>
      <c r="AC5" s="615"/>
      <c r="AD5" s="616">
        <v>755205</v>
      </c>
      <c r="AE5" s="616"/>
      <c r="AF5" s="616"/>
      <c r="AG5" s="616"/>
      <c r="AH5" s="616"/>
      <c r="AI5" s="616"/>
      <c r="AJ5" s="616"/>
      <c r="AK5" s="616"/>
      <c r="AL5" s="617">
        <v>19.399999999999999</v>
      </c>
      <c r="AM5" s="618"/>
      <c r="AN5" s="618"/>
      <c r="AO5" s="619"/>
      <c r="AP5" s="609" t="s">
        <v>209</v>
      </c>
      <c r="AQ5" s="610"/>
      <c r="AR5" s="610"/>
      <c r="AS5" s="610"/>
      <c r="AT5" s="610"/>
      <c r="AU5" s="610"/>
      <c r="AV5" s="610"/>
      <c r="AW5" s="610"/>
      <c r="AX5" s="610"/>
      <c r="AY5" s="610"/>
      <c r="AZ5" s="610"/>
      <c r="BA5" s="610"/>
      <c r="BB5" s="610"/>
      <c r="BC5" s="610"/>
      <c r="BD5" s="610"/>
      <c r="BE5" s="610"/>
      <c r="BF5" s="611"/>
      <c r="BG5" s="623">
        <v>709283</v>
      </c>
      <c r="BH5" s="624"/>
      <c r="BI5" s="624"/>
      <c r="BJ5" s="624"/>
      <c r="BK5" s="624"/>
      <c r="BL5" s="624"/>
      <c r="BM5" s="624"/>
      <c r="BN5" s="625"/>
      <c r="BO5" s="626">
        <v>93.9</v>
      </c>
      <c r="BP5" s="626"/>
      <c r="BQ5" s="626"/>
      <c r="BR5" s="626"/>
      <c r="BS5" s="627">
        <v>1254</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58635</v>
      </c>
      <c r="S6" s="624"/>
      <c r="T6" s="624"/>
      <c r="U6" s="624"/>
      <c r="V6" s="624"/>
      <c r="W6" s="624"/>
      <c r="X6" s="624"/>
      <c r="Y6" s="625"/>
      <c r="Z6" s="626">
        <v>1</v>
      </c>
      <c r="AA6" s="626"/>
      <c r="AB6" s="626"/>
      <c r="AC6" s="626"/>
      <c r="AD6" s="627">
        <v>58635</v>
      </c>
      <c r="AE6" s="627"/>
      <c r="AF6" s="627"/>
      <c r="AG6" s="627"/>
      <c r="AH6" s="627"/>
      <c r="AI6" s="627"/>
      <c r="AJ6" s="627"/>
      <c r="AK6" s="627"/>
      <c r="AL6" s="628">
        <v>1.5</v>
      </c>
      <c r="AM6" s="629"/>
      <c r="AN6" s="629"/>
      <c r="AO6" s="630"/>
      <c r="AP6" s="620" t="s">
        <v>214</v>
      </c>
      <c r="AQ6" s="621"/>
      <c r="AR6" s="621"/>
      <c r="AS6" s="621"/>
      <c r="AT6" s="621"/>
      <c r="AU6" s="621"/>
      <c r="AV6" s="621"/>
      <c r="AW6" s="621"/>
      <c r="AX6" s="621"/>
      <c r="AY6" s="621"/>
      <c r="AZ6" s="621"/>
      <c r="BA6" s="621"/>
      <c r="BB6" s="621"/>
      <c r="BC6" s="621"/>
      <c r="BD6" s="621"/>
      <c r="BE6" s="621"/>
      <c r="BF6" s="622"/>
      <c r="BG6" s="623">
        <v>709283</v>
      </c>
      <c r="BH6" s="624"/>
      <c r="BI6" s="624"/>
      <c r="BJ6" s="624"/>
      <c r="BK6" s="624"/>
      <c r="BL6" s="624"/>
      <c r="BM6" s="624"/>
      <c r="BN6" s="625"/>
      <c r="BO6" s="626">
        <v>93.9</v>
      </c>
      <c r="BP6" s="626"/>
      <c r="BQ6" s="626"/>
      <c r="BR6" s="626"/>
      <c r="BS6" s="627">
        <v>1254</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71926</v>
      </c>
      <c r="CS6" s="624"/>
      <c r="CT6" s="624"/>
      <c r="CU6" s="624"/>
      <c r="CV6" s="624"/>
      <c r="CW6" s="624"/>
      <c r="CX6" s="624"/>
      <c r="CY6" s="625"/>
      <c r="CZ6" s="626">
        <v>1.3</v>
      </c>
      <c r="DA6" s="626"/>
      <c r="DB6" s="626"/>
      <c r="DC6" s="626"/>
      <c r="DD6" s="632" t="s">
        <v>216</v>
      </c>
      <c r="DE6" s="624"/>
      <c r="DF6" s="624"/>
      <c r="DG6" s="624"/>
      <c r="DH6" s="624"/>
      <c r="DI6" s="624"/>
      <c r="DJ6" s="624"/>
      <c r="DK6" s="624"/>
      <c r="DL6" s="624"/>
      <c r="DM6" s="624"/>
      <c r="DN6" s="624"/>
      <c r="DO6" s="624"/>
      <c r="DP6" s="625"/>
      <c r="DQ6" s="632">
        <v>71926</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916</v>
      </c>
      <c r="S7" s="624"/>
      <c r="T7" s="624"/>
      <c r="U7" s="624"/>
      <c r="V7" s="624"/>
      <c r="W7" s="624"/>
      <c r="X7" s="624"/>
      <c r="Y7" s="625"/>
      <c r="Z7" s="626">
        <v>0</v>
      </c>
      <c r="AA7" s="626"/>
      <c r="AB7" s="626"/>
      <c r="AC7" s="626"/>
      <c r="AD7" s="627">
        <v>916</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280687</v>
      </c>
      <c r="BH7" s="624"/>
      <c r="BI7" s="624"/>
      <c r="BJ7" s="624"/>
      <c r="BK7" s="624"/>
      <c r="BL7" s="624"/>
      <c r="BM7" s="624"/>
      <c r="BN7" s="625"/>
      <c r="BO7" s="626">
        <v>37.200000000000003</v>
      </c>
      <c r="BP7" s="626"/>
      <c r="BQ7" s="626"/>
      <c r="BR7" s="626"/>
      <c r="BS7" s="627">
        <v>1254</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1141043</v>
      </c>
      <c r="CS7" s="624"/>
      <c r="CT7" s="624"/>
      <c r="CU7" s="624"/>
      <c r="CV7" s="624"/>
      <c r="CW7" s="624"/>
      <c r="CX7" s="624"/>
      <c r="CY7" s="625"/>
      <c r="CZ7" s="626">
        <v>21.3</v>
      </c>
      <c r="DA7" s="626"/>
      <c r="DB7" s="626"/>
      <c r="DC7" s="626"/>
      <c r="DD7" s="632">
        <v>132880</v>
      </c>
      <c r="DE7" s="624"/>
      <c r="DF7" s="624"/>
      <c r="DG7" s="624"/>
      <c r="DH7" s="624"/>
      <c r="DI7" s="624"/>
      <c r="DJ7" s="624"/>
      <c r="DK7" s="624"/>
      <c r="DL7" s="624"/>
      <c r="DM7" s="624"/>
      <c r="DN7" s="624"/>
      <c r="DO7" s="624"/>
      <c r="DP7" s="625"/>
      <c r="DQ7" s="632">
        <v>860659</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2555</v>
      </c>
      <c r="S8" s="624"/>
      <c r="T8" s="624"/>
      <c r="U8" s="624"/>
      <c r="V8" s="624"/>
      <c r="W8" s="624"/>
      <c r="X8" s="624"/>
      <c r="Y8" s="625"/>
      <c r="Z8" s="626">
        <v>0</v>
      </c>
      <c r="AA8" s="626"/>
      <c r="AB8" s="626"/>
      <c r="AC8" s="626"/>
      <c r="AD8" s="627">
        <v>2555</v>
      </c>
      <c r="AE8" s="627"/>
      <c r="AF8" s="627"/>
      <c r="AG8" s="627"/>
      <c r="AH8" s="627"/>
      <c r="AI8" s="627"/>
      <c r="AJ8" s="627"/>
      <c r="AK8" s="627"/>
      <c r="AL8" s="628">
        <v>0.1</v>
      </c>
      <c r="AM8" s="629"/>
      <c r="AN8" s="629"/>
      <c r="AO8" s="630"/>
      <c r="AP8" s="620" t="s">
        <v>221</v>
      </c>
      <c r="AQ8" s="621"/>
      <c r="AR8" s="621"/>
      <c r="AS8" s="621"/>
      <c r="AT8" s="621"/>
      <c r="AU8" s="621"/>
      <c r="AV8" s="621"/>
      <c r="AW8" s="621"/>
      <c r="AX8" s="621"/>
      <c r="AY8" s="621"/>
      <c r="AZ8" s="621"/>
      <c r="BA8" s="621"/>
      <c r="BB8" s="621"/>
      <c r="BC8" s="621"/>
      <c r="BD8" s="621"/>
      <c r="BE8" s="621"/>
      <c r="BF8" s="622"/>
      <c r="BG8" s="623">
        <v>11364</v>
      </c>
      <c r="BH8" s="624"/>
      <c r="BI8" s="624"/>
      <c r="BJ8" s="624"/>
      <c r="BK8" s="624"/>
      <c r="BL8" s="624"/>
      <c r="BM8" s="624"/>
      <c r="BN8" s="625"/>
      <c r="BO8" s="626">
        <v>1.5</v>
      </c>
      <c r="BP8" s="626"/>
      <c r="BQ8" s="626"/>
      <c r="BR8" s="626"/>
      <c r="BS8" s="632" t="s">
        <v>112</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1040437</v>
      </c>
      <c r="CS8" s="624"/>
      <c r="CT8" s="624"/>
      <c r="CU8" s="624"/>
      <c r="CV8" s="624"/>
      <c r="CW8" s="624"/>
      <c r="CX8" s="624"/>
      <c r="CY8" s="625"/>
      <c r="CZ8" s="626">
        <v>19.5</v>
      </c>
      <c r="DA8" s="626"/>
      <c r="DB8" s="626"/>
      <c r="DC8" s="626"/>
      <c r="DD8" s="632">
        <v>40080</v>
      </c>
      <c r="DE8" s="624"/>
      <c r="DF8" s="624"/>
      <c r="DG8" s="624"/>
      <c r="DH8" s="624"/>
      <c r="DI8" s="624"/>
      <c r="DJ8" s="624"/>
      <c r="DK8" s="624"/>
      <c r="DL8" s="624"/>
      <c r="DM8" s="624"/>
      <c r="DN8" s="624"/>
      <c r="DO8" s="624"/>
      <c r="DP8" s="625"/>
      <c r="DQ8" s="632">
        <v>582791</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2617</v>
      </c>
      <c r="S9" s="624"/>
      <c r="T9" s="624"/>
      <c r="U9" s="624"/>
      <c r="V9" s="624"/>
      <c r="W9" s="624"/>
      <c r="X9" s="624"/>
      <c r="Y9" s="625"/>
      <c r="Z9" s="626">
        <v>0</v>
      </c>
      <c r="AA9" s="626"/>
      <c r="AB9" s="626"/>
      <c r="AC9" s="626"/>
      <c r="AD9" s="627">
        <v>2617</v>
      </c>
      <c r="AE9" s="627"/>
      <c r="AF9" s="627"/>
      <c r="AG9" s="627"/>
      <c r="AH9" s="627"/>
      <c r="AI9" s="627"/>
      <c r="AJ9" s="627"/>
      <c r="AK9" s="627"/>
      <c r="AL9" s="628">
        <v>0.1</v>
      </c>
      <c r="AM9" s="629"/>
      <c r="AN9" s="629"/>
      <c r="AO9" s="630"/>
      <c r="AP9" s="620" t="s">
        <v>224</v>
      </c>
      <c r="AQ9" s="621"/>
      <c r="AR9" s="621"/>
      <c r="AS9" s="621"/>
      <c r="AT9" s="621"/>
      <c r="AU9" s="621"/>
      <c r="AV9" s="621"/>
      <c r="AW9" s="621"/>
      <c r="AX9" s="621"/>
      <c r="AY9" s="621"/>
      <c r="AZ9" s="621"/>
      <c r="BA9" s="621"/>
      <c r="BB9" s="621"/>
      <c r="BC9" s="621"/>
      <c r="BD9" s="621"/>
      <c r="BE9" s="621"/>
      <c r="BF9" s="622"/>
      <c r="BG9" s="623">
        <v>203561</v>
      </c>
      <c r="BH9" s="624"/>
      <c r="BI9" s="624"/>
      <c r="BJ9" s="624"/>
      <c r="BK9" s="624"/>
      <c r="BL9" s="624"/>
      <c r="BM9" s="624"/>
      <c r="BN9" s="625"/>
      <c r="BO9" s="626">
        <v>27</v>
      </c>
      <c r="BP9" s="626"/>
      <c r="BQ9" s="626"/>
      <c r="BR9" s="626"/>
      <c r="BS9" s="632" t="s">
        <v>112</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338307</v>
      </c>
      <c r="CS9" s="624"/>
      <c r="CT9" s="624"/>
      <c r="CU9" s="624"/>
      <c r="CV9" s="624"/>
      <c r="CW9" s="624"/>
      <c r="CX9" s="624"/>
      <c r="CY9" s="625"/>
      <c r="CZ9" s="626">
        <v>6.3</v>
      </c>
      <c r="DA9" s="626"/>
      <c r="DB9" s="626"/>
      <c r="DC9" s="626"/>
      <c r="DD9" s="632">
        <v>9466</v>
      </c>
      <c r="DE9" s="624"/>
      <c r="DF9" s="624"/>
      <c r="DG9" s="624"/>
      <c r="DH9" s="624"/>
      <c r="DI9" s="624"/>
      <c r="DJ9" s="624"/>
      <c r="DK9" s="624"/>
      <c r="DL9" s="624"/>
      <c r="DM9" s="624"/>
      <c r="DN9" s="624"/>
      <c r="DO9" s="624"/>
      <c r="DP9" s="625"/>
      <c r="DQ9" s="632">
        <v>276207</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146467</v>
      </c>
      <c r="S10" s="624"/>
      <c r="T10" s="624"/>
      <c r="U10" s="624"/>
      <c r="V10" s="624"/>
      <c r="W10" s="624"/>
      <c r="X10" s="624"/>
      <c r="Y10" s="625"/>
      <c r="Z10" s="626">
        <v>2.5</v>
      </c>
      <c r="AA10" s="626"/>
      <c r="AB10" s="626"/>
      <c r="AC10" s="626"/>
      <c r="AD10" s="627">
        <v>146467</v>
      </c>
      <c r="AE10" s="627"/>
      <c r="AF10" s="627"/>
      <c r="AG10" s="627"/>
      <c r="AH10" s="627"/>
      <c r="AI10" s="627"/>
      <c r="AJ10" s="627"/>
      <c r="AK10" s="627"/>
      <c r="AL10" s="628">
        <v>3.8</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24262</v>
      </c>
      <c r="BH10" s="624"/>
      <c r="BI10" s="624"/>
      <c r="BJ10" s="624"/>
      <c r="BK10" s="624"/>
      <c r="BL10" s="624"/>
      <c r="BM10" s="624"/>
      <c r="BN10" s="625"/>
      <c r="BO10" s="626">
        <v>3.2</v>
      </c>
      <c r="BP10" s="626"/>
      <c r="BQ10" s="626"/>
      <c r="BR10" s="626"/>
      <c r="BS10" s="632" t="s">
        <v>112</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2133</v>
      </c>
      <c r="CS10" s="624"/>
      <c r="CT10" s="624"/>
      <c r="CU10" s="624"/>
      <c r="CV10" s="624"/>
      <c r="CW10" s="624"/>
      <c r="CX10" s="624"/>
      <c r="CY10" s="625"/>
      <c r="CZ10" s="626">
        <v>0</v>
      </c>
      <c r="DA10" s="626"/>
      <c r="DB10" s="626"/>
      <c r="DC10" s="626"/>
      <c r="DD10" s="632" t="s">
        <v>112</v>
      </c>
      <c r="DE10" s="624"/>
      <c r="DF10" s="624"/>
      <c r="DG10" s="624"/>
      <c r="DH10" s="624"/>
      <c r="DI10" s="624"/>
      <c r="DJ10" s="624"/>
      <c r="DK10" s="624"/>
      <c r="DL10" s="624"/>
      <c r="DM10" s="624"/>
      <c r="DN10" s="624"/>
      <c r="DO10" s="624"/>
      <c r="DP10" s="625"/>
      <c r="DQ10" s="632">
        <v>2133</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v>6375</v>
      </c>
      <c r="S11" s="624"/>
      <c r="T11" s="624"/>
      <c r="U11" s="624"/>
      <c r="V11" s="624"/>
      <c r="W11" s="624"/>
      <c r="X11" s="624"/>
      <c r="Y11" s="625"/>
      <c r="Z11" s="626">
        <v>0.1</v>
      </c>
      <c r="AA11" s="626"/>
      <c r="AB11" s="626"/>
      <c r="AC11" s="626"/>
      <c r="AD11" s="627">
        <v>6375</v>
      </c>
      <c r="AE11" s="627"/>
      <c r="AF11" s="627"/>
      <c r="AG11" s="627"/>
      <c r="AH11" s="627"/>
      <c r="AI11" s="627"/>
      <c r="AJ11" s="627"/>
      <c r="AK11" s="627"/>
      <c r="AL11" s="628">
        <v>0.2</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41500</v>
      </c>
      <c r="BH11" s="624"/>
      <c r="BI11" s="624"/>
      <c r="BJ11" s="624"/>
      <c r="BK11" s="624"/>
      <c r="BL11" s="624"/>
      <c r="BM11" s="624"/>
      <c r="BN11" s="625"/>
      <c r="BO11" s="626">
        <v>5.5</v>
      </c>
      <c r="BP11" s="626"/>
      <c r="BQ11" s="626"/>
      <c r="BR11" s="626"/>
      <c r="BS11" s="632">
        <v>1254</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288293</v>
      </c>
      <c r="CS11" s="624"/>
      <c r="CT11" s="624"/>
      <c r="CU11" s="624"/>
      <c r="CV11" s="624"/>
      <c r="CW11" s="624"/>
      <c r="CX11" s="624"/>
      <c r="CY11" s="625"/>
      <c r="CZ11" s="626">
        <v>5.4</v>
      </c>
      <c r="DA11" s="626"/>
      <c r="DB11" s="626"/>
      <c r="DC11" s="626"/>
      <c r="DD11" s="632">
        <v>54783</v>
      </c>
      <c r="DE11" s="624"/>
      <c r="DF11" s="624"/>
      <c r="DG11" s="624"/>
      <c r="DH11" s="624"/>
      <c r="DI11" s="624"/>
      <c r="DJ11" s="624"/>
      <c r="DK11" s="624"/>
      <c r="DL11" s="624"/>
      <c r="DM11" s="624"/>
      <c r="DN11" s="624"/>
      <c r="DO11" s="624"/>
      <c r="DP11" s="625"/>
      <c r="DQ11" s="632">
        <v>213599</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112</v>
      </c>
      <c r="S12" s="624"/>
      <c r="T12" s="624"/>
      <c r="U12" s="624"/>
      <c r="V12" s="624"/>
      <c r="W12" s="624"/>
      <c r="X12" s="624"/>
      <c r="Y12" s="625"/>
      <c r="Z12" s="626" t="s">
        <v>112</v>
      </c>
      <c r="AA12" s="626"/>
      <c r="AB12" s="626"/>
      <c r="AC12" s="626"/>
      <c r="AD12" s="627" t="s">
        <v>112</v>
      </c>
      <c r="AE12" s="627"/>
      <c r="AF12" s="627"/>
      <c r="AG12" s="627"/>
      <c r="AH12" s="627"/>
      <c r="AI12" s="627"/>
      <c r="AJ12" s="627"/>
      <c r="AK12" s="627"/>
      <c r="AL12" s="628" t="s">
        <v>112</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369185</v>
      </c>
      <c r="BH12" s="624"/>
      <c r="BI12" s="624"/>
      <c r="BJ12" s="624"/>
      <c r="BK12" s="624"/>
      <c r="BL12" s="624"/>
      <c r="BM12" s="624"/>
      <c r="BN12" s="625"/>
      <c r="BO12" s="626">
        <v>48.9</v>
      </c>
      <c r="BP12" s="626"/>
      <c r="BQ12" s="626"/>
      <c r="BR12" s="626"/>
      <c r="BS12" s="632" t="s">
        <v>112</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309094</v>
      </c>
      <c r="CS12" s="624"/>
      <c r="CT12" s="624"/>
      <c r="CU12" s="624"/>
      <c r="CV12" s="624"/>
      <c r="CW12" s="624"/>
      <c r="CX12" s="624"/>
      <c r="CY12" s="625"/>
      <c r="CZ12" s="626">
        <v>5.8</v>
      </c>
      <c r="DA12" s="626"/>
      <c r="DB12" s="626"/>
      <c r="DC12" s="626"/>
      <c r="DD12" s="632">
        <v>94478</v>
      </c>
      <c r="DE12" s="624"/>
      <c r="DF12" s="624"/>
      <c r="DG12" s="624"/>
      <c r="DH12" s="624"/>
      <c r="DI12" s="624"/>
      <c r="DJ12" s="624"/>
      <c r="DK12" s="624"/>
      <c r="DL12" s="624"/>
      <c r="DM12" s="624"/>
      <c r="DN12" s="624"/>
      <c r="DO12" s="624"/>
      <c r="DP12" s="625"/>
      <c r="DQ12" s="632">
        <v>208219</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10910</v>
      </c>
      <c r="S13" s="624"/>
      <c r="T13" s="624"/>
      <c r="U13" s="624"/>
      <c r="V13" s="624"/>
      <c r="W13" s="624"/>
      <c r="X13" s="624"/>
      <c r="Y13" s="625"/>
      <c r="Z13" s="626">
        <v>0.2</v>
      </c>
      <c r="AA13" s="626"/>
      <c r="AB13" s="626"/>
      <c r="AC13" s="626"/>
      <c r="AD13" s="627">
        <v>10910</v>
      </c>
      <c r="AE13" s="627"/>
      <c r="AF13" s="627"/>
      <c r="AG13" s="627"/>
      <c r="AH13" s="627"/>
      <c r="AI13" s="627"/>
      <c r="AJ13" s="627"/>
      <c r="AK13" s="627"/>
      <c r="AL13" s="628">
        <v>0.3</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368297</v>
      </c>
      <c r="BH13" s="624"/>
      <c r="BI13" s="624"/>
      <c r="BJ13" s="624"/>
      <c r="BK13" s="624"/>
      <c r="BL13" s="624"/>
      <c r="BM13" s="624"/>
      <c r="BN13" s="625"/>
      <c r="BO13" s="626">
        <v>48.8</v>
      </c>
      <c r="BP13" s="626"/>
      <c r="BQ13" s="626"/>
      <c r="BR13" s="626"/>
      <c r="BS13" s="632" t="s">
        <v>112</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567603</v>
      </c>
      <c r="CS13" s="624"/>
      <c r="CT13" s="624"/>
      <c r="CU13" s="624"/>
      <c r="CV13" s="624"/>
      <c r="CW13" s="624"/>
      <c r="CX13" s="624"/>
      <c r="CY13" s="625"/>
      <c r="CZ13" s="626">
        <v>10.6</v>
      </c>
      <c r="DA13" s="626"/>
      <c r="DB13" s="626"/>
      <c r="DC13" s="626"/>
      <c r="DD13" s="632">
        <v>271506</v>
      </c>
      <c r="DE13" s="624"/>
      <c r="DF13" s="624"/>
      <c r="DG13" s="624"/>
      <c r="DH13" s="624"/>
      <c r="DI13" s="624"/>
      <c r="DJ13" s="624"/>
      <c r="DK13" s="624"/>
      <c r="DL13" s="624"/>
      <c r="DM13" s="624"/>
      <c r="DN13" s="624"/>
      <c r="DO13" s="624"/>
      <c r="DP13" s="625"/>
      <c r="DQ13" s="632">
        <v>393783</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112</v>
      </c>
      <c r="S14" s="624"/>
      <c r="T14" s="624"/>
      <c r="U14" s="624"/>
      <c r="V14" s="624"/>
      <c r="W14" s="624"/>
      <c r="X14" s="624"/>
      <c r="Y14" s="625"/>
      <c r="Z14" s="626" t="s">
        <v>112</v>
      </c>
      <c r="AA14" s="626"/>
      <c r="AB14" s="626"/>
      <c r="AC14" s="626"/>
      <c r="AD14" s="627" t="s">
        <v>112</v>
      </c>
      <c r="AE14" s="627"/>
      <c r="AF14" s="627"/>
      <c r="AG14" s="627"/>
      <c r="AH14" s="627"/>
      <c r="AI14" s="627"/>
      <c r="AJ14" s="627"/>
      <c r="AK14" s="627"/>
      <c r="AL14" s="628" t="s">
        <v>112</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20533</v>
      </c>
      <c r="BH14" s="624"/>
      <c r="BI14" s="624"/>
      <c r="BJ14" s="624"/>
      <c r="BK14" s="624"/>
      <c r="BL14" s="624"/>
      <c r="BM14" s="624"/>
      <c r="BN14" s="625"/>
      <c r="BO14" s="626">
        <v>2.7</v>
      </c>
      <c r="BP14" s="626"/>
      <c r="BQ14" s="626"/>
      <c r="BR14" s="626"/>
      <c r="BS14" s="632" t="s">
        <v>112</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241239</v>
      </c>
      <c r="CS14" s="624"/>
      <c r="CT14" s="624"/>
      <c r="CU14" s="624"/>
      <c r="CV14" s="624"/>
      <c r="CW14" s="624"/>
      <c r="CX14" s="624"/>
      <c r="CY14" s="625"/>
      <c r="CZ14" s="626">
        <v>4.5</v>
      </c>
      <c r="DA14" s="626"/>
      <c r="DB14" s="626"/>
      <c r="DC14" s="626"/>
      <c r="DD14" s="632">
        <v>43461</v>
      </c>
      <c r="DE14" s="624"/>
      <c r="DF14" s="624"/>
      <c r="DG14" s="624"/>
      <c r="DH14" s="624"/>
      <c r="DI14" s="624"/>
      <c r="DJ14" s="624"/>
      <c r="DK14" s="624"/>
      <c r="DL14" s="624"/>
      <c r="DM14" s="624"/>
      <c r="DN14" s="624"/>
      <c r="DO14" s="624"/>
      <c r="DP14" s="625"/>
      <c r="DQ14" s="632">
        <v>201316</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1820</v>
      </c>
      <c r="S15" s="624"/>
      <c r="T15" s="624"/>
      <c r="U15" s="624"/>
      <c r="V15" s="624"/>
      <c r="W15" s="624"/>
      <c r="X15" s="624"/>
      <c r="Y15" s="625"/>
      <c r="Z15" s="626">
        <v>0</v>
      </c>
      <c r="AA15" s="626"/>
      <c r="AB15" s="626"/>
      <c r="AC15" s="626"/>
      <c r="AD15" s="627">
        <v>1820</v>
      </c>
      <c r="AE15" s="627"/>
      <c r="AF15" s="627"/>
      <c r="AG15" s="627"/>
      <c r="AH15" s="627"/>
      <c r="AI15" s="627"/>
      <c r="AJ15" s="627"/>
      <c r="AK15" s="627"/>
      <c r="AL15" s="628">
        <v>0</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38878</v>
      </c>
      <c r="BH15" s="624"/>
      <c r="BI15" s="624"/>
      <c r="BJ15" s="624"/>
      <c r="BK15" s="624"/>
      <c r="BL15" s="624"/>
      <c r="BM15" s="624"/>
      <c r="BN15" s="625"/>
      <c r="BO15" s="626">
        <v>5.0999999999999996</v>
      </c>
      <c r="BP15" s="626"/>
      <c r="BQ15" s="626"/>
      <c r="BR15" s="626"/>
      <c r="BS15" s="632" t="s">
        <v>112</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375807</v>
      </c>
      <c r="CS15" s="624"/>
      <c r="CT15" s="624"/>
      <c r="CU15" s="624"/>
      <c r="CV15" s="624"/>
      <c r="CW15" s="624"/>
      <c r="CX15" s="624"/>
      <c r="CY15" s="625"/>
      <c r="CZ15" s="626">
        <v>7</v>
      </c>
      <c r="DA15" s="626"/>
      <c r="DB15" s="626"/>
      <c r="DC15" s="626"/>
      <c r="DD15" s="632">
        <v>87793</v>
      </c>
      <c r="DE15" s="624"/>
      <c r="DF15" s="624"/>
      <c r="DG15" s="624"/>
      <c r="DH15" s="624"/>
      <c r="DI15" s="624"/>
      <c r="DJ15" s="624"/>
      <c r="DK15" s="624"/>
      <c r="DL15" s="624"/>
      <c r="DM15" s="624"/>
      <c r="DN15" s="624"/>
      <c r="DO15" s="624"/>
      <c r="DP15" s="625"/>
      <c r="DQ15" s="632">
        <v>301178</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3100398</v>
      </c>
      <c r="S16" s="624"/>
      <c r="T16" s="624"/>
      <c r="U16" s="624"/>
      <c r="V16" s="624"/>
      <c r="W16" s="624"/>
      <c r="X16" s="624"/>
      <c r="Y16" s="625"/>
      <c r="Z16" s="626">
        <v>52.6</v>
      </c>
      <c r="AA16" s="626"/>
      <c r="AB16" s="626"/>
      <c r="AC16" s="626"/>
      <c r="AD16" s="627">
        <v>2877821</v>
      </c>
      <c r="AE16" s="627"/>
      <c r="AF16" s="627"/>
      <c r="AG16" s="627"/>
      <c r="AH16" s="627"/>
      <c r="AI16" s="627"/>
      <c r="AJ16" s="627"/>
      <c r="AK16" s="627"/>
      <c r="AL16" s="628">
        <v>74.099999999999994</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112</v>
      </c>
      <c r="BH16" s="624"/>
      <c r="BI16" s="624"/>
      <c r="BJ16" s="624"/>
      <c r="BK16" s="624"/>
      <c r="BL16" s="624"/>
      <c r="BM16" s="624"/>
      <c r="BN16" s="625"/>
      <c r="BO16" s="626" t="s">
        <v>112</v>
      </c>
      <c r="BP16" s="626"/>
      <c r="BQ16" s="626"/>
      <c r="BR16" s="626"/>
      <c r="BS16" s="632" t="s">
        <v>112</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t="s">
        <v>112</v>
      </c>
      <c r="CS16" s="624"/>
      <c r="CT16" s="624"/>
      <c r="CU16" s="624"/>
      <c r="CV16" s="624"/>
      <c r="CW16" s="624"/>
      <c r="CX16" s="624"/>
      <c r="CY16" s="625"/>
      <c r="CZ16" s="626" t="s">
        <v>112</v>
      </c>
      <c r="DA16" s="626"/>
      <c r="DB16" s="626"/>
      <c r="DC16" s="626"/>
      <c r="DD16" s="632" t="s">
        <v>112</v>
      </c>
      <c r="DE16" s="624"/>
      <c r="DF16" s="624"/>
      <c r="DG16" s="624"/>
      <c r="DH16" s="624"/>
      <c r="DI16" s="624"/>
      <c r="DJ16" s="624"/>
      <c r="DK16" s="624"/>
      <c r="DL16" s="624"/>
      <c r="DM16" s="624"/>
      <c r="DN16" s="624"/>
      <c r="DO16" s="624"/>
      <c r="DP16" s="625"/>
      <c r="DQ16" s="632" t="s">
        <v>112</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2877821</v>
      </c>
      <c r="S17" s="624"/>
      <c r="T17" s="624"/>
      <c r="U17" s="624"/>
      <c r="V17" s="624"/>
      <c r="W17" s="624"/>
      <c r="X17" s="624"/>
      <c r="Y17" s="625"/>
      <c r="Z17" s="626">
        <v>48.8</v>
      </c>
      <c r="AA17" s="626"/>
      <c r="AB17" s="626"/>
      <c r="AC17" s="626"/>
      <c r="AD17" s="627">
        <v>2877821</v>
      </c>
      <c r="AE17" s="627"/>
      <c r="AF17" s="627"/>
      <c r="AG17" s="627"/>
      <c r="AH17" s="627"/>
      <c r="AI17" s="627"/>
      <c r="AJ17" s="627"/>
      <c r="AK17" s="627"/>
      <c r="AL17" s="628">
        <v>74.099999999999994</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112</v>
      </c>
      <c r="BH17" s="624"/>
      <c r="BI17" s="624"/>
      <c r="BJ17" s="624"/>
      <c r="BK17" s="624"/>
      <c r="BL17" s="624"/>
      <c r="BM17" s="624"/>
      <c r="BN17" s="625"/>
      <c r="BO17" s="626" t="s">
        <v>112</v>
      </c>
      <c r="BP17" s="626"/>
      <c r="BQ17" s="626"/>
      <c r="BR17" s="626"/>
      <c r="BS17" s="632" t="s">
        <v>112</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970738</v>
      </c>
      <c r="CS17" s="624"/>
      <c r="CT17" s="624"/>
      <c r="CU17" s="624"/>
      <c r="CV17" s="624"/>
      <c r="CW17" s="624"/>
      <c r="CX17" s="624"/>
      <c r="CY17" s="625"/>
      <c r="CZ17" s="626">
        <v>18.2</v>
      </c>
      <c r="DA17" s="626"/>
      <c r="DB17" s="626"/>
      <c r="DC17" s="626"/>
      <c r="DD17" s="632" t="s">
        <v>112</v>
      </c>
      <c r="DE17" s="624"/>
      <c r="DF17" s="624"/>
      <c r="DG17" s="624"/>
      <c r="DH17" s="624"/>
      <c r="DI17" s="624"/>
      <c r="DJ17" s="624"/>
      <c r="DK17" s="624"/>
      <c r="DL17" s="624"/>
      <c r="DM17" s="624"/>
      <c r="DN17" s="624"/>
      <c r="DO17" s="624"/>
      <c r="DP17" s="625"/>
      <c r="DQ17" s="632">
        <v>956536</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222577</v>
      </c>
      <c r="S18" s="624"/>
      <c r="T18" s="624"/>
      <c r="U18" s="624"/>
      <c r="V18" s="624"/>
      <c r="W18" s="624"/>
      <c r="X18" s="624"/>
      <c r="Y18" s="625"/>
      <c r="Z18" s="626">
        <v>3.8</v>
      </c>
      <c r="AA18" s="626"/>
      <c r="AB18" s="626"/>
      <c r="AC18" s="626"/>
      <c r="AD18" s="627" t="s">
        <v>112</v>
      </c>
      <c r="AE18" s="627"/>
      <c r="AF18" s="627"/>
      <c r="AG18" s="627"/>
      <c r="AH18" s="627"/>
      <c r="AI18" s="627"/>
      <c r="AJ18" s="627"/>
      <c r="AK18" s="627"/>
      <c r="AL18" s="628" t="s">
        <v>112</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112</v>
      </c>
      <c r="BH18" s="624"/>
      <c r="BI18" s="624"/>
      <c r="BJ18" s="624"/>
      <c r="BK18" s="624"/>
      <c r="BL18" s="624"/>
      <c r="BM18" s="624"/>
      <c r="BN18" s="625"/>
      <c r="BO18" s="626" t="s">
        <v>112</v>
      </c>
      <c r="BP18" s="626"/>
      <c r="BQ18" s="626"/>
      <c r="BR18" s="626"/>
      <c r="BS18" s="632" t="s">
        <v>112</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112</v>
      </c>
      <c r="CS18" s="624"/>
      <c r="CT18" s="624"/>
      <c r="CU18" s="624"/>
      <c r="CV18" s="624"/>
      <c r="CW18" s="624"/>
      <c r="CX18" s="624"/>
      <c r="CY18" s="625"/>
      <c r="CZ18" s="626" t="s">
        <v>112</v>
      </c>
      <c r="DA18" s="626"/>
      <c r="DB18" s="626"/>
      <c r="DC18" s="626"/>
      <c r="DD18" s="632" t="s">
        <v>112</v>
      </c>
      <c r="DE18" s="624"/>
      <c r="DF18" s="624"/>
      <c r="DG18" s="624"/>
      <c r="DH18" s="624"/>
      <c r="DI18" s="624"/>
      <c r="DJ18" s="624"/>
      <c r="DK18" s="624"/>
      <c r="DL18" s="624"/>
      <c r="DM18" s="624"/>
      <c r="DN18" s="624"/>
      <c r="DO18" s="624"/>
      <c r="DP18" s="625"/>
      <c r="DQ18" s="632" t="s">
        <v>112</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t="s">
        <v>112</v>
      </c>
      <c r="S19" s="624"/>
      <c r="T19" s="624"/>
      <c r="U19" s="624"/>
      <c r="V19" s="624"/>
      <c r="W19" s="624"/>
      <c r="X19" s="624"/>
      <c r="Y19" s="625"/>
      <c r="Z19" s="626" t="s">
        <v>112</v>
      </c>
      <c r="AA19" s="626"/>
      <c r="AB19" s="626"/>
      <c r="AC19" s="626"/>
      <c r="AD19" s="627" t="s">
        <v>112</v>
      </c>
      <c r="AE19" s="627"/>
      <c r="AF19" s="627"/>
      <c r="AG19" s="627"/>
      <c r="AH19" s="627"/>
      <c r="AI19" s="627"/>
      <c r="AJ19" s="627"/>
      <c r="AK19" s="627"/>
      <c r="AL19" s="628" t="s">
        <v>112</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45922</v>
      </c>
      <c r="BH19" s="624"/>
      <c r="BI19" s="624"/>
      <c r="BJ19" s="624"/>
      <c r="BK19" s="624"/>
      <c r="BL19" s="624"/>
      <c r="BM19" s="624"/>
      <c r="BN19" s="625"/>
      <c r="BO19" s="626">
        <v>6.1</v>
      </c>
      <c r="BP19" s="626"/>
      <c r="BQ19" s="626"/>
      <c r="BR19" s="626"/>
      <c r="BS19" s="632" t="s">
        <v>112</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112</v>
      </c>
      <c r="CS19" s="624"/>
      <c r="CT19" s="624"/>
      <c r="CU19" s="624"/>
      <c r="CV19" s="624"/>
      <c r="CW19" s="624"/>
      <c r="CX19" s="624"/>
      <c r="CY19" s="625"/>
      <c r="CZ19" s="626" t="s">
        <v>112</v>
      </c>
      <c r="DA19" s="626"/>
      <c r="DB19" s="626"/>
      <c r="DC19" s="626"/>
      <c r="DD19" s="632" t="s">
        <v>112</v>
      </c>
      <c r="DE19" s="624"/>
      <c r="DF19" s="624"/>
      <c r="DG19" s="624"/>
      <c r="DH19" s="624"/>
      <c r="DI19" s="624"/>
      <c r="DJ19" s="624"/>
      <c r="DK19" s="624"/>
      <c r="DL19" s="624"/>
      <c r="DM19" s="624"/>
      <c r="DN19" s="624"/>
      <c r="DO19" s="624"/>
      <c r="DP19" s="625"/>
      <c r="DQ19" s="632" t="s">
        <v>112</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4085898</v>
      </c>
      <c r="S20" s="624"/>
      <c r="T20" s="624"/>
      <c r="U20" s="624"/>
      <c r="V20" s="624"/>
      <c r="W20" s="624"/>
      <c r="X20" s="624"/>
      <c r="Y20" s="625"/>
      <c r="Z20" s="626">
        <v>69.3</v>
      </c>
      <c r="AA20" s="626"/>
      <c r="AB20" s="626"/>
      <c r="AC20" s="626"/>
      <c r="AD20" s="627">
        <v>3863321</v>
      </c>
      <c r="AE20" s="627"/>
      <c r="AF20" s="627"/>
      <c r="AG20" s="627"/>
      <c r="AH20" s="627"/>
      <c r="AI20" s="627"/>
      <c r="AJ20" s="627"/>
      <c r="AK20" s="627"/>
      <c r="AL20" s="628">
        <v>99.5</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45922</v>
      </c>
      <c r="BH20" s="624"/>
      <c r="BI20" s="624"/>
      <c r="BJ20" s="624"/>
      <c r="BK20" s="624"/>
      <c r="BL20" s="624"/>
      <c r="BM20" s="624"/>
      <c r="BN20" s="625"/>
      <c r="BO20" s="626">
        <v>6.1</v>
      </c>
      <c r="BP20" s="626"/>
      <c r="BQ20" s="626"/>
      <c r="BR20" s="626"/>
      <c r="BS20" s="632" t="s">
        <v>112</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5346620</v>
      </c>
      <c r="CS20" s="624"/>
      <c r="CT20" s="624"/>
      <c r="CU20" s="624"/>
      <c r="CV20" s="624"/>
      <c r="CW20" s="624"/>
      <c r="CX20" s="624"/>
      <c r="CY20" s="625"/>
      <c r="CZ20" s="626">
        <v>100</v>
      </c>
      <c r="DA20" s="626"/>
      <c r="DB20" s="626"/>
      <c r="DC20" s="626"/>
      <c r="DD20" s="632">
        <v>734447</v>
      </c>
      <c r="DE20" s="624"/>
      <c r="DF20" s="624"/>
      <c r="DG20" s="624"/>
      <c r="DH20" s="624"/>
      <c r="DI20" s="624"/>
      <c r="DJ20" s="624"/>
      <c r="DK20" s="624"/>
      <c r="DL20" s="624"/>
      <c r="DM20" s="624"/>
      <c r="DN20" s="624"/>
      <c r="DO20" s="624"/>
      <c r="DP20" s="625"/>
      <c r="DQ20" s="632">
        <v>4068347</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v>1297</v>
      </c>
      <c r="S21" s="624"/>
      <c r="T21" s="624"/>
      <c r="U21" s="624"/>
      <c r="V21" s="624"/>
      <c r="W21" s="624"/>
      <c r="X21" s="624"/>
      <c r="Y21" s="625"/>
      <c r="Z21" s="626">
        <v>0</v>
      </c>
      <c r="AA21" s="626"/>
      <c r="AB21" s="626"/>
      <c r="AC21" s="626"/>
      <c r="AD21" s="627">
        <v>1297</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45922</v>
      </c>
      <c r="BH21" s="624"/>
      <c r="BI21" s="624"/>
      <c r="BJ21" s="624"/>
      <c r="BK21" s="624"/>
      <c r="BL21" s="624"/>
      <c r="BM21" s="624"/>
      <c r="BN21" s="625"/>
      <c r="BO21" s="626">
        <v>6.1</v>
      </c>
      <c r="BP21" s="626"/>
      <c r="BQ21" s="626"/>
      <c r="BR21" s="626"/>
      <c r="BS21" s="632" t="s">
        <v>112</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11958</v>
      </c>
      <c r="S22" s="624"/>
      <c r="T22" s="624"/>
      <c r="U22" s="624"/>
      <c r="V22" s="624"/>
      <c r="W22" s="624"/>
      <c r="X22" s="624"/>
      <c r="Y22" s="625"/>
      <c r="Z22" s="626">
        <v>0.2</v>
      </c>
      <c r="AA22" s="626"/>
      <c r="AB22" s="626"/>
      <c r="AC22" s="626"/>
      <c r="AD22" s="627" t="s">
        <v>112</v>
      </c>
      <c r="AE22" s="627"/>
      <c r="AF22" s="627"/>
      <c r="AG22" s="627"/>
      <c r="AH22" s="627"/>
      <c r="AI22" s="627"/>
      <c r="AJ22" s="627"/>
      <c r="AK22" s="627"/>
      <c r="AL22" s="628" t="s">
        <v>112</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112</v>
      </c>
      <c r="BH22" s="624"/>
      <c r="BI22" s="624"/>
      <c r="BJ22" s="624"/>
      <c r="BK22" s="624"/>
      <c r="BL22" s="624"/>
      <c r="BM22" s="624"/>
      <c r="BN22" s="625"/>
      <c r="BO22" s="626" t="s">
        <v>112</v>
      </c>
      <c r="BP22" s="626"/>
      <c r="BQ22" s="626"/>
      <c r="BR22" s="626"/>
      <c r="BS22" s="632" t="s">
        <v>112</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129199</v>
      </c>
      <c r="S23" s="624"/>
      <c r="T23" s="624"/>
      <c r="U23" s="624"/>
      <c r="V23" s="624"/>
      <c r="W23" s="624"/>
      <c r="X23" s="624"/>
      <c r="Y23" s="625"/>
      <c r="Z23" s="626">
        <v>2.2000000000000002</v>
      </c>
      <c r="AA23" s="626"/>
      <c r="AB23" s="626"/>
      <c r="AC23" s="626"/>
      <c r="AD23" s="627" t="s">
        <v>112</v>
      </c>
      <c r="AE23" s="627"/>
      <c r="AF23" s="627"/>
      <c r="AG23" s="627"/>
      <c r="AH23" s="627"/>
      <c r="AI23" s="627"/>
      <c r="AJ23" s="627"/>
      <c r="AK23" s="627"/>
      <c r="AL23" s="628" t="s">
        <v>112</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112</v>
      </c>
      <c r="BH23" s="624"/>
      <c r="BI23" s="624"/>
      <c r="BJ23" s="624"/>
      <c r="BK23" s="624"/>
      <c r="BL23" s="624"/>
      <c r="BM23" s="624"/>
      <c r="BN23" s="625"/>
      <c r="BO23" s="626" t="s">
        <v>112</v>
      </c>
      <c r="BP23" s="626"/>
      <c r="BQ23" s="626"/>
      <c r="BR23" s="626"/>
      <c r="BS23" s="632" t="s">
        <v>112</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19680</v>
      </c>
      <c r="S24" s="624"/>
      <c r="T24" s="624"/>
      <c r="U24" s="624"/>
      <c r="V24" s="624"/>
      <c r="W24" s="624"/>
      <c r="X24" s="624"/>
      <c r="Y24" s="625"/>
      <c r="Z24" s="626">
        <v>0.3</v>
      </c>
      <c r="AA24" s="626"/>
      <c r="AB24" s="626"/>
      <c r="AC24" s="626"/>
      <c r="AD24" s="627" t="s">
        <v>112</v>
      </c>
      <c r="AE24" s="627"/>
      <c r="AF24" s="627"/>
      <c r="AG24" s="627"/>
      <c r="AH24" s="627"/>
      <c r="AI24" s="627"/>
      <c r="AJ24" s="627"/>
      <c r="AK24" s="627"/>
      <c r="AL24" s="628" t="s">
        <v>112</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112</v>
      </c>
      <c r="BH24" s="624"/>
      <c r="BI24" s="624"/>
      <c r="BJ24" s="624"/>
      <c r="BK24" s="624"/>
      <c r="BL24" s="624"/>
      <c r="BM24" s="624"/>
      <c r="BN24" s="625"/>
      <c r="BO24" s="626" t="s">
        <v>112</v>
      </c>
      <c r="BP24" s="626"/>
      <c r="BQ24" s="626"/>
      <c r="BR24" s="626"/>
      <c r="BS24" s="632" t="s">
        <v>112</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2178321</v>
      </c>
      <c r="CS24" s="613"/>
      <c r="CT24" s="613"/>
      <c r="CU24" s="613"/>
      <c r="CV24" s="613"/>
      <c r="CW24" s="613"/>
      <c r="CX24" s="613"/>
      <c r="CY24" s="614"/>
      <c r="CZ24" s="650">
        <v>40.700000000000003</v>
      </c>
      <c r="DA24" s="651"/>
      <c r="DB24" s="651"/>
      <c r="DC24" s="652"/>
      <c r="DD24" s="649">
        <v>1809427</v>
      </c>
      <c r="DE24" s="613"/>
      <c r="DF24" s="613"/>
      <c r="DG24" s="613"/>
      <c r="DH24" s="613"/>
      <c r="DI24" s="613"/>
      <c r="DJ24" s="613"/>
      <c r="DK24" s="614"/>
      <c r="DL24" s="649">
        <v>1419307</v>
      </c>
      <c r="DM24" s="613"/>
      <c r="DN24" s="613"/>
      <c r="DO24" s="613"/>
      <c r="DP24" s="613"/>
      <c r="DQ24" s="613"/>
      <c r="DR24" s="613"/>
      <c r="DS24" s="613"/>
      <c r="DT24" s="613"/>
      <c r="DU24" s="613"/>
      <c r="DV24" s="614"/>
      <c r="DW24" s="617">
        <v>36.5</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371396</v>
      </c>
      <c r="S25" s="624"/>
      <c r="T25" s="624"/>
      <c r="U25" s="624"/>
      <c r="V25" s="624"/>
      <c r="W25" s="624"/>
      <c r="X25" s="624"/>
      <c r="Y25" s="625"/>
      <c r="Z25" s="626">
        <v>6.3</v>
      </c>
      <c r="AA25" s="626"/>
      <c r="AB25" s="626"/>
      <c r="AC25" s="626"/>
      <c r="AD25" s="627" t="s">
        <v>112</v>
      </c>
      <c r="AE25" s="627"/>
      <c r="AF25" s="627"/>
      <c r="AG25" s="627"/>
      <c r="AH25" s="627"/>
      <c r="AI25" s="627"/>
      <c r="AJ25" s="627"/>
      <c r="AK25" s="627"/>
      <c r="AL25" s="628" t="s">
        <v>112</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112</v>
      </c>
      <c r="BH25" s="624"/>
      <c r="BI25" s="624"/>
      <c r="BJ25" s="624"/>
      <c r="BK25" s="624"/>
      <c r="BL25" s="624"/>
      <c r="BM25" s="624"/>
      <c r="BN25" s="625"/>
      <c r="BO25" s="626" t="s">
        <v>112</v>
      </c>
      <c r="BP25" s="626"/>
      <c r="BQ25" s="626"/>
      <c r="BR25" s="626"/>
      <c r="BS25" s="632" t="s">
        <v>112</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830155</v>
      </c>
      <c r="CS25" s="655"/>
      <c r="CT25" s="655"/>
      <c r="CU25" s="655"/>
      <c r="CV25" s="655"/>
      <c r="CW25" s="655"/>
      <c r="CX25" s="655"/>
      <c r="CY25" s="656"/>
      <c r="CZ25" s="657">
        <v>15.5</v>
      </c>
      <c r="DA25" s="658"/>
      <c r="DB25" s="658"/>
      <c r="DC25" s="659"/>
      <c r="DD25" s="632">
        <v>726502</v>
      </c>
      <c r="DE25" s="655"/>
      <c r="DF25" s="655"/>
      <c r="DG25" s="655"/>
      <c r="DH25" s="655"/>
      <c r="DI25" s="655"/>
      <c r="DJ25" s="655"/>
      <c r="DK25" s="656"/>
      <c r="DL25" s="632">
        <v>724004</v>
      </c>
      <c r="DM25" s="655"/>
      <c r="DN25" s="655"/>
      <c r="DO25" s="655"/>
      <c r="DP25" s="655"/>
      <c r="DQ25" s="655"/>
      <c r="DR25" s="655"/>
      <c r="DS25" s="655"/>
      <c r="DT25" s="655"/>
      <c r="DU25" s="655"/>
      <c r="DV25" s="656"/>
      <c r="DW25" s="628">
        <v>18.600000000000001</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112</v>
      </c>
      <c r="S26" s="624"/>
      <c r="T26" s="624"/>
      <c r="U26" s="624"/>
      <c r="V26" s="624"/>
      <c r="W26" s="624"/>
      <c r="X26" s="624"/>
      <c r="Y26" s="625"/>
      <c r="Z26" s="626" t="s">
        <v>112</v>
      </c>
      <c r="AA26" s="626"/>
      <c r="AB26" s="626"/>
      <c r="AC26" s="626"/>
      <c r="AD26" s="627" t="s">
        <v>112</v>
      </c>
      <c r="AE26" s="627"/>
      <c r="AF26" s="627"/>
      <c r="AG26" s="627"/>
      <c r="AH26" s="627"/>
      <c r="AI26" s="627"/>
      <c r="AJ26" s="627"/>
      <c r="AK26" s="627"/>
      <c r="AL26" s="628" t="s">
        <v>112</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112</v>
      </c>
      <c r="BH26" s="624"/>
      <c r="BI26" s="624"/>
      <c r="BJ26" s="624"/>
      <c r="BK26" s="624"/>
      <c r="BL26" s="624"/>
      <c r="BM26" s="624"/>
      <c r="BN26" s="625"/>
      <c r="BO26" s="626" t="s">
        <v>112</v>
      </c>
      <c r="BP26" s="626"/>
      <c r="BQ26" s="626"/>
      <c r="BR26" s="626"/>
      <c r="BS26" s="632" t="s">
        <v>112</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503871</v>
      </c>
      <c r="CS26" s="624"/>
      <c r="CT26" s="624"/>
      <c r="CU26" s="624"/>
      <c r="CV26" s="624"/>
      <c r="CW26" s="624"/>
      <c r="CX26" s="624"/>
      <c r="CY26" s="625"/>
      <c r="CZ26" s="657">
        <v>9.4</v>
      </c>
      <c r="DA26" s="658"/>
      <c r="DB26" s="658"/>
      <c r="DC26" s="659"/>
      <c r="DD26" s="632">
        <v>412725</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298172</v>
      </c>
      <c r="S27" s="624"/>
      <c r="T27" s="624"/>
      <c r="U27" s="624"/>
      <c r="V27" s="624"/>
      <c r="W27" s="624"/>
      <c r="X27" s="624"/>
      <c r="Y27" s="625"/>
      <c r="Z27" s="626">
        <v>5.0999999999999996</v>
      </c>
      <c r="AA27" s="626"/>
      <c r="AB27" s="626"/>
      <c r="AC27" s="626"/>
      <c r="AD27" s="627" t="s">
        <v>112</v>
      </c>
      <c r="AE27" s="627"/>
      <c r="AF27" s="627"/>
      <c r="AG27" s="627"/>
      <c r="AH27" s="627"/>
      <c r="AI27" s="627"/>
      <c r="AJ27" s="627"/>
      <c r="AK27" s="627"/>
      <c r="AL27" s="628" t="s">
        <v>112</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755205</v>
      </c>
      <c r="BH27" s="624"/>
      <c r="BI27" s="624"/>
      <c r="BJ27" s="624"/>
      <c r="BK27" s="624"/>
      <c r="BL27" s="624"/>
      <c r="BM27" s="624"/>
      <c r="BN27" s="625"/>
      <c r="BO27" s="626">
        <v>100</v>
      </c>
      <c r="BP27" s="626"/>
      <c r="BQ27" s="626"/>
      <c r="BR27" s="626"/>
      <c r="BS27" s="632">
        <v>1254</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377428</v>
      </c>
      <c r="CS27" s="655"/>
      <c r="CT27" s="655"/>
      <c r="CU27" s="655"/>
      <c r="CV27" s="655"/>
      <c r="CW27" s="655"/>
      <c r="CX27" s="655"/>
      <c r="CY27" s="656"/>
      <c r="CZ27" s="657">
        <v>7.1</v>
      </c>
      <c r="DA27" s="658"/>
      <c r="DB27" s="658"/>
      <c r="DC27" s="659"/>
      <c r="DD27" s="632">
        <v>126389</v>
      </c>
      <c r="DE27" s="655"/>
      <c r="DF27" s="655"/>
      <c r="DG27" s="655"/>
      <c r="DH27" s="655"/>
      <c r="DI27" s="655"/>
      <c r="DJ27" s="655"/>
      <c r="DK27" s="656"/>
      <c r="DL27" s="632">
        <v>126389</v>
      </c>
      <c r="DM27" s="655"/>
      <c r="DN27" s="655"/>
      <c r="DO27" s="655"/>
      <c r="DP27" s="655"/>
      <c r="DQ27" s="655"/>
      <c r="DR27" s="655"/>
      <c r="DS27" s="655"/>
      <c r="DT27" s="655"/>
      <c r="DU27" s="655"/>
      <c r="DV27" s="656"/>
      <c r="DW27" s="628">
        <v>3.3</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152214</v>
      </c>
      <c r="S28" s="624"/>
      <c r="T28" s="624"/>
      <c r="U28" s="624"/>
      <c r="V28" s="624"/>
      <c r="W28" s="624"/>
      <c r="X28" s="624"/>
      <c r="Y28" s="625"/>
      <c r="Z28" s="626">
        <v>2.6</v>
      </c>
      <c r="AA28" s="626"/>
      <c r="AB28" s="626"/>
      <c r="AC28" s="626"/>
      <c r="AD28" s="627">
        <v>16807</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970738</v>
      </c>
      <c r="CS28" s="624"/>
      <c r="CT28" s="624"/>
      <c r="CU28" s="624"/>
      <c r="CV28" s="624"/>
      <c r="CW28" s="624"/>
      <c r="CX28" s="624"/>
      <c r="CY28" s="625"/>
      <c r="CZ28" s="657">
        <v>18.2</v>
      </c>
      <c r="DA28" s="658"/>
      <c r="DB28" s="658"/>
      <c r="DC28" s="659"/>
      <c r="DD28" s="632">
        <v>956536</v>
      </c>
      <c r="DE28" s="624"/>
      <c r="DF28" s="624"/>
      <c r="DG28" s="624"/>
      <c r="DH28" s="624"/>
      <c r="DI28" s="624"/>
      <c r="DJ28" s="624"/>
      <c r="DK28" s="625"/>
      <c r="DL28" s="632">
        <v>568914</v>
      </c>
      <c r="DM28" s="624"/>
      <c r="DN28" s="624"/>
      <c r="DO28" s="624"/>
      <c r="DP28" s="624"/>
      <c r="DQ28" s="624"/>
      <c r="DR28" s="624"/>
      <c r="DS28" s="624"/>
      <c r="DT28" s="624"/>
      <c r="DU28" s="624"/>
      <c r="DV28" s="625"/>
      <c r="DW28" s="628">
        <v>14.7</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11795</v>
      </c>
      <c r="S29" s="624"/>
      <c r="T29" s="624"/>
      <c r="U29" s="624"/>
      <c r="V29" s="624"/>
      <c r="W29" s="624"/>
      <c r="X29" s="624"/>
      <c r="Y29" s="625"/>
      <c r="Z29" s="626">
        <v>0.2</v>
      </c>
      <c r="AA29" s="626"/>
      <c r="AB29" s="626"/>
      <c r="AC29" s="626"/>
      <c r="AD29" s="627" t="s">
        <v>112</v>
      </c>
      <c r="AE29" s="627"/>
      <c r="AF29" s="627"/>
      <c r="AG29" s="627"/>
      <c r="AH29" s="627"/>
      <c r="AI29" s="627"/>
      <c r="AJ29" s="627"/>
      <c r="AK29" s="627"/>
      <c r="AL29" s="628" t="s">
        <v>112</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970738</v>
      </c>
      <c r="CS29" s="655"/>
      <c r="CT29" s="655"/>
      <c r="CU29" s="655"/>
      <c r="CV29" s="655"/>
      <c r="CW29" s="655"/>
      <c r="CX29" s="655"/>
      <c r="CY29" s="656"/>
      <c r="CZ29" s="657">
        <v>18.2</v>
      </c>
      <c r="DA29" s="658"/>
      <c r="DB29" s="658"/>
      <c r="DC29" s="659"/>
      <c r="DD29" s="632">
        <v>956536</v>
      </c>
      <c r="DE29" s="655"/>
      <c r="DF29" s="655"/>
      <c r="DG29" s="655"/>
      <c r="DH29" s="655"/>
      <c r="DI29" s="655"/>
      <c r="DJ29" s="655"/>
      <c r="DK29" s="656"/>
      <c r="DL29" s="632">
        <v>568914</v>
      </c>
      <c r="DM29" s="655"/>
      <c r="DN29" s="655"/>
      <c r="DO29" s="655"/>
      <c r="DP29" s="655"/>
      <c r="DQ29" s="655"/>
      <c r="DR29" s="655"/>
      <c r="DS29" s="655"/>
      <c r="DT29" s="655"/>
      <c r="DU29" s="655"/>
      <c r="DV29" s="656"/>
      <c r="DW29" s="628">
        <v>14.7</v>
      </c>
      <c r="DX29" s="653"/>
      <c r="DY29" s="653"/>
      <c r="DZ29" s="653"/>
      <c r="EA29" s="653"/>
      <c r="EB29" s="653"/>
      <c r="EC29" s="654"/>
    </row>
    <row r="30" spans="2:133" ht="11.25" customHeight="1" x14ac:dyDescent="0.15">
      <c r="B30" s="620" t="s">
        <v>290</v>
      </c>
      <c r="C30" s="621"/>
      <c r="D30" s="621"/>
      <c r="E30" s="621"/>
      <c r="F30" s="621"/>
      <c r="G30" s="621"/>
      <c r="H30" s="621"/>
      <c r="I30" s="621"/>
      <c r="J30" s="621"/>
      <c r="K30" s="621"/>
      <c r="L30" s="621"/>
      <c r="M30" s="621"/>
      <c r="N30" s="621"/>
      <c r="O30" s="621"/>
      <c r="P30" s="621"/>
      <c r="Q30" s="622"/>
      <c r="R30" s="623">
        <v>29877</v>
      </c>
      <c r="S30" s="624"/>
      <c r="T30" s="624"/>
      <c r="U30" s="624"/>
      <c r="V30" s="624"/>
      <c r="W30" s="624"/>
      <c r="X30" s="624"/>
      <c r="Y30" s="625"/>
      <c r="Z30" s="626">
        <v>0.5</v>
      </c>
      <c r="AA30" s="626"/>
      <c r="AB30" s="626"/>
      <c r="AC30" s="626"/>
      <c r="AD30" s="627" t="s">
        <v>112</v>
      </c>
      <c r="AE30" s="627"/>
      <c r="AF30" s="627"/>
      <c r="AG30" s="627"/>
      <c r="AH30" s="627"/>
      <c r="AI30" s="627"/>
      <c r="AJ30" s="627"/>
      <c r="AK30" s="627"/>
      <c r="AL30" s="628" t="s">
        <v>112</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99.1</v>
      </c>
      <c r="BH30" s="682"/>
      <c r="BI30" s="682"/>
      <c r="BJ30" s="682"/>
      <c r="BK30" s="682"/>
      <c r="BL30" s="682"/>
      <c r="BM30" s="618">
        <v>97.2</v>
      </c>
      <c r="BN30" s="682"/>
      <c r="BO30" s="682"/>
      <c r="BP30" s="682"/>
      <c r="BQ30" s="683"/>
      <c r="BR30" s="681">
        <v>99</v>
      </c>
      <c r="BS30" s="682"/>
      <c r="BT30" s="682"/>
      <c r="BU30" s="682"/>
      <c r="BV30" s="682"/>
      <c r="BW30" s="682"/>
      <c r="BX30" s="618">
        <v>96.8</v>
      </c>
      <c r="BY30" s="682"/>
      <c r="BZ30" s="682"/>
      <c r="CA30" s="682"/>
      <c r="CB30" s="683"/>
      <c r="CD30" s="686"/>
      <c r="CE30" s="687"/>
      <c r="CF30" s="637" t="s">
        <v>293</v>
      </c>
      <c r="CG30" s="638"/>
      <c r="CH30" s="638"/>
      <c r="CI30" s="638"/>
      <c r="CJ30" s="638"/>
      <c r="CK30" s="638"/>
      <c r="CL30" s="638"/>
      <c r="CM30" s="638"/>
      <c r="CN30" s="638"/>
      <c r="CO30" s="638"/>
      <c r="CP30" s="638"/>
      <c r="CQ30" s="639"/>
      <c r="CR30" s="623">
        <v>934789</v>
      </c>
      <c r="CS30" s="624"/>
      <c r="CT30" s="624"/>
      <c r="CU30" s="624"/>
      <c r="CV30" s="624"/>
      <c r="CW30" s="624"/>
      <c r="CX30" s="624"/>
      <c r="CY30" s="625"/>
      <c r="CZ30" s="657">
        <v>17.5</v>
      </c>
      <c r="DA30" s="658"/>
      <c r="DB30" s="658"/>
      <c r="DC30" s="659"/>
      <c r="DD30" s="632">
        <v>920587</v>
      </c>
      <c r="DE30" s="624"/>
      <c r="DF30" s="624"/>
      <c r="DG30" s="624"/>
      <c r="DH30" s="624"/>
      <c r="DI30" s="624"/>
      <c r="DJ30" s="624"/>
      <c r="DK30" s="625"/>
      <c r="DL30" s="632">
        <v>532965</v>
      </c>
      <c r="DM30" s="624"/>
      <c r="DN30" s="624"/>
      <c r="DO30" s="624"/>
      <c r="DP30" s="624"/>
      <c r="DQ30" s="624"/>
      <c r="DR30" s="624"/>
      <c r="DS30" s="624"/>
      <c r="DT30" s="624"/>
      <c r="DU30" s="624"/>
      <c r="DV30" s="625"/>
      <c r="DW30" s="628">
        <v>13.7</v>
      </c>
      <c r="DX30" s="653"/>
      <c r="DY30" s="653"/>
      <c r="DZ30" s="653"/>
      <c r="EA30" s="653"/>
      <c r="EB30" s="653"/>
      <c r="EC30" s="654"/>
    </row>
    <row r="31" spans="2:133" ht="11.25" customHeight="1" x14ac:dyDescent="0.15">
      <c r="B31" s="620" t="s">
        <v>294</v>
      </c>
      <c r="C31" s="621"/>
      <c r="D31" s="621"/>
      <c r="E31" s="621"/>
      <c r="F31" s="621"/>
      <c r="G31" s="621"/>
      <c r="H31" s="621"/>
      <c r="I31" s="621"/>
      <c r="J31" s="621"/>
      <c r="K31" s="621"/>
      <c r="L31" s="621"/>
      <c r="M31" s="621"/>
      <c r="N31" s="621"/>
      <c r="O31" s="621"/>
      <c r="P31" s="621"/>
      <c r="Q31" s="622"/>
      <c r="R31" s="623">
        <v>430004</v>
      </c>
      <c r="S31" s="624"/>
      <c r="T31" s="624"/>
      <c r="U31" s="624"/>
      <c r="V31" s="624"/>
      <c r="W31" s="624"/>
      <c r="X31" s="624"/>
      <c r="Y31" s="625"/>
      <c r="Z31" s="626">
        <v>7.3</v>
      </c>
      <c r="AA31" s="626"/>
      <c r="AB31" s="626"/>
      <c r="AC31" s="626"/>
      <c r="AD31" s="627" t="s">
        <v>112</v>
      </c>
      <c r="AE31" s="627"/>
      <c r="AF31" s="627"/>
      <c r="AG31" s="627"/>
      <c r="AH31" s="627"/>
      <c r="AI31" s="627"/>
      <c r="AJ31" s="627"/>
      <c r="AK31" s="627"/>
      <c r="AL31" s="628" t="s">
        <v>112</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99.1</v>
      </c>
      <c r="BH31" s="655"/>
      <c r="BI31" s="655"/>
      <c r="BJ31" s="655"/>
      <c r="BK31" s="655"/>
      <c r="BL31" s="655"/>
      <c r="BM31" s="629">
        <v>97.5</v>
      </c>
      <c r="BN31" s="679"/>
      <c r="BO31" s="679"/>
      <c r="BP31" s="679"/>
      <c r="BQ31" s="680"/>
      <c r="BR31" s="678">
        <v>99.1</v>
      </c>
      <c r="BS31" s="655"/>
      <c r="BT31" s="655"/>
      <c r="BU31" s="655"/>
      <c r="BV31" s="655"/>
      <c r="BW31" s="655"/>
      <c r="BX31" s="629">
        <v>97.4</v>
      </c>
      <c r="BY31" s="679"/>
      <c r="BZ31" s="679"/>
      <c r="CA31" s="679"/>
      <c r="CB31" s="680"/>
      <c r="CD31" s="686"/>
      <c r="CE31" s="687"/>
      <c r="CF31" s="637" t="s">
        <v>297</v>
      </c>
      <c r="CG31" s="638"/>
      <c r="CH31" s="638"/>
      <c r="CI31" s="638"/>
      <c r="CJ31" s="638"/>
      <c r="CK31" s="638"/>
      <c r="CL31" s="638"/>
      <c r="CM31" s="638"/>
      <c r="CN31" s="638"/>
      <c r="CO31" s="638"/>
      <c r="CP31" s="638"/>
      <c r="CQ31" s="639"/>
      <c r="CR31" s="623">
        <v>35949</v>
      </c>
      <c r="CS31" s="655"/>
      <c r="CT31" s="655"/>
      <c r="CU31" s="655"/>
      <c r="CV31" s="655"/>
      <c r="CW31" s="655"/>
      <c r="CX31" s="655"/>
      <c r="CY31" s="656"/>
      <c r="CZ31" s="657">
        <v>0.7</v>
      </c>
      <c r="DA31" s="658"/>
      <c r="DB31" s="658"/>
      <c r="DC31" s="659"/>
      <c r="DD31" s="632">
        <v>35949</v>
      </c>
      <c r="DE31" s="655"/>
      <c r="DF31" s="655"/>
      <c r="DG31" s="655"/>
      <c r="DH31" s="655"/>
      <c r="DI31" s="655"/>
      <c r="DJ31" s="655"/>
      <c r="DK31" s="656"/>
      <c r="DL31" s="632">
        <v>35949</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298</v>
      </c>
      <c r="C32" s="621"/>
      <c r="D32" s="621"/>
      <c r="E32" s="621"/>
      <c r="F32" s="621"/>
      <c r="G32" s="621"/>
      <c r="H32" s="621"/>
      <c r="I32" s="621"/>
      <c r="J32" s="621"/>
      <c r="K32" s="621"/>
      <c r="L32" s="621"/>
      <c r="M32" s="621"/>
      <c r="N32" s="621"/>
      <c r="O32" s="621"/>
      <c r="P32" s="621"/>
      <c r="Q32" s="622"/>
      <c r="R32" s="623">
        <v>138178</v>
      </c>
      <c r="S32" s="624"/>
      <c r="T32" s="624"/>
      <c r="U32" s="624"/>
      <c r="V32" s="624"/>
      <c r="W32" s="624"/>
      <c r="X32" s="624"/>
      <c r="Y32" s="625"/>
      <c r="Z32" s="626">
        <v>2.2999999999999998</v>
      </c>
      <c r="AA32" s="626"/>
      <c r="AB32" s="626"/>
      <c r="AC32" s="626"/>
      <c r="AD32" s="627">
        <v>1781</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98.8</v>
      </c>
      <c r="BH32" s="691"/>
      <c r="BI32" s="691"/>
      <c r="BJ32" s="691"/>
      <c r="BK32" s="691"/>
      <c r="BL32" s="691"/>
      <c r="BM32" s="692">
        <v>96.4</v>
      </c>
      <c r="BN32" s="691"/>
      <c r="BO32" s="691"/>
      <c r="BP32" s="691"/>
      <c r="BQ32" s="693"/>
      <c r="BR32" s="690">
        <v>98.7</v>
      </c>
      <c r="BS32" s="691"/>
      <c r="BT32" s="691"/>
      <c r="BU32" s="691"/>
      <c r="BV32" s="691"/>
      <c r="BW32" s="691"/>
      <c r="BX32" s="692">
        <v>95.9</v>
      </c>
      <c r="BY32" s="691"/>
      <c r="BZ32" s="691"/>
      <c r="CA32" s="691"/>
      <c r="CB32" s="693"/>
      <c r="CD32" s="688"/>
      <c r="CE32" s="689"/>
      <c r="CF32" s="637" t="s">
        <v>300</v>
      </c>
      <c r="CG32" s="638"/>
      <c r="CH32" s="638"/>
      <c r="CI32" s="638"/>
      <c r="CJ32" s="638"/>
      <c r="CK32" s="638"/>
      <c r="CL32" s="638"/>
      <c r="CM32" s="638"/>
      <c r="CN32" s="638"/>
      <c r="CO32" s="638"/>
      <c r="CP32" s="638"/>
      <c r="CQ32" s="639"/>
      <c r="CR32" s="623" t="s">
        <v>112</v>
      </c>
      <c r="CS32" s="624"/>
      <c r="CT32" s="624"/>
      <c r="CU32" s="624"/>
      <c r="CV32" s="624"/>
      <c r="CW32" s="624"/>
      <c r="CX32" s="624"/>
      <c r="CY32" s="625"/>
      <c r="CZ32" s="657" t="s">
        <v>112</v>
      </c>
      <c r="DA32" s="658"/>
      <c r="DB32" s="658"/>
      <c r="DC32" s="659"/>
      <c r="DD32" s="632" t="s">
        <v>112</v>
      </c>
      <c r="DE32" s="624"/>
      <c r="DF32" s="624"/>
      <c r="DG32" s="624"/>
      <c r="DH32" s="624"/>
      <c r="DI32" s="624"/>
      <c r="DJ32" s="624"/>
      <c r="DK32" s="625"/>
      <c r="DL32" s="632" t="s">
        <v>112</v>
      </c>
      <c r="DM32" s="624"/>
      <c r="DN32" s="624"/>
      <c r="DO32" s="624"/>
      <c r="DP32" s="624"/>
      <c r="DQ32" s="624"/>
      <c r="DR32" s="624"/>
      <c r="DS32" s="624"/>
      <c r="DT32" s="624"/>
      <c r="DU32" s="624"/>
      <c r="DV32" s="625"/>
      <c r="DW32" s="628" t="s">
        <v>112</v>
      </c>
      <c r="DX32" s="653"/>
      <c r="DY32" s="653"/>
      <c r="DZ32" s="653"/>
      <c r="EA32" s="653"/>
      <c r="EB32" s="653"/>
      <c r="EC32" s="654"/>
    </row>
    <row r="33" spans="2:133" ht="11.25" customHeight="1" x14ac:dyDescent="0.15">
      <c r="B33" s="620" t="s">
        <v>301</v>
      </c>
      <c r="C33" s="621"/>
      <c r="D33" s="621"/>
      <c r="E33" s="621"/>
      <c r="F33" s="621"/>
      <c r="G33" s="621"/>
      <c r="H33" s="621"/>
      <c r="I33" s="621"/>
      <c r="J33" s="621"/>
      <c r="K33" s="621"/>
      <c r="L33" s="621"/>
      <c r="M33" s="621"/>
      <c r="N33" s="621"/>
      <c r="O33" s="621"/>
      <c r="P33" s="621"/>
      <c r="Q33" s="622"/>
      <c r="R33" s="623">
        <v>214500</v>
      </c>
      <c r="S33" s="624"/>
      <c r="T33" s="624"/>
      <c r="U33" s="624"/>
      <c r="V33" s="624"/>
      <c r="W33" s="624"/>
      <c r="X33" s="624"/>
      <c r="Y33" s="625"/>
      <c r="Z33" s="626">
        <v>3.6</v>
      </c>
      <c r="AA33" s="626"/>
      <c r="AB33" s="626"/>
      <c r="AC33" s="626"/>
      <c r="AD33" s="627" t="s">
        <v>112</v>
      </c>
      <c r="AE33" s="627"/>
      <c r="AF33" s="627"/>
      <c r="AG33" s="627"/>
      <c r="AH33" s="627"/>
      <c r="AI33" s="627"/>
      <c r="AJ33" s="627"/>
      <c r="AK33" s="627"/>
      <c r="AL33" s="628" t="s">
        <v>112</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2433852</v>
      </c>
      <c r="CS33" s="655"/>
      <c r="CT33" s="655"/>
      <c r="CU33" s="655"/>
      <c r="CV33" s="655"/>
      <c r="CW33" s="655"/>
      <c r="CX33" s="655"/>
      <c r="CY33" s="656"/>
      <c r="CZ33" s="657">
        <v>45.5</v>
      </c>
      <c r="DA33" s="658"/>
      <c r="DB33" s="658"/>
      <c r="DC33" s="659"/>
      <c r="DD33" s="632">
        <v>1895380</v>
      </c>
      <c r="DE33" s="655"/>
      <c r="DF33" s="655"/>
      <c r="DG33" s="655"/>
      <c r="DH33" s="655"/>
      <c r="DI33" s="655"/>
      <c r="DJ33" s="655"/>
      <c r="DK33" s="656"/>
      <c r="DL33" s="632">
        <v>1404031</v>
      </c>
      <c r="DM33" s="655"/>
      <c r="DN33" s="655"/>
      <c r="DO33" s="655"/>
      <c r="DP33" s="655"/>
      <c r="DQ33" s="655"/>
      <c r="DR33" s="655"/>
      <c r="DS33" s="655"/>
      <c r="DT33" s="655"/>
      <c r="DU33" s="655"/>
      <c r="DV33" s="656"/>
      <c r="DW33" s="628">
        <v>36.200000000000003</v>
      </c>
      <c r="DX33" s="653"/>
      <c r="DY33" s="653"/>
      <c r="DZ33" s="653"/>
      <c r="EA33" s="653"/>
      <c r="EB33" s="653"/>
      <c r="EC33" s="654"/>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112</v>
      </c>
      <c r="S34" s="624"/>
      <c r="T34" s="624"/>
      <c r="U34" s="624"/>
      <c r="V34" s="624"/>
      <c r="W34" s="624"/>
      <c r="X34" s="624"/>
      <c r="Y34" s="625"/>
      <c r="Z34" s="626" t="s">
        <v>112</v>
      </c>
      <c r="AA34" s="626"/>
      <c r="AB34" s="626"/>
      <c r="AC34" s="626"/>
      <c r="AD34" s="627" t="s">
        <v>112</v>
      </c>
      <c r="AE34" s="627"/>
      <c r="AF34" s="627"/>
      <c r="AG34" s="627"/>
      <c r="AH34" s="627"/>
      <c r="AI34" s="627"/>
      <c r="AJ34" s="627"/>
      <c r="AK34" s="627"/>
      <c r="AL34" s="628" t="s">
        <v>112</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662324</v>
      </c>
      <c r="CS34" s="624"/>
      <c r="CT34" s="624"/>
      <c r="CU34" s="624"/>
      <c r="CV34" s="624"/>
      <c r="CW34" s="624"/>
      <c r="CX34" s="624"/>
      <c r="CY34" s="625"/>
      <c r="CZ34" s="657">
        <v>12.4</v>
      </c>
      <c r="DA34" s="658"/>
      <c r="DB34" s="658"/>
      <c r="DC34" s="659"/>
      <c r="DD34" s="632">
        <v>456821</v>
      </c>
      <c r="DE34" s="624"/>
      <c r="DF34" s="624"/>
      <c r="DG34" s="624"/>
      <c r="DH34" s="624"/>
      <c r="DI34" s="624"/>
      <c r="DJ34" s="624"/>
      <c r="DK34" s="625"/>
      <c r="DL34" s="632">
        <v>369725</v>
      </c>
      <c r="DM34" s="624"/>
      <c r="DN34" s="624"/>
      <c r="DO34" s="624"/>
      <c r="DP34" s="624"/>
      <c r="DQ34" s="624"/>
      <c r="DR34" s="624"/>
      <c r="DS34" s="624"/>
      <c r="DT34" s="624"/>
      <c r="DU34" s="624"/>
      <c r="DV34" s="625"/>
      <c r="DW34" s="628">
        <v>9.5</v>
      </c>
      <c r="DX34" s="653"/>
      <c r="DY34" s="653"/>
      <c r="DZ34" s="653"/>
      <c r="EA34" s="653"/>
      <c r="EB34" s="653"/>
      <c r="EC34" s="654"/>
    </row>
    <row r="35" spans="2:133" ht="11.25" customHeight="1" x14ac:dyDescent="0.15">
      <c r="B35" s="620" t="s">
        <v>307</v>
      </c>
      <c r="C35" s="621"/>
      <c r="D35" s="621"/>
      <c r="E35" s="621"/>
      <c r="F35" s="621"/>
      <c r="G35" s="621"/>
      <c r="H35" s="621"/>
      <c r="I35" s="621"/>
      <c r="J35" s="621"/>
      <c r="K35" s="621"/>
      <c r="L35" s="621"/>
      <c r="M35" s="621"/>
      <c r="N35" s="621"/>
      <c r="O35" s="621"/>
      <c r="P35" s="621"/>
      <c r="Q35" s="622"/>
      <c r="R35" s="623" t="s">
        <v>112</v>
      </c>
      <c r="S35" s="624"/>
      <c r="T35" s="624"/>
      <c r="U35" s="624"/>
      <c r="V35" s="624"/>
      <c r="W35" s="624"/>
      <c r="X35" s="624"/>
      <c r="Y35" s="625"/>
      <c r="Z35" s="626" t="s">
        <v>112</v>
      </c>
      <c r="AA35" s="626"/>
      <c r="AB35" s="626"/>
      <c r="AC35" s="626"/>
      <c r="AD35" s="627" t="s">
        <v>112</v>
      </c>
      <c r="AE35" s="627"/>
      <c r="AF35" s="627"/>
      <c r="AG35" s="627"/>
      <c r="AH35" s="627"/>
      <c r="AI35" s="627"/>
      <c r="AJ35" s="627"/>
      <c r="AK35" s="627"/>
      <c r="AL35" s="628" t="s">
        <v>112</v>
      </c>
      <c r="AM35" s="629"/>
      <c r="AN35" s="629"/>
      <c r="AO35" s="630"/>
      <c r="AP35" s="186"/>
      <c r="AQ35" s="634" t="s">
        <v>308</v>
      </c>
      <c r="AR35" s="635"/>
      <c r="AS35" s="635"/>
      <c r="AT35" s="635"/>
      <c r="AU35" s="635"/>
      <c r="AV35" s="635"/>
      <c r="AW35" s="635"/>
      <c r="AX35" s="635"/>
      <c r="AY35" s="636"/>
      <c r="AZ35" s="612">
        <v>607751</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35598</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82350</v>
      </c>
      <c r="CS35" s="655"/>
      <c r="CT35" s="655"/>
      <c r="CU35" s="655"/>
      <c r="CV35" s="655"/>
      <c r="CW35" s="655"/>
      <c r="CX35" s="655"/>
      <c r="CY35" s="656"/>
      <c r="CZ35" s="657">
        <v>1.5</v>
      </c>
      <c r="DA35" s="658"/>
      <c r="DB35" s="658"/>
      <c r="DC35" s="659"/>
      <c r="DD35" s="632">
        <v>77715</v>
      </c>
      <c r="DE35" s="655"/>
      <c r="DF35" s="655"/>
      <c r="DG35" s="655"/>
      <c r="DH35" s="655"/>
      <c r="DI35" s="655"/>
      <c r="DJ35" s="655"/>
      <c r="DK35" s="656"/>
      <c r="DL35" s="632">
        <v>77715</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15">
      <c r="B36" s="666" t="s">
        <v>311</v>
      </c>
      <c r="C36" s="667"/>
      <c r="D36" s="667"/>
      <c r="E36" s="667"/>
      <c r="F36" s="667"/>
      <c r="G36" s="667"/>
      <c r="H36" s="667"/>
      <c r="I36" s="667"/>
      <c r="J36" s="667"/>
      <c r="K36" s="667"/>
      <c r="L36" s="667"/>
      <c r="M36" s="667"/>
      <c r="N36" s="667"/>
      <c r="O36" s="667"/>
      <c r="P36" s="667"/>
      <c r="Q36" s="668"/>
      <c r="R36" s="695">
        <v>5894168</v>
      </c>
      <c r="S36" s="696"/>
      <c r="T36" s="696"/>
      <c r="U36" s="696"/>
      <c r="V36" s="696"/>
      <c r="W36" s="696"/>
      <c r="X36" s="696"/>
      <c r="Y36" s="697"/>
      <c r="Z36" s="698">
        <v>100</v>
      </c>
      <c r="AA36" s="698"/>
      <c r="AB36" s="698"/>
      <c r="AC36" s="698"/>
      <c r="AD36" s="699">
        <v>3883206</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237272</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40049</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729395</v>
      </c>
      <c r="CS36" s="624"/>
      <c r="CT36" s="624"/>
      <c r="CU36" s="624"/>
      <c r="CV36" s="624"/>
      <c r="CW36" s="624"/>
      <c r="CX36" s="624"/>
      <c r="CY36" s="625"/>
      <c r="CZ36" s="657">
        <v>13.6</v>
      </c>
      <c r="DA36" s="658"/>
      <c r="DB36" s="658"/>
      <c r="DC36" s="659"/>
      <c r="DD36" s="632">
        <v>684372</v>
      </c>
      <c r="DE36" s="624"/>
      <c r="DF36" s="624"/>
      <c r="DG36" s="624"/>
      <c r="DH36" s="624"/>
      <c r="DI36" s="624"/>
      <c r="DJ36" s="624"/>
      <c r="DK36" s="625"/>
      <c r="DL36" s="632">
        <v>486909</v>
      </c>
      <c r="DM36" s="624"/>
      <c r="DN36" s="624"/>
      <c r="DO36" s="624"/>
      <c r="DP36" s="624"/>
      <c r="DQ36" s="624"/>
      <c r="DR36" s="624"/>
      <c r="DS36" s="624"/>
      <c r="DT36" s="624"/>
      <c r="DU36" s="624"/>
      <c r="DV36" s="625"/>
      <c r="DW36" s="628">
        <v>12.5</v>
      </c>
      <c r="DX36" s="653"/>
      <c r="DY36" s="653"/>
      <c r="DZ36" s="653"/>
      <c r="EA36" s="653"/>
      <c r="EB36" s="653"/>
      <c r="EC36" s="654"/>
    </row>
    <row r="37" spans="2:133" ht="11.25" customHeight="1" x14ac:dyDescent="0.15">
      <c r="AQ37" s="702" t="s">
        <v>315</v>
      </c>
      <c r="AR37" s="703"/>
      <c r="AS37" s="703"/>
      <c r="AT37" s="703"/>
      <c r="AU37" s="703"/>
      <c r="AV37" s="703"/>
      <c r="AW37" s="703"/>
      <c r="AX37" s="703"/>
      <c r="AY37" s="704"/>
      <c r="AZ37" s="623">
        <v>43013</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890</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249133</v>
      </c>
      <c r="CS37" s="655"/>
      <c r="CT37" s="655"/>
      <c r="CU37" s="655"/>
      <c r="CV37" s="655"/>
      <c r="CW37" s="655"/>
      <c r="CX37" s="655"/>
      <c r="CY37" s="656"/>
      <c r="CZ37" s="657">
        <v>4.7</v>
      </c>
      <c r="DA37" s="658"/>
      <c r="DB37" s="658"/>
      <c r="DC37" s="659"/>
      <c r="DD37" s="632">
        <v>249133</v>
      </c>
      <c r="DE37" s="655"/>
      <c r="DF37" s="655"/>
      <c r="DG37" s="655"/>
      <c r="DH37" s="655"/>
      <c r="DI37" s="655"/>
      <c r="DJ37" s="655"/>
      <c r="DK37" s="656"/>
      <c r="DL37" s="632">
        <v>249133</v>
      </c>
      <c r="DM37" s="655"/>
      <c r="DN37" s="655"/>
      <c r="DO37" s="655"/>
      <c r="DP37" s="655"/>
      <c r="DQ37" s="655"/>
      <c r="DR37" s="655"/>
      <c r="DS37" s="655"/>
      <c r="DT37" s="655"/>
      <c r="DU37" s="655"/>
      <c r="DV37" s="656"/>
      <c r="DW37" s="628">
        <v>6.4</v>
      </c>
      <c r="DX37" s="653"/>
      <c r="DY37" s="653"/>
      <c r="DZ37" s="653"/>
      <c r="EA37" s="653"/>
      <c r="EB37" s="653"/>
      <c r="EC37" s="654"/>
    </row>
    <row r="38" spans="2:133" ht="11.25" customHeight="1" x14ac:dyDescent="0.15">
      <c r="AQ38" s="702" t="s">
        <v>318</v>
      </c>
      <c r="AR38" s="703"/>
      <c r="AS38" s="703"/>
      <c r="AT38" s="703"/>
      <c r="AU38" s="703"/>
      <c r="AV38" s="703"/>
      <c r="AW38" s="703"/>
      <c r="AX38" s="703"/>
      <c r="AY38" s="704"/>
      <c r="AZ38" s="623">
        <v>9303</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1547</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607751</v>
      </c>
      <c r="CS38" s="624"/>
      <c r="CT38" s="624"/>
      <c r="CU38" s="624"/>
      <c r="CV38" s="624"/>
      <c r="CW38" s="624"/>
      <c r="CX38" s="624"/>
      <c r="CY38" s="625"/>
      <c r="CZ38" s="657">
        <v>11.4</v>
      </c>
      <c r="DA38" s="658"/>
      <c r="DB38" s="658"/>
      <c r="DC38" s="659"/>
      <c r="DD38" s="632">
        <v>471922</v>
      </c>
      <c r="DE38" s="624"/>
      <c r="DF38" s="624"/>
      <c r="DG38" s="624"/>
      <c r="DH38" s="624"/>
      <c r="DI38" s="624"/>
      <c r="DJ38" s="624"/>
      <c r="DK38" s="625"/>
      <c r="DL38" s="632">
        <v>469682</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AQ39" s="702" t="s">
        <v>321</v>
      </c>
      <c r="AR39" s="703"/>
      <c r="AS39" s="703"/>
      <c r="AT39" s="703"/>
      <c r="AU39" s="703"/>
      <c r="AV39" s="703"/>
      <c r="AW39" s="703"/>
      <c r="AX39" s="703"/>
      <c r="AY39" s="704"/>
      <c r="AZ39" s="623" t="s">
        <v>322</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82</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348832</v>
      </c>
      <c r="CS39" s="655"/>
      <c r="CT39" s="655"/>
      <c r="CU39" s="655"/>
      <c r="CV39" s="655"/>
      <c r="CW39" s="655"/>
      <c r="CX39" s="655"/>
      <c r="CY39" s="656"/>
      <c r="CZ39" s="657">
        <v>6.5</v>
      </c>
      <c r="DA39" s="658"/>
      <c r="DB39" s="658"/>
      <c r="DC39" s="659"/>
      <c r="DD39" s="632">
        <v>204550</v>
      </c>
      <c r="DE39" s="655"/>
      <c r="DF39" s="655"/>
      <c r="DG39" s="655"/>
      <c r="DH39" s="655"/>
      <c r="DI39" s="655"/>
      <c r="DJ39" s="655"/>
      <c r="DK39" s="656"/>
      <c r="DL39" s="632" t="s">
        <v>322</v>
      </c>
      <c r="DM39" s="655"/>
      <c r="DN39" s="655"/>
      <c r="DO39" s="655"/>
      <c r="DP39" s="655"/>
      <c r="DQ39" s="655"/>
      <c r="DR39" s="655"/>
      <c r="DS39" s="655"/>
      <c r="DT39" s="655"/>
      <c r="DU39" s="655"/>
      <c r="DV39" s="656"/>
      <c r="DW39" s="628" t="s">
        <v>322</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87880</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106</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3200</v>
      </c>
      <c r="CS40" s="624"/>
      <c r="CT40" s="624"/>
      <c r="CU40" s="624"/>
      <c r="CV40" s="624"/>
      <c r="CW40" s="624"/>
      <c r="CX40" s="624"/>
      <c r="CY40" s="625"/>
      <c r="CZ40" s="657">
        <v>0.1</v>
      </c>
      <c r="DA40" s="658"/>
      <c r="DB40" s="658"/>
      <c r="DC40" s="659"/>
      <c r="DD40" s="632" t="s">
        <v>322</v>
      </c>
      <c r="DE40" s="624"/>
      <c r="DF40" s="624"/>
      <c r="DG40" s="624"/>
      <c r="DH40" s="624"/>
      <c r="DI40" s="624"/>
      <c r="DJ40" s="624"/>
      <c r="DK40" s="625"/>
      <c r="DL40" s="632" t="s">
        <v>322</v>
      </c>
      <c r="DM40" s="624"/>
      <c r="DN40" s="624"/>
      <c r="DO40" s="624"/>
      <c r="DP40" s="624"/>
      <c r="DQ40" s="624"/>
      <c r="DR40" s="624"/>
      <c r="DS40" s="624"/>
      <c r="DT40" s="624"/>
      <c r="DU40" s="624"/>
      <c r="DV40" s="625"/>
      <c r="DW40" s="628" t="s">
        <v>322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230283</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287</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734447</v>
      </c>
      <c r="CS42" s="624"/>
      <c r="CT42" s="624"/>
      <c r="CU42" s="624"/>
      <c r="CV42" s="624"/>
      <c r="CW42" s="624"/>
      <c r="CX42" s="624"/>
      <c r="CY42" s="625"/>
      <c r="CZ42" s="657">
        <v>13.7</v>
      </c>
      <c r="DA42" s="706"/>
      <c r="DB42" s="706"/>
      <c r="DC42" s="707"/>
      <c r="DD42" s="632">
        <v>363540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22094</v>
      </c>
      <c r="CS43" s="655"/>
      <c r="CT43" s="655"/>
      <c r="CU43" s="655"/>
      <c r="CV43" s="655"/>
      <c r="CW43" s="655"/>
      <c r="CX43" s="655"/>
      <c r="CY43" s="656"/>
      <c r="CZ43" s="657">
        <v>0.4</v>
      </c>
      <c r="DA43" s="658"/>
      <c r="DB43" s="658"/>
      <c r="DC43" s="659"/>
      <c r="DD43" s="632">
        <v>22094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734447</v>
      </c>
      <c r="CS44" s="624"/>
      <c r="CT44" s="624"/>
      <c r="CU44" s="624"/>
      <c r="CV44" s="624"/>
      <c r="CW44" s="624"/>
      <c r="CX44" s="624"/>
      <c r="CY44" s="625"/>
      <c r="CZ44" s="657">
        <v>13.7</v>
      </c>
      <c r="DA44" s="706"/>
      <c r="DB44" s="706"/>
      <c r="DC44" s="707"/>
      <c r="DD44" s="632">
        <v>363540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178552</v>
      </c>
      <c r="CS45" s="655"/>
      <c r="CT45" s="655"/>
      <c r="CU45" s="655"/>
      <c r="CV45" s="655"/>
      <c r="CW45" s="655"/>
      <c r="CX45" s="655"/>
      <c r="CY45" s="656"/>
      <c r="CZ45" s="657">
        <v>3.3</v>
      </c>
      <c r="DA45" s="658"/>
      <c r="DB45" s="658"/>
      <c r="DC45" s="659"/>
      <c r="DD45" s="632">
        <v>47070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537757</v>
      </c>
      <c r="CS46" s="624"/>
      <c r="CT46" s="624"/>
      <c r="CU46" s="624"/>
      <c r="CV46" s="624"/>
      <c r="CW46" s="624"/>
      <c r="CX46" s="624"/>
      <c r="CY46" s="625"/>
      <c r="CZ46" s="657">
        <v>10.1</v>
      </c>
      <c r="DA46" s="706"/>
      <c r="DB46" s="706"/>
      <c r="DC46" s="707"/>
      <c r="DD46" s="632">
        <v>311480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t="s">
        <v>112</v>
      </c>
      <c r="CS47" s="655"/>
      <c r="CT47" s="655"/>
      <c r="CU47" s="655"/>
      <c r="CV47" s="655"/>
      <c r="CW47" s="655"/>
      <c r="CX47" s="655"/>
      <c r="CY47" s="656"/>
      <c r="CZ47" s="657" t="s">
        <v>112</v>
      </c>
      <c r="DA47" s="658"/>
      <c r="DB47" s="658"/>
      <c r="DC47" s="659"/>
      <c r="DD47" s="632" t="s">
        <v>112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112</v>
      </c>
      <c r="CS48" s="624"/>
      <c r="CT48" s="624"/>
      <c r="CU48" s="624"/>
      <c r="CV48" s="624"/>
      <c r="CW48" s="624"/>
      <c r="CX48" s="624"/>
      <c r="CY48" s="625"/>
      <c r="CZ48" s="657" t="s">
        <v>112</v>
      </c>
      <c r="DA48" s="706"/>
      <c r="DB48" s="706"/>
      <c r="DC48" s="707"/>
      <c r="DD48" s="632" t="s">
        <v>112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5346620</v>
      </c>
      <c r="CS49" s="691"/>
      <c r="CT49" s="691"/>
      <c r="CU49" s="691"/>
      <c r="CV49" s="691"/>
      <c r="CW49" s="691"/>
      <c r="CX49" s="691"/>
      <c r="CY49" s="718"/>
      <c r="CZ49" s="719">
        <v>100</v>
      </c>
      <c r="DA49" s="720"/>
      <c r="DB49" s="720"/>
      <c r="DC49" s="721"/>
      <c r="DD49" s="722">
        <v>4068347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5894</v>
      </c>
      <c r="R7" s="753"/>
      <c r="S7" s="753"/>
      <c r="T7" s="753"/>
      <c r="U7" s="753"/>
      <c r="V7" s="753">
        <v>5347</v>
      </c>
      <c r="W7" s="753"/>
      <c r="X7" s="753"/>
      <c r="Y7" s="753"/>
      <c r="Z7" s="753"/>
      <c r="AA7" s="753">
        <v>548</v>
      </c>
      <c r="AB7" s="753"/>
      <c r="AC7" s="753"/>
      <c r="AD7" s="753"/>
      <c r="AE7" s="754"/>
      <c r="AF7" s="755">
        <v>449</v>
      </c>
      <c r="AG7" s="756"/>
      <c r="AH7" s="756"/>
      <c r="AI7" s="756"/>
      <c r="AJ7" s="757"/>
      <c r="AK7" s="792">
        <v>30</v>
      </c>
      <c r="AL7" s="793"/>
      <c r="AM7" s="793"/>
      <c r="AN7" s="793"/>
      <c r="AO7" s="793"/>
      <c r="AP7" s="793">
        <v>3557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530</v>
      </c>
      <c r="BT7" s="797"/>
      <c r="BU7" s="797"/>
      <c r="BV7" s="797"/>
      <c r="BW7" s="797"/>
      <c r="BX7" s="797"/>
      <c r="BY7" s="797"/>
      <c r="BZ7" s="797"/>
      <c r="CA7" s="797"/>
      <c r="CB7" s="797"/>
      <c r="CC7" s="797"/>
      <c r="CD7" s="797"/>
      <c r="CE7" s="797"/>
      <c r="CF7" s="797"/>
      <c r="CG7" s="798"/>
      <c r="CH7" s="789">
        <v>-60</v>
      </c>
      <c r="CI7" s="790"/>
      <c r="CJ7" s="790"/>
      <c r="CK7" s="790"/>
      <c r="CL7" s="791"/>
      <c r="CM7" s="789">
        <v>21</v>
      </c>
      <c r="CN7" s="790"/>
      <c r="CO7" s="790"/>
      <c r="CP7" s="790"/>
      <c r="CQ7" s="791"/>
      <c r="CR7" s="789">
        <v>16</v>
      </c>
      <c r="CS7" s="790"/>
      <c r="CT7" s="790"/>
      <c r="CU7" s="790"/>
      <c r="CV7" s="791"/>
      <c r="CW7" s="789">
        <v>0</v>
      </c>
      <c r="CX7" s="790"/>
      <c r="CY7" s="790"/>
      <c r="CZ7" s="790"/>
      <c r="DA7" s="791"/>
      <c r="DB7" s="789">
        <v>0</v>
      </c>
      <c r="DC7" s="790"/>
      <c r="DD7" s="790"/>
      <c r="DE7" s="790"/>
      <c r="DF7" s="791"/>
      <c r="DG7" s="789" t="s">
        <v>546</v>
      </c>
      <c r="DH7" s="790"/>
      <c r="DI7" s="790"/>
      <c r="DJ7" s="790"/>
      <c r="DK7" s="791"/>
      <c r="DL7" s="789" t="s">
        <v>546</v>
      </c>
      <c r="DM7" s="790"/>
      <c r="DN7" s="790"/>
      <c r="DO7" s="790"/>
      <c r="DP7" s="791"/>
      <c r="DQ7" s="789" t="s">
        <v>547</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5894</v>
      </c>
      <c r="R23" s="812"/>
      <c r="S23" s="812"/>
      <c r="T23" s="812"/>
      <c r="U23" s="812"/>
      <c r="V23" s="812">
        <v>5347</v>
      </c>
      <c r="W23" s="812"/>
      <c r="X23" s="812"/>
      <c r="Y23" s="812"/>
      <c r="Z23" s="812"/>
      <c r="AA23" s="812">
        <v>548</v>
      </c>
      <c r="AB23" s="812"/>
      <c r="AC23" s="812"/>
      <c r="AD23" s="812"/>
      <c r="AE23" s="813"/>
      <c r="AF23" s="814">
        <v>449</v>
      </c>
      <c r="AG23" s="812"/>
      <c r="AH23" s="812"/>
      <c r="AI23" s="812"/>
      <c r="AJ23" s="815"/>
      <c r="AK23" s="816"/>
      <c r="AL23" s="817"/>
      <c r="AM23" s="817"/>
      <c r="AN23" s="817"/>
      <c r="AO23" s="817"/>
      <c r="AP23" s="812">
        <v>3557</v>
      </c>
      <c r="AQ23" s="812"/>
      <c r="AR23" s="812"/>
      <c r="AS23" s="812"/>
      <c r="AT23" s="812"/>
      <c r="AU23" s="818"/>
      <c r="AV23" s="818"/>
      <c r="AW23" s="818"/>
      <c r="AX23" s="818"/>
      <c r="AY23" s="819"/>
      <c r="AZ23" s="827" t="s">
        <v>112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884</v>
      </c>
      <c r="R28" s="841"/>
      <c r="S28" s="841"/>
      <c r="T28" s="841"/>
      <c r="U28" s="841"/>
      <c r="V28" s="841">
        <v>829</v>
      </c>
      <c r="W28" s="841"/>
      <c r="X28" s="841"/>
      <c r="Y28" s="841"/>
      <c r="Z28" s="841"/>
      <c r="AA28" s="841">
        <v>55</v>
      </c>
      <c r="AB28" s="841"/>
      <c r="AC28" s="841"/>
      <c r="AD28" s="841"/>
      <c r="AE28" s="842"/>
      <c r="AF28" s="843">
        <v>56</v>
      </c>
      <c r="AG28" s="841"/>
      <c r="AH28" s="841"/>
      <c r="AI28" s="841"/>
      <c r="AJ28" s="844"/>
      <c r="AK28" s="845">
        <v>93</v>
      </c>
      <c r="AL28" s="836"/>
      <c r="AM28" s="836"/>
      <c r="AN28" s="836"/>
      <c r="AO28" s="836"/>
      <c r="AP28" s="836">
        <v>6</v>
      </c>
      <c r="AQ28" s="836"/>
      <c r="AR28" s="836"/>
      <c r="AS28" s="836"/>
      <c r="AT28" s="836"/>
      <c r="AU28" s="836">
        <v>1</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777</v>
      </c>
      <c r="R29" s="777"/>
      <c r="S29" s="777"/>
      <c r="T29" s="777"/>
      <c r="U29" s="777"/>
      <c r="V29" s="777">
        <v>767</v>
      </c>
      <c r="W29" s="777"/>
      <c r="X29" s="777"/>
      <c r="Y29" s="777"/>
      <c r="Z29" s="777"/>
      <c r="AA29" s="777">
        <v>10</v>
      </c>
      <c r="AB29" s="777"/>
      <c r="AC29" s="777"/>
      <c r="AD29" s="777"/>
      <c r="AE29" s="778"/>
      <c r="AF29" s="779">
        <v>10</v>
      </c>
      <c r="AG29" s="780"/>
      <c r="AH29" s="780"/>
      <c r="AI29" s="780"/>
      <c r="AJ29" s="781"/>
      <c r="AK29" s="848">
        <v>111</v>
      </c>
      <c r="AL29" s="849"/>
      <c r="AM29" s="849"/>
      <c r="AN29" s="849"/>
      <c r="AO29" s="849"/>
      <c r="AP29" s="849">
        <v>0</v>
      </c>
      <c r="AQ29" s="849"/>
      <c r="AR29" s="849"/>
      <c r="AS29" s="849"/>
      <c r="AT29" s="849"/>
      <c r="AU29" s="849">
        <v>0</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67</v>
      </c>
      <c r="R30" s="777"/>
      <c r="S30" s="777"/>
      <c r="T30" s="777"/>
      <c r="U30" s="777"/>
      <c r="V30" s="777">
        <v>66</v>
      </c>
      <c r="W30" s="777"/>
      <c r="X30" s="777"/>
      <c r="Y30" s="777"/>
      <c r="Z30" s="777"/>
      <c r="AA30" s="777">
        <v>1</v>
      </c>
      <c r="AB30" s="777"/>
      <c r="AC30" s="777"/>
      <c r="AD30" s="777"/>
      <c r="AE30" s="778"/>
      <c r="AF30" s="779">
        <v>1</v>
      </c>
      <c r="AG30" s="780"/>
      <c r="AH30" s="780"/>
      <c r="AI30" s="780"/>
      <c r="AJ30" s="781"/>
      <c r="AK30" s="848">
        <v>24</v>
      </c>
      <c r="AL30" s="849"/>
      <c r="AM30" s="849"/>
      <c r="AN30" s="849"/>
      <c r="AO30" s="849"/>
      <c r="AP30" s="849">
        <v>0</v>
      </c>
      <c r="AQ30" s="849"/>
      <c r="AR30" s="849"/>
      <c r="AS30" s="849"/>
      <c r="AT30" s="849"/>
      <c r="AU30" s="849">
        <v>0</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228</v>
      </c>
      <c r="R31" s="777"/>
      <c r="S31" s="777"/>
      <c r="T31" s="777"/>
      <c r="U31" s="777"/>
      <c r="V31" s="777">
        <v>220</v>
      </c>
      <c r="W31" s="777"/>
      <c r="X31" s="777"/>
      <c r="Y31" s="777"/>
      <c r="Z31" s="777"/>
      <c r="AA31" s="777">
        <v>8</v>
      </c>
      <c r="AB31" s="777"/>
      <c r="AC31" s="777"/>
      <c r="AD31" s="777"/>
      <c r="AE31" s="778"/>
      <c r="AF31" s="779">
        <v>9</v>
      </c>
      <c r="AG31" s="780"/>
      <c r="AH31" s="780"/>
      <c r="AI31" s="780"/>
      <c r="AJ31" s="781"/>
      <c r="AK31" s="848">
        <v>43</v>
      </c>
      <c r="AL31" s="849"/>
      <c r="AM31" s="849"/>
      <c r="AN31" s="849"/>
      <c r="AO31" s="849"/>
      <c r="AP31" s="849">
        <v>726</v>
      </c>
      <c r="AQ31" s="849"/>
      <c r="AR31" s="849"/>
      <c r="AS31" s="849"/>
      <c r="AT31" s="849"/>
      <c r="AU31" s="849">
        <v>359</v>
      </c>
      <c r="AV31" s="849"/>
      <c r="AW31" s="849"/>
      <c r="AX31" s="849"/>
      <c r="AY31" s="849"/>
      <c r="AZ31" s="850" t="s">
        <v>547</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385</v>
      </c>
      <c r="C32" s="774"/>
      <c r="D32" s="774"/>
      <c r="E32" s="774"/>
      <c r="F32" s="774"/>
      <c r="G32" s="774"/>
      <c r="H32" s="774"/>
      <c r="I32" s="774"/>
      <c r="J32" s="774"/>
      <c r="K32" s="774"/>
      <c r="L32" s="774"/>
      <c r="M32" s="774"/>
      <c r="N32" s="774"/>
      <c r="O32" s="774"/>
      <c r="P32" s="775"/>
      <c r="Q32" s="776">
        <v>312</v>
      </c>
      <c r="R32" s="777"/>
      <c r="S32" s="777"/>
      <c r="T32" s="777"/>
      <c r="U32" s="777"/>
      <c r="V32" s="777">
        <v>297</v>
      </c>
      <c r="W32" s="777"/>
      <c r="X32" s="777"/>
      <c r="Y32" s="777"/>
      <c r="Z32" s="777"/>
      <c r="AA32" s="777">
        <v>16</v>
      </c>
      <c r="AB32" s="777"/>
      <c r="AC32" s="777"/>
      <c r="AD32" s="777"/>
      <c r="AE32" s="778"/>
      <c r="AF32" s="779">
        <v>16</v>
      </c>
      <c r="AG32" s="780"/>
      <c r="AH32" s="780"/>
      <c r="AI32" s="780"/>
      <c r="AJ32" s="781"/>
      <c r="AK32" s="848">
        <v>193</v>
      </c>
      <c r="AL32" s="849"/>
      <c r="AM32" s="849"/>
      <c r="AN32" s="849"/>
      <c r="AO32" s="849"/>
      <c r="AP32" s="849">
        <v>1677</v>
      </c>
      <c r="AQ32" s="849"/>
      <c r="AR32" s="849"/>
      <c r="AS32" s="849"/>
      <c r="AT32" s="849"/>
      <c r="AU32" s="849">
        <v>1629</v>
      </c>
      <c r="AV32" s="849"/>
      <c r="AW32" s="849"/>
      <c r="AX32" s="849"/>
      <c r="AY32" s="849"/>
      <c r="AZ32" s="850" t="s">
        <v>546</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69</v>
      </c>
      <c r="R33" s="777"/>
      <c r="S33" s="777"/>
      <c r="T33" s="777"/>
      <c r="U33" s="777"/>
      <c r="V33" s="777">
        <v>67</v>
      </c>
      <c r="W33" s="777"/>
      <c r="X33" s="777"/>
      <c r="Y33" s="777"/>
      <c r="Z33" s="777"/>
      <c r="AA33" s="777">
        <v>2</v>
      </c>
      <c r="AB33" s="777"/>
      <c r="AC33" s="777"/>
      <c r="AD33" s="777"/>
      <c r="AE33" s="778"/>
      <c r="AF33" s="779">
        <v>2</v>
      </c>
      <c r="AG33" s="780"/>
      <c r="AH33" s="780"/>
      <c r="AI33" s="780"/>
      <c r="AJ33" s="781"/>
      <c r="AK33" s="848">
        <v>54</v>
      </c>
      <c r="AL33" s="849"/>
      <c r="AM33" s="849"/>
      <c r="AN33" s="849"/>
      <c r="AO33" s="849"/>
      <c r="AP33" s="849">
        <v>551</v>
      </c>
      <c r="AQ33" s="849"/>
      <c r="AR33" s="849"/>
      <c r="AS33" s="849"/>
      <c r="AT33" s="849"/>
      <c r="AU33" s="849">
        <v>547</v>
      </c>
      <c r="AV33" s="849"/>
      <c r="AW33" s="849"/>
      <c r="AX33" s="849"/>
      <c r="AY33" s="849"/>
      <c r="AZ33" s="850" t="s">
        <v>546</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92</v>
      </c>
      <c r="AG63" s="860"/>
      <c r="AH63" s="860"/>
      <c r="AI63" s="860"/>
      <c r="AJ63" s="861"/>
      <c r="AK63" s="862"/>
      <c r="AL63" s="857"/>
      <c r="AM63" s="857"/>
      <c r="AN63" s="857"/>
      <c r="AO63" s="857"/>
      <c r="AP63" s="860">
        <f>SUM(AP28:AT33)</f>
        <v>2960</v>
      </c>
      <c r="AQ63" s="860"/>
      <c r="AR63" s="860"/>
      <c r="AS63" s="860"/>
      <c r="AT63" s="860"/>
      <c r="AU63" s="860">
        <f>SUM(AU28:AY33)</f>
        <v>2536</v>
      </c>
      <c r="AV63" s="860"/>
      <c r="AW63" s="860"/>
      <c r="AX63" s="860"/>
      <c r="AY63" s="860"/>
      <c r="AZ63" s="864"/>
      <c r="BA63" s="864"/>
      <c r="BB63" s="864"/>
      <c r="BC63" s="864"/>
      <c r="BD63" s="864"/>
      <c r="BE63" s="865"/>
      <c r="BF63" s="865"/>
      <c r="BG63" s="865"/>
      <c r="BH63" s="865"/>
      <c r="BI63" s="866"/>
      <c r="BJ63" s="867" t="s">
        <v>112</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391</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531</v>
      </c>
      <c r="C68" s="888"/>
      <c r="D68" s="888"/>
      <c r="E68" s="888"/>
      <c r="F68" s="888"/>
      <c r="G68" s="888"/>
      <c r="H68" s="888"/>
      <c r="I68" s="888"/>
      <c r="J68" s="888"/>
      <c r="K68" s="888"/>
      <c r="L68" s="888"/>
      <c r="M68" s="888"/>
      <c r="N68" s="888"/>
      <c r="O68" s="888"/>
      <c r="P68" s="889"/>
      <c r="Q68" s="890">
        <v>2082</v>
      </c>
      <c r="R68" s="884"/>
      <c r="S68" s="884"/>
      <c r="T68" s="884"/>
      <c r="U68" s="884"/>
      <c r="V68" s="884">
        <v>1947</v>
      </c>
      <c r="W68" s="884"/>
      <c r="X68" s="884"/>
      <c r="Y68" s="884"/>
      <c r="Z68" s="884"/>
      <c r="AA68" s="884">
        <v>135</v>
      </c>
      <c r="AB68" s="884"/>
      <c r="AC68" s="884"/>
      <c r="AD68" s="884"/>
      <c r="AE68" s="884"/>
      <c r="AF68" s="884">
        <v>135</v>
      </c>
      <c r="AG68" s="884"/>
      <c r="AH68" s="884"/>
      <c r="AI68" s="884"/>
      <c r="AJ68" s="884"/>
      <c r="AK68" s="884" t="s">
        <v>475</v>
      </c>
      <c r="AL68" s="884"/>
      <c r="AM68" s="884"/>
      <c r="AN68" s="884"/>
      <c r="AO68" s="884"/>
      <c r="AP68" s="884">
        <v>1172</v>
      </c>
      <c r="AQ68" s="884"/>
      <c r="AR68" s="884"/>
      <c r="AS68" s="884"/>
      <c r="AT68" s="884"/>
      <c r="AU68" s="884">
        <v>1172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532</v>
      </c>
      <c r="C69" s="892"/>
      <c r="D69" s="892"/>
      <c r="E69" s="892"/>
      <c r="F69" s="892"/>
      <c r="G69" s="892"/>
      <c r="H69" s="892"/>
      <c r="I69" s="892"/>
      <c r="J69" s="892"/>
      <c r="K69" s="892"/>
      <c r="L69" s="892"/>
      <c r="M69" s="892"/>
      <c r="N69" s="892"/>
      <c r="O69" s="892"/>
      <c r="P69" s="893"/>
      <c r="Q69" s="894">
        <v>19</v>
      </c>
      <c r="R69" s="849"/>
      <c r="S69" s="849"/>
      <c r="T69" s="849"/>
      <c r="U69" s="849"/>
      <c r="V69" s="849">
        <v>12</v>
      </c>
      <c r="W69" s="849"/>
      <c r="X69" s="849"/>
      <c r="Y69" s="849"/>
      <c r="Z69" s="849"/>
      <c r="AA69" s="849">
        <v>7</v>
      </c>
      <c r="AB69" s="849"/>
      <c r="AC69" s="849"/>
      <c r="AD69" s="849"/>
      <c r="AE69" s="849"/>
      <c r="AF69" s="849">
        <v>7</v>
      </c>
      <c r="AG69" s="849"/>
      <c r="AH69" s="849"/>
      <c r="AI69" s="849"/>
      <c r="AJ69" s="849"/>
      <c r="AK69" s="849" t="s">
        <v>475</v>
      </c>
      <c r="AL69" s="849"/>
      <c r="AM69" s="849"/>
      <c r="AN69" s="849"/>
      <c r="AO69" s="849"/>
      <c r="AP69" s="849" t="s">
        <v>548</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533</v>
      </c>
      <c r="C70" s="892"/>
      <c r="D70" s="892"/>
      <c r="E70" s="892"/>
      <c r="F70" s="892"/>
      <c r="G70" s="892"/>
      <c r="H70" s="892"/>
      <c r="I70" s="892"/>
      <c r="J70" s="892"/>
      <c r="K70" s="892"/>
      <c r="L70" s="892"/>
      <c r="M70" s="892"/>
      <c r="N70" s="892"/>
      <c r="O70" s="892"/>
      <c r="P70" s="893"/>
      <c r="Q70" s="894">
        <v>2199</v>
      </c>
      <c r="R70" s="849"/>
      <c r="S70" s="849"/>
      <c r="T70" s="849"/>
      <c r="U70" s="849"/>
      <c r="V70" s="849">
        <v>2189</v>
      </c>
      <c r="W70" s="849"/>
      <c r="X70" s="849"/>
      <c r="Y70" s="849"/>
      <c r="Z70" s="849"/>
      <c r="AA70" s="849">
        <v>10</v>
      </c>
      <c r="AB70" s="849"/>
      <c r="AC70" s="849"/>
      <c r="AD70" s="849"/>
      <c r="AE70" s="849"/>
      <c r="AF70" s="849">
        <v>10</v>
      </c>
      <c r="AG70" s="849"/>
      <c r="AH70" s="849"/>
      <c r="AI70" s="849"/>
      <c r="AJ70" s="849"/>
      <c r="AK70" s="849" t="s">
        <v>475</v>
      </c>
      <c r="AL70" s="849"/>
      <c r="AM70" s="849"/>
      <c r="AN70" s="849"/>
      <c r="AO70" s="849"/>
      <c r="AP70" s="849">
        <v>864</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7" t="s">
        <v>534</v>
      </c>
      <c r="C71" s="898"/>
      <c r="D71" s="898"/>
      <c r="E71" s="898"/>
      <c r="F71" s="898"/>
      <c r="G71" s="898"/>
      <c r="H71" s="898"/>
      <c r="I71" s="898"/>
      <c r="J71" s="898"/>
      <c r="K71" s="898"/>
      <c r="L71" s="898"/>
      <c r="M71" s="898"/>
      <c r="N71" s="898"/>
      <c r="O71" s="898"/>
      <c r="P71" s="899"/>
      <c r="Q71" s="894">
        <v>304</v>
      </c>
      <c r="R71" s="849"/>
      <c r="S71" s="849"/>
      <c r="T71" s="849"/>
      <c r="U71" s="849"/>
      <c r="V71" s="849">
        <v>292</v>
      </c>
      <c r="W71" s="849"/>
      <c r="X71" s="849"/>
      <c r="Y71" s="849"/>
      <c r="Z71" s="849"/>
      <c r="AA71" s="849">
        <v>12</v>
      </c>
      <c r="AB71" s="849"/>
      <c r="AC71" s="849"/>
      <c r="AD71" s="849"/>
      <c r="AE71" s="849"/>
      <c r="AF71" s="849">
        <v>12</v>
      </c>
      <c r="AG71" s="849"/>
      <c r="AH71" s="849"/>
      <c r="AI71" s="849"/>
      <c r="AJ71" s="849"/>
      <c r="AK71" s="849" t="s">
        <v>475</v>
      </c>
      <c r="AL71" s="849"/>
      <c r="AM71" s="849"/>
      <c r="AN71" s="849"/>
      <c r="AO71" s="849"/>
      <c r="AP71" s="849" t="s">
        <v>475</v>
      </c>
      <c r="AQ71" s="849"/>
      <c r="AR71" s="849"/>
      <c r="AS71" s="849"/>
      <c r="AT71" s="849"/>
      <c r="AU71" s="849" t="s">
        <v>475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7" t="s">
        <v>535</v>
      </c>
      <c r="C72" s="898"/>
      <c r="D72" s="898"/>
      <c r="E72" s="898"/>
      <c r="F72" s="898"/>
      <c r="G72" s="898"/>
      <c r="H72" s="898"/>
      <c r="I72" s="898"/>
      <c r="J72" s="898"/>
      <c r="K72" s="898"/>
      <c r="L72" s="898"/>
      <c r="M72" s="898"/>
      <c r="N72" s="898"/>
      <c r="O72" s="898"/>
      <c r="P72" s="899"/>
      <c r="Q72" s="894">
        <v>197</v>
      </c>
      <c r="R72" s="849"/>
      <c r="S72" s="849"/>
      <c r="T72" s="849"/>
      <c r="U72" s="849"/>
      <c r="V72" s="849">
        <v>189</v>
      </c>
      <c r="W72" s="849"/>
      <c r="X72" s="849"/>
      <c r="Y72" s="849"/>
      <c r="Z72" s="849"/>
      <c r="AA72" s="849">
        <v>8</v>
      </c>
      <c r="AB72" s="849"/>
      <c r="AC72" s="849"/>
      <c r="AD72" s="849"/>
      <c r="AE72" s="849"/>
      <c r="AF72" s="849">
        <v>8</v>
      </c>
      <c r="AG72" s="849"/>
      <c r="AH72" s="849"/>
      <c r="AI72" s="849"/>
      <c r="AJ72" s="849"/>
      <c r="AK72" s="849" t="s">
        <v>475</v>
      </c>
      <c r="AL72" s="849"/>
      <c r="AM72" s="849"/>
      <c r="AN72" s="849"/>
      <c r="AO72" s="849"/>
      <c r="AP72" s="849" t="s">
        <v>475</v>
      </c>
      <c r="AQ72" s="849"/>
      <c r="AR72" s="849"/>
      <c r="AS72" s="849"/>
      <c r="AT72" s="849"/>
      <c r="AU72" s="849" t="s">
        <v>475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7" t="s">
        <v>536</v>
      </c>
      <c r="C73" s="898"/>
      <c r="D73" s="898"/>
      <c r="E73" s="898"/>
      <c r="F73" s="898"/>
      <c r="G73" s="898"/>
      <c r="H73" s="898"/>
      <c r="I73" s="898"/>
      <c r="J73" s="898"/>
      <c r="K73" s="898"/>
      <c r="L73" s="898"/>
      <c r="M73" s="898"/>
      <c r="N73" s="898"/>
      <c r="O73" s="898"/>
      <c r="P73" s="899"/>
      <c r="Q73" s="894">
        <v>7548</v>
      </c>
      <c r="R73" s="849"/>
      <c r="S73" s="849"/>
      <c r="T73" s="849"/>
      <c r="U73" s="849"/>
      <c r="V73" s="849">
        <v>6546</v>
      </c>
      <c r="W73" s="849"/>
      <c r="X73" s="849"/>
      <c r="Y73" s="849"/>
      <c r="Z73" s="849"/>
      <c r="AA73" s="849">
        <v>1002</v>
      </c>
      <c r="AB73" s="849"/>
      <c r="AC73" s="849"/>
      <c r="AD73" s="849"/>
      <c r="AE73" s="849"/>
      <c r="AF73" s="849">
        <v>1002</v>
      </c>
      <c r="AG73" s="849"/>
      <c r="AH73" s="849"/>
      <c r="AI73" s="849"/>
      <c r="AJ73" s="849"/>
      <c r="AK73" s="849">
        <v>1123</v>
      </c>
      <c r="AL73" s="849"/>
      <c r="AM73" s="849"/>
      <c r="AN73" s="849"/>
      <c r="AO73" s="849"/>
      <c r="AP73" s="849" t="s">
        <v>475</v>
      </c>
      <c r="AQ73" s="849"/>
      <c r="AR73" s="849"/>
      <c r="AS73" s="849"/>
      <c r="AT73" s="849"/>
      <c r="AU73" s="849" t="s">
        <v>475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7" t="s">
        <v>537</v>
      </c>
      <c r="C74" s="898"/>
      <c r="D74" s="898"/>
      <c r="E74" s="898"/>
      <c r="F74" s="898"/>
      <c r="G74" s="898"/>
      <c r="H74" s="898"/>
      <c r="I74" s="898"/>
      <c r="J74" s="898"/>
      <c r="K74" s="898"/>
      <c r="L74" s="898"/>
      <c r="M74" s="898"/>
      <c r="N74" s="898"/>
      <c r="O74" s="898"/>
      <c r="P74" s="899"/>
      <c r="Q74" s="894">
        <v>21</v>
      </c>
      <c r="R74" s="849"/>
      <c r="S74" s="849"/>
      <c r="T74" s="849"/>
      <c r="U74" s="849"/>
      <c r="V74" s="849">
        <v>17</v>
      </c>
      <c r="W74" s="849"/>
      <c r="X74" s="849"/>
      <c r="Y74" s="849"/>
      <c r="Z74" s="849"/>
      <c r="AA74" s="849">
        <v>4</v>
      </c>
      <c r="AB74" s="849"/>
      <c r="AC74" s="849"/>
      <c r="AD74" s="849"/>
      <c r="AE74" s="849"/>
      <c r="AF74" s="849">
        <v>4</v>
      </c>
      <c r="AG74" s="849"/>
      <c r="AH74" s="849"/>
      <c r="AI74" s="849"/>
      <c r="AJ74" s="849"/>
      <c r="AK74" s="849">
        <v>15</v>
      </c>
      <c r="AL74" s="849"/>
      <c r="AM74" s="849"/>
      <c r="AN74" s="849"/>
      <c r="AO74" s="849"/>
      <c r="AP74" s="849" t="s">
        <v>475</v>
      </c>
      <c r="AQ74" s="849"/>
      <c r="AR74" s="849"/>
      <c r="AS74" s="849"/>
      <c r="AT74" s="849"/>
      <c r="AU74" s="849" t="s">
        <v>475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7" t="s">
        <v>538</v>
      </c>
      <c r="C75" s="898"/>
      <c r="D75" s="898"/>
      <c r="E75" s="898"/>
      <c r="F75" s="898"/>
      <c r="G75" s="898"/>
      <c r="H75" s="898"/>
      <c r="I75" s="898"/>
      <c r="J75" s="898"/>
      <c r="K75" s="898"/>
      <c r="L75" s="898"/>
      <c r="M75" s="898"/>
      <c r="N75" s="898"/>
      <c r="O75" s="898"/>
      <c r="P75" s="899"/>
      <c r="Q75" s="900">
        <v>1844</v>
      </c>
      <c r="R75" s="901"/>
      <c r="S75" s="901"/>
      <c r="T75" s="901"/>
      <c r="U75" s="848"/>
      <c r="V75" s="902">
        <v>1770</v>
      </c>
      <c r="W75" s="901"/>
      <c r="X75" s="901"/>
      <c r="Y75" s="901"/>
      <c r="Z75" s="848"/>
      <c r="AA75" s="902">
        <v>74</v>
      </c>
      <c r="AB75" s="901"/>
      <c r="AC75" s="901"/>
      <c r="AD75" s="901"/>
      <c r="AE75" s="848"/>
      <c r="AF75" s="902">
        <v>74</v>
      </c>
      <c r="AG75" s="901"/>
      <c r="AH75" s="901"/>
      <c r="AI75" s="901"/>
      <c r="AJ75" s="848"/>
      <c r="AK75" s="902">
        <v>131</v>
      </c>
      <c r="AL75" s="901"/>
      <c r="AM75" s="901"/>
      <c r="AN75" s="901"/>
      <c r="AO75" s="848"/>
      <c r="AP75" s="902" t="s">
        <v>475</v>
      </c>
      <c r="AQ75" s="901"/>
      <c r="AR75" s="901"/>
      <c r="AS75" s="901"/>
      <c r="AT75" s="848"/>
      <c r="AU75" s="902" t="s">
        <v>475</v>
      </c>
      <c r="AV75" s="901"/>
      <c r="AW75" s="901"/>
      <c r="AX75" s="901"/>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7" t="s">
        <v>539</v>
      </c>
      <c r="C76" s="898"/>
      <c r="D76" s="898"/>
      <c r="E76" s="898"/>
      <c r="F76" s="898"/>
      <c r="G76" s="898"/>
      <c r="H76" s="898"/>
      <c r="I76" s="898"/>
      <c r="J76" s="898"/>
      <c r="K76" s="898"/>
      <c r="L76" s="898"/>
      <c r="M76" s="898"/>
      <c r="N76" s="898"/>
      <c r="O76" s="898"/>
      <c r="P76" s="899"/>
      <c r="Q76" s="900">
        <v>271713</v>
      </c>
      <c r="R76" s="901"/>
      <c r="S76" s="901"/>
      <c r="T76" s="901"/>
      <c r="U76" s="848"/>
      <c r="V76" s="902">
        <v>261269</v>
      </c>
      <c r="W76" s="901"/>
      <c r="X76" s="901"/>
      <c r="Y76" s="901"/>
      <c r="Z76" s="848"/>
      <c r="AA76" s="902">
        <v>10444</v>
      </c>
      <c r="AB76" s="901"/>
      <c r="AC76" s="901"/>
      <c r="AD76" s="901"/>
      <c r="AE76" s="848"/>
      <c r="AF76" s="902">
        <v>10444</v>
      </c>
      <c r="AG76" s="901"/>
      <c r="AH76" s="901"/>
      <c r="AI76" s="901"/>
      <c r="AJ76" s="848"/>
      <c r="AK76" s="902">
        <v>1787</v>
      </c>
      <c r="AL76" s="901"/>
      <c r="AM76" s="901"/>
      <c r="AN76" s="901"/>
      <c r="AO76" s="848"/>
      <c r="AP76" s="902" t="s">
        <v>475</v>
      </c>
      <c r="AQ76" s="901"/>
      <c r="AR76" s="901"/>
      <c r="AS76" s="901"/>
      <c r="AT76" s="848"/>
      <c r="AU76" s="902" t="s">
        <v>475</v>
      </c>
      <c r="AV76" s="901"/>
      <c r="AW76" s="901"/>
      <c r="AX76" s="901"/>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7" t="s">
        <v>540</v>
      </c>
      <c r="C77" s="898"/>
      <c r="D77" s="898"/>
      <c r="E77" s="898"/>
      <c r="F77" s="898"/>
      <c r="G77" s="898"/>
      <c r="H77" s="898"/>
      <c r="I77" s="898"/>
      <c r="J77" s="898"/>
      <c r="K77" s="898"/>
      <c r="L77" s="898"/>
      <c r="M77" s="898"/>
      <c r="N77" s="898"/>
      <c r="O77" s="898"/>
      <c r="P77" s="899"/>
      <c r="Q77" s="900">
        <v>85</v>
      </c>
      <c r="R77" s="901"/>
      <c r="S77" s="901"/>
      <c r="T77" s="901"/>
      <c r="U77" s="848"/>
      <c r="V77" s="902">
        <v>75</v>
      </c>
      <c r="W77" s="901"/>
      <c r="X77" s="901"/>
      <c r="Y77" s="901"/>
      <c r="Z77" s="848"/>
      <c r="AA77" s="902">
        <v>10</v>
      </c>
      <c r="AB77" s="901"/>
      <c r="AC77" s="901"/>
      <c r="AD77" s="901"/>
      <c r="AE77" s="848"/>
      <c r="AF77" s="902">
        <v>0</v>
      </c>
      <c r="AG77" s="901"/>
      <c r="AH77" s="901"/>
      <c r="AI77" s="901"/>
      <c r="AJ77" s="848"/>
      <c r="AK77" s="902" t="s">
        <v>549</v>
      </c>
      <c r="AL77" s="901"/>
      <c r="AM77" s="901"/>
      <c r="AN77" s="901"/>
      <c r="AO77" s="848"/>
      <c r="AP77" s="902" t="s">
        <v>549</v>
      </c>
      <c r="AQ77" s="901"/>
      <c r="AR77" s="901"/>
      <c r="AS77" s="901"/>
      <c r="AT77" s="848"/>
      <c r="AU77" s="902" t="s">
        <v>549</v>
      </c>
      <c r="AV77" s="901"/>
      <c r="AW77" s="901"/>
      <c r="AX77" s="901"/>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7" t="s">
        <v>541</v>
      </c>
      <c r="C78" s="898"/>
      <c r="D78" s="898"/>
      <c r="E78" s="898"/>
      <c r="F78" s="898"/>
      <c r="G78" s="898"/>
      <c r="H78" s="898"/>
      <c r="I78" s="898"/>
      <c r="J78" s="898"/>
      <c r="K78" s="898"/>
      <c r="L78" s="898"/>
      <c r="M78" s="898"/>
      <c r="N78" s="898"/>
      <c r="O78" s="898"/>
      <c r="P78" s="899"/>
      <c r="Q78" s="894">
        <v>2</v>
      </c>
      <c r="R78" s="849"/>
      <c r="S78" s="849"/>
      <c r="T78" s="849"/>
      <c r="U78" s="849"/>
      <c r="V78" s="849">
        <v>2</v>
      </c>
      <c r="W78" s="849"/>
      <c r="X78" s="849"/>
      <c r="Y78" s="849"/>
      <c r="Z78" s="849"/>
      <c r="AA78" s="849">
        <v>0</v>
      </c>
      <c r="AB78" s="849"/>
      <c r="AC78" s="849"/>
      <c r="AD78" s="849"/>
      <c r="AE78" s="849"/>
      <c r="AF78" s="849">
        <v>0</v>
      </c>
      <c r="AG78" s="849"/>
      <c r="AH78" s="849"/>
      <c r="AI78" s="849"/>
      <c r="AJ78" s="849"/>
      <c r="AK78" s="849" t="s">
        <v>475</v>
      </c>
      <c r="AL78" s="849"/>
      <c r="AM78" s="849"/>
      <c r="AN78" s="849"/>
      <c r="AO78" s="849"/>
      <c r="AP78" s="849" t="s">
        <v>475</v>
      </c>
      <c r="AQ78" s="849"/>
      <c r="AR78" s="849"/>
      <c r="AS78" s="849"/>
      <c r="AT78" s="849"/>
      <c r="AU78" s="849" t="s">
        <v>475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7" t="s">
        <v>542</v>
      </c>
      <c r="C79" s="898"/>
      <c r="D79" s="898"/>
      <c r="E79" s="898"/>
      <c r="F79" s="898"/>
      <c r="G79" s="898"/>
      <c r="H79" s="898"/>
      <c r="I79" s="898"/>
      <c r="J79" s="898"/>
      <c r="K79" s="898"/>
      <c r="L79" s="898"/>
      <c r="M79" s="898"/>
      <c r="N79" s="898"/>
      <c r="O79" s="898"/>
      <c r="P79" s="899"/>
      <c r="Q79" s="894">
        <v>0</v>
      </c>
      <c r="R79" s="849"/>
      <c r="S79" s="849"/>
      <c r="T79" s="849"/>
      <c r="U79" s="849"/>
      <c r="V79" s="849">
        <v>0</v>
      </c>
      <c r="W79" s="849"/>
      <c r="X79" s="849"/>
      <c r="Y79" s="849"/>
      <c r="Z79" s="849"/>
      <c r="AA79" s="849">
        <v>0</v>
      </c>
      <c r="AB79" s="849"/>
      <c r="AC79" s="849"/>
      <c r="AD79" s="849"/>
      <c r="AE79" s="849"/>
      <c r="AF79" s="849">
        <v>0</v>
      </c>
      <c r="AG79" s="849"/>
      <c r="AH79" s="849"/>
      <c r="AI79" s="849"/>
      <c r="AJ79" s="849"/>
      <c r="AK79" s="849" t="s">
        <v>549</v>
      </c>
      <c r="AL79" s="849"/>
      <c r="AM79" s="849"/>
      <c r="AN79" s="849"/>
      <c r="AO79" s="849"/>
      <c r="AP79" s="849" t="s">
        <v>549</v>
      </c>
      <c r="AQ79" s="849"/>
      <c r="AR79" s="849"/>
      <c r="AS79" s="849"/>
      <c r="AT79" s="849"/>
      <c r="AU79" s="849" t="s">
        <v>549</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7" t="s">
        <v>543</v>
      </c>
      <c r="C80" s="898"/>
      <c r="D80" s="898"/>
      <c r="E80" s="898"/>
      <c r="F80" s="898"/>
      <c r="G80" s="898"/>
      <c r="H80" s="898"/>
      <c r="I80" s="898"/>
      <c r="J80" s="898"/>
      <c r="K80" s="898"/>
      <c r="L80" s="898"/>
      <c r="M80" s="898"/>
      <c r="N80" s="898"/>
      <c r="O80" s="898"/>
      <c r="P80" s="899"/>
      <c r="Q80" s="894">
        <v>26</v>
      </c>
      <c r="R80" s="849"/>
      <c r="S80" s="849"/>
      <c r="T80" s="849"/>
      <c r="U80" s="849"/>
      <c r="V80" s="849">
        <v>25</v>
      </c>
      <c r="W80" s="849"/>
      <c r="X80" s="849"/>
      <c r="Y80" s="849"/>
      <c r="Z80" s="849"/>
      <c r="AA80" s="849">
        <v>1</v>
      </c>
      <c r="AB80" s="849"/>
      <c r="AC80" s="849"/>
      <c r="AD80" s="849"/>
      <c r="AE80" s="849"/>
      <c r="AF80" s="849">
        <v>0</v>
      </c>
      <c r="AG80" s="849"/>
      <c r="AH80" s="849"/>
      <c r="AI80" s="849"/>
      <c r="AJ80" s="849"/>
      <c r="AK80" s="849" t="s">
        <v>549</v>
      </c>
      <c r="AL80" s="849"/>
      <c r="AM80" s="849"/>
      <c r="AN80" s="849"/>
      <c r="AO80" s="849"/>
      <c r="AP80" s="849" t="s">
        <v>549</v>
      </c>
      <c r="AQ80" s="849"/>
      <c r="AR80" s="849"/>
      <c r="AS80" s="849"/>
      <c r="AT80" s="849"/>
      <c r="AU80" s="849" t="s">
        <v>549</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544</v>
      </c>
      <c r="C81" s="892"/>
      <c r="D81" s="892"/>
      <c r="E81" s="892"/>
      <c r="F81" s="892"/>
      <c r="G81" s="892"/>
      <c r="H81" s="892"/>
      <c r="I81" s="892"/>
      <c r="J81" s="892"/>
      <c r="K81" s="892"/>
      <c r="L81" s="892"/>
      <c r="M81" s="892"/>
      <c r="N81" s="892"/>
      <c r="O81" s="892"/>
      <c r="P81" s="893"/>
      <c r="Q81" s="894">
        <v>125</v>
      </c>
      <c r="R81" s="849"/>
      <c r="S81" s="849"/>
      <c r="T81" s="849"/>
      <c r="U81" s="849"/>
      <c r="V81" s="849">
        <v>113</v>
      </c>
      <c r="W81" s="849"/>
      <c r="X81" s="849"/>
      <c r="Y81" s="849"/>
      <c r="Z81" s="849"/>
      <c r="AA81" s="849">
        <v>12</v>
      </c>
      <c r="AB81" s="849"/>
      <c r="AC81" s="849"/>
      <c r="AD81" s="849"/>
      <c r="AE81" s="849"/>
      <c r="AF81" s="849">
        <v>12</v>
      </c>
      <c r="AG81" s="849"/>
      <c r="AH81" s="849"/>
      <c r="AI81" s="849"/>
      <c r="AJ81" s="849"/>
      <c r="AK81" s="849">
        <v>0</v>
      </c>
      <c r="AL81" s="849"/>
      <c r="AM81" s="849"/>
      <c r="AN81" s="849"/>
      <c r="AO81" s="849"/>
      <c r="AP81" s="849" t="s">
        <v>545</v>
      </c>
      <c r="AQ81" s="849"/>
      <c r="AR81" s="849"/>
      <c r="AS81" s="849"/>
      <c r="AT81" s="849"/>
      <c r="AU81" s="849" t="s">
        <v>546</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SUM(AF68:AJ81)</f>
        <v>11708</v>
      </c>
      <c r="AG88" s="860"/>
      <c r="AH88" s="860"/>
      <c r="AI88" s="860"/>
      <c r="AJ88" s="860"/>
      <c r="AK88" s="857"/>
      <c r="AL88" s="857"/>
      <c r="AM88" s="857"/>
      <c r="AN88" s="857"/>
      <c r="AO88" s="857"/>
      <c r="AP88" s="860">
        <f t="shared" ref="AP88" si="0">SUM(AP68:AT81)</f>
        <v>2036</v>
      </c>
      <c r="AQ88" s="860"/>
      <c r="AR88" s="860"/>
      <c r="AS88" s="860"/>
      <c r="AT88" s="860"/>
      <c r="AU88" s="860">
        <f t="shared" ref="AU88" si="1">SUM(AU68:AY81)</f>
        <v>1172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393</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f>CR7</f>
        <v>16</v>
      </c>
      <c r="CS102" s="868"/>
      <c r="CT102" s="868"/>
      <c r="CU102" s="868"/>
      <c r="CV102" s="914"/>
      <c r="CW102" s="913">
        <f t="shared" ref="CW102" si="2">CW7</f>
        <v>0</v>
      </c>
      <c r="CX102" s="868"/>
      <c r="CY102" s="868"/>
      <c r="CZ102" s="868"/>
      <c r="DA102" s="914"/>
      <c r="DB102" s="913">
        <f t="shared" ref="DB102" si="3">DB7</f>
        <v>0</v>
      </c>
      <c r="DC102" s="868"/>
      <c r="DD102" s="868"/>
      <c r="DE102" s="868"/>
      <c r="DF102" s="914"/>
      <c r="DG102" s="913" t="str">
        <f t="shared" ref="DG102" si="4">DG7</f>
        <v>-</v>
      </c>
      <c r="DH102" s="868"/>
      <c r="DI102" s="868"/>
      <c r="DJ102" s="868"/>
      <c r="DK102" s="914"/>
      <c r="DL102" s="913" t="str">
        <f t="shared" ref="DL102" si="5">DL7</f>
        <v>-</v>
      </c>
      <c r="DM102" s="868"/>
      <c r="DN102" s="868"/>
      <c r="DO102" s="868"/>
      <c r="DP102" s="914"/>
      <c r="DQ102" s="913" t="str">
        <f t="shared" ref="DQ102" si="6">DQ7</f>
        <v>-</v>
      </c>
      <c r="DR102" s="868"/>
      <c r="DS102" s="868"/>
      <c r="DT102" s="868"/>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287</v>
      </c>
      <c r="AG109" s="916"/>
      <c r="AH109" s="916"/>
      <c r="AI109" s="916"/>
      <c r="AJ109" s="917"/>
      <c r="AK109" s="915" t="s">
        <v>286</v>
      </c>
      <c r="AL109" s="916"/>
      <c r="AM109" s="916"/>
      <c r="AN109" s="916"/>
      <c r="AO109" s="917"/>
      <c r="AP109" s="915" t="s">
        <v>402</v>
      </c>
      <c r="AQ109" s="916"/>
      <c r="AR109" s="916"/>
      <c r="AS109" s="916"/>
      <c r="AT109" s="918"/>
      <c r="AU109" s="937"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287</v>
      </c>
      <c r="BW109" s="916"/>
      <c r="BX109" s="916"/>
      <c r="BY109" s="916"/>
      <c r="BZ109" s="917"/>
      <c r="CA109" s="915" t="s">
        <v>286</v>
      </c>
      <c r="CB109" s="916"/>
      <c r="CC109" s="916"/>
      <c r="CD109" s="916"/>
      <c r="CE109" s="917"/>
      <c r="CF109" s="938" t="s">
        <v>402</v>
      </c>
      <c r="CG109" s="938"/>
      <c r="CH109" s="938"/>
      <c r="CI109" s="938"/>
      <c r="CJ109" s="938"/>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287</v>
      </c>
      <c r="DM109" s="916"/>
      <c r="DN109" s="916"/>
      <c r="DO109" s="916"/>
      <c r="DP109" s="917"/>
      <c r="DQ109" s="915" t="s">
        <v>286</v>
      </c>
      <c r="DR109" s="916"/>
      <c r="DS109" s="916"/>
      <c r="DT109" s="916"/>
      <c r="DU109" s="917"/>
      <c r="DV109" s="915" t="s">
        <v>402</v>
      </c>
      <c r="DW109" s="916"/>
      <c r="DX109" s="916"/>
      <c r="DY109" s="916"/>
      <c r="DZ109" s="918"/>
    </row>
    <row r="110" spans="1:131" s="197" customFormat="1" ht="26.25" customHeight="1" x14ac:dyDescent="0.15">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720855</v>
      </c>
      <c r="AB110" s="923"/>
      <c r="AC110" s="923"/>
      <c r="AD110" s="923"/>
      <c r="AE110" s="924"/>
      <c r="AF110" s="925">
        <v>630768</v>
      </c>
      <c r="AG110" s="923"/>
      <c r="AH110" s="923"/>
      <c r="AI110" s="923"/>
      <c r="AJ110" s="924"/>
      <c r="AK110" s="925">
        <v>583116</v>
      </c>
      <c r="AL110" s="923"/>
      <c r="AM110" s="923"/>
      <c r="AN110" s="923"/>
      <c r="AO110" s="924"/>
      <c r="AP110" s="926">
        <v>18.600000000000001</v>
      </c>
      <c r="AQ110" s="927"/>
      <c r="AR110" s="927"/>
      <c r="AS110" s="927"/>
      <c r="AT110" s="928"/>
      <c r="AU110" s="929" t="s">
        <v>60</v>
      </c>
      <c r="AV110" s="930"/>
      <c r="AW110" s="930"/>
      <c r="AX110" s="930"/>
      <c r="AY110" s="931"/>
      <c r="AZ110" s="973" t="s">
        <v>405</v>
      </c>
      <c r="BA110" s="920"/>
      <c r="BB110" s="920"/>
      <c r="BC110" s="920"/>
      <c r="BD110" s="920"/>
      <c r="BE110" s="920"/>
      <c r="BF110" s="920"/>
      <c r="BG110" s="920"/>
      <c r="BH110" s="920"/>
      <c r="BI110" s="920"/>
      <c r="BJ110" s="920"/>
      <c r="BK110" s="920"/>
      <c r="BL110" s="920"/>
      <c r="BM110" s="920"/>
      <c r="BN110" s="920"/>
      <c r="BO110" s="920"/>
      <c r="BP110" s="921"/>
      <c r="BQ110" s="959">
        <v>4515303</v>
      </c>
      <c r="BR110" s="960"/>
      <c r="BS110" s="960"/>
      <c r="BT110" s="960"/>
      <c r="BU110" s="960"/>
      <c r="BV110" s="960">
        <v>4277467</v>
      </c>
      <c r="BW110" s="960"/>
      <c r="BX110" s="960"/>
      <c r="BY110" s="960"/>
      <c r="BZ110" s="960"/>
      <c r="CA110" s="960">
        <v>3557178</v>
      </c>
      <c r="CB110" s="960"/>
      <c r="CC110" s="960"/>
      <c r="CD110" s="960"/>
      <c r="CE110" s="960"/>
      <c r="CF110" s="974">
        <v>113.3</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7"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2"/>
      <c r="AV111" s="933"/>
      <c r="AW111" s="933"/>
      <c r="AX111" s="933"/>
      <c r="AY111" s="934"/>
      <c r="AZ111" s="982" t="s">
        <v>409</v>
      </c>
      <c r="BA111" s="983"/>
      <c r="BB111" s="983"/>
      <c r="BC111" s="983"/>
      <c r="BD111" s="983"/>
      <c r="BE111" s="983"/>
      <c r="BF111" s="983"/>
      <c r="BG111" s="983"/>
      <c r="BH111" s="983"/>
      <c r="BI111" s="983"/>
      <c r="BJ111" s="983"/>
      <c r="BK111" s="983"/>
      <c r="BL111" s="983"/>
      <c r="BM111" s="983"/>
      <c r="BN111" s="983"/>
      <c r="BO111" s="983"/>
      <c r="BP111" s="984"/>
      <c r="BQ111" s="952" t="s">
        <v>112</v>
      </c>
      <c r="BR111" s="953"/>
      <c r="BS111" s="953"/>
      <c r="BT111" s="953"/>
      <c r="BU111" s="953"/>
      <c r="BV111" s="953" t="s">
        <v>112</v>
      </c>
      <c r="BW111" s="953"/>
      <c r="BX111" s="953"/>
      <c r="BY111" s="953"/>
      <c r="BZ111" s="953"/>
      <c r="CA111" s="953" t="s">
        <v>112</v>
      </c>
      <c r="CB111" s="953"/>
      <c r="CC111" s="953"/>
      <c r="CD111" s="953"/>
      <c r="CE111" s="953"/>
      <c r="CF111" s="947" t="s">
        <v>112</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7" customFormat="1" ht="26.25" customHeight="1" x14ac:dyDescent="0.15">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2"/>
      <c r="AV112" s="933"/>
      <c r="AW112" s="933"/>
      <c r="AX112" s="933"/>
      <c r="AY112" s="934"/>
      <c r="AZ112" s="982" t="s">
        <v>413</v>
      </c>
      <c r="BA112" s="983"/>
      <c r="BB112" s="983"/>
      <c r="BC112" s="983"/>
      <c r="BD112" s="983"/>
      <c r="BE112" s="983"/>
      <c r="BF112" s="983"/>
      <c r="BG112" s="983"/>
      <c r="BH112" s="983"/>
      <c r="BI112" s="983"/>
      <c r="BJ112" s="983"/>
      <c r="BK112" s="983"/>
      <c r="BL112" s="983"/>
      <c r="BM112" s="983"/>
      <c r="BN112" s="983"/>
      <c r="BO112" s="983"/>
      <c r="BP112" s="984"/>
      <c r="BQ112" s="952">
        <v>2880745</v>
      </c>
      <c r="BR112" s="953"/>
      <c r="BS112" s="953"/>
      <c r="BT112" s="953"/>
      <c r="BU112" s="953"/>
      <c r="BV112" s="953">
        <v>2705107</v>
      </c>
      <c r="BW112" s="953"/>
      <c r="BX112" s="953"/>
      <c r="BY112" s="953"/>
      <c r="BZ112" s="953"/>
      <c r="CA112" s="953">
        <v>2535328</v>
      </c>
      <c r="CB112" s="953"/>
      <c r="CC112" s="953"/>
      <c r="CD112" s="953"/>
      <c r="CE112" s="953"/>
      <c r="CF112" s="947">
        <v>80.8</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7" customFormat="1" ht="26.25" customHeight="1" x14ac:dyDescent="0.15">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290977</v>
      </c>
      <c r="AB113" s="967"/>
      <c r="AC113" s="967"/>
      <c r="AD113" s="967"/>
      <c r="AE113" s="968"/>
      <c r="AF113" s="969">
        <v>268154</v>
      </c>
      <c r="AG113" s="967"/>
      <c r="AH113" s="967"/>
      <c r="AI113" s="967"/>
      <c r="AJ113" s="968"/>
      <c r="AK113" s="969">
        <v>248887</v>
      </c>
      <c r="AL113" s="967"/>
      <c r="AM113" s="967"/>
      <c r="AN113" s="967"/>
      <c r="AO113" s="968"/>
      <c r="AP113" s="970">
        <v>7.9</v>
      </c>
      <c r="AQ113" s="971"/>
      <c r="AR113" s="971"/>
      <c r="AS113" s="971"/>
      <c r="AT113" s="972"/>
      <c r="AU113" s="932"/>
      <c r="AV113" s="933"/>
      <c r="AW113" s="933"/>
      <c r="AX113" s="933"/>
      <c r="AY113" s="934"/>
      <c r="AZ113" s="982" t="s">
        <v>416</v>
      </c>
      <c r="BA113" s="983"/>
      <c r="BB113" s="983"/>
      <c r="BC113" s="983"/>
      <c r="BD113" s="983"/>
      <c r="BE113" s="983"/>
      <c r="BF113" s="983"/>
      <c r="BG113" s="983"/>
      <c r="BH113" s="983"/>
      <c r="BI113" s="983"/>
      <c r="BJ113" s="983"/>
      <c r="BK113" s="983"/>
      <c r="BL113" s="983"/>
      <c r="BM113" s="983"/>
      <c r="BN113" s="983"/>
      <c r="BO113" s="983"/>
      <c r="BP113" s="984"/>
      <c r="BQ113" s="952">
        <v>138959</v>
      </c>
      <c r="BR113" s="953"/>
      <c r="BS113" s="953"/>
      <c r="BT113" s="953"/>
      <c r="BU113" s="953"/>
      <c r="BV113" s="953">
        <v>45221</v>
      </c>
      <c r="BW113" s="953"/>
      <c r="BX113" s="953"/>
      <c r="BY113" s="953"/>
      <c r="BZ113" s="953"/>
      <c r="CA113" s="953">
        <v>44918</v>
      </c>
      <c r="CB113" s="953"/>
      <c r="CC113" s="953"/>
      <c r="CD113" s="953"/>
      <c r="CE113" s="953"/>
      <c r="CF113" s="947">
        <v>1.4</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7" customFormat="1" ht="26.25" customHeight="1" x14ac:dyDescent="0.15">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93959</v>
      </c>
      <c r="AB114" s="992"/>
      <c r="AC114" s="992"/>
      <c r="AD114" s="992"/>
      <c r="AE114" s="993"/>
      <c r="AF114" s="994">
        <v>94153</v>
      </c>
      <c r="AG114" s="992"/>
      <c r="AH114" s="992"/>
      <c r="AI114" s="992"/>
      <c r="AJ114" s="993"/>
      <c r="AK114" s="994">
        <v>9435</v>
      </c>
      <c r="AL114" s="992"/>
      <c r="AM114" s="992"/>
      <c r="AN114" s="992"/>
      <c r="AO114" s="993"/>
      <c r="AP114" s="995">
        <v>0.3</v>
      </c>
      <c r="AQ114" s="996"/>
      <c r="AR114" s="996"/>
      <c r="AS114" s="996"/>
      <c r="AT114" s="997"/>
      <c r="AU114" s="932"/>
      <c r="AV114" s="933"/>
      <c r="AW114" s="933"/>
      <c r="AX114" s="933"/>
      <c r="AY114" s="934"/>
      <c r="AZ114" s="982" t="s">
        <v>419</v>
      </c>
      <c r="BA114" s="983"/>
      <c r="BB114" s="983"/>
      <c r="BC114" s="983"/>
      <c r="BD114" s="983"/>
      <c r="BE114" s="983"/>
      <c r="BF114" s="983"/>
      <c r="BG114" s="983"/>
      <c r="BH114" s="983"/>
      <c r="BI114" s="983"/>
      <c r="BJ114" s="983"/>
      <c r="BK114" s="983"/>
      <c r="BL114" s="983"/>
      <c r="BM114" s="983"/>
      <c r="BN114" s="983"/>
      <c r="BO114" s="983"/>
      <c r="BP114" s="984"/>
      <c r="BQ114" s="952">
        <v>1135093</v>
      </c>
      <c r="BR114" s="953"/>
      <c r="BS114" s="953"/>
      <c r="BT114" s="953"/>
      <c r="BU114" s="953"/>
      <c r="BV114" s="953">
        <v>1040839</v>
      </c>
      <c r="BW114" s="953"/>
      <c r="BX114" s="953"/>
      <c r="BY114" s="953"/>
      <c r="BZ114" s="953"/>
      <c r="CA114" s="953">
        <v>1034756</v>
      </c>
      <c r="CB114" s="953"/>
      <c r="CC114" s="953"/>
      <c r="CD114" s="953"/>
      <c r="CE114" s="953"/>
      <c r="CF114" s="947">
        <v>33</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7" customFormat="1" ht="26.25" customHeight="1" x14ac:dyDescent="0.15">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112</v>
      </c>
      <c r="AB115" s="967"/>
      <c r="AC115" s="967"/>
      <c r="AD115" s="967"/>
      <c r="AE115" s="968"/>
      <c r="AF115" s="969" t="s">
        <v>112</v>
      </c>
      <c r="AG115" s="967"/>
      <c r="AH115" s="967"/>
      <c r="AI115" s="967"/>
      <c r="AJ115" s="968"/>
      <c r="AK115" s="969" t="s">
        <v>112</v>
      </c>
      <c r="AL115" s="967"/>
      <c r="AM115" s="967"/>
      <c r="AN115" s="967"/>
      <c r="AO115" s="968"/>
      <c r="AP115" s="970" t="s">
        <v>112</v>
      </c>
      <c r="AQ115" s="971"/>
      <c r="AR115" s="971"/>
      <c r="AS115" s="971"/>
      <c r="AT115" s="972"/>
      <c r="AU115" s="932"/>
      <c r="AV115" s="933"/>
      <c r="AW115" s="933"/>
      <c r="AX115" s="933"/>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423</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7" customFormat="1" ht="26.25" customHeight="1" x14ac:dyDescent="0.15">
      <c r="A116" s="989"/>
      <c r="B116" s="990"/>
      <c r="C116" s="1004" t="s">
        <v>424</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2"/>
      <c r="AV116" s="933"/>
      <c r="AW116" s="933"/>
      <c r="AX116" s="933"/>
      <c r="AY116" s="934"/>
      <c r="AZ116" s="982" t="s">
        <v>425</v>
      </c>
      <c r="BA116" s="983"/>
      <c r="BB116" s="983"/>
      <c r="BC116" s="983"/>
      <c r="BD116" s="983"/>
      <c r="BE116" s="983"/>
      <c r="BF116" s="983"/>
      <c r="BG116" s="983"/>
      <c r="BH116" s="983"/>
      <c r="BI116" s="983"/>
      <c r="BJ116" s="983"/>
      <c r="BK116" s="983"/>
      <c r="BL116" s="983"/>
      <c r="BM116" s="983"/>
      <c r="BN116" s="983"/>
      <c r="BO116" s="983"/>
      <c r="BP116" s="984"/>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7" customFormat="1" ht="26.25" customHeight="1" x14ac:dyDescent="0.15">
      <c r="A117" s="937" t="s">
        <v>170</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427</v>
      </c>
      <c r="Z117" s="917"/>
      <c r="AA117" s="1029">
        <v>1105791</v>
      </c>
      <c r="AB117" s="999"/>
      <c r="AC117" s="999"/>
      <c r="AD117" s="999"/>
      <c r="AE117" s="1000"/>
      <c r="AF117" s="998">
        <v>993075</v>
      </c>
      <c r="AG117" s="999"/>
      <c r="AH117" s="999"/>
      <c r="AI117" s="999"/>
      <c r="AJ117" s="1000"/>
      <c r="AK117" s="998">
        <v>841438</v>
      </c>
      <c r="AL117" s="999"/>
      <c r="AM117" s="999"/>
      <c r="AN117" s="999"/>
      <c r="AO117" s="1000"/>
      <c r="AP117" s="1001"/>
      <c r="AQ117" s="1002"/>
      <c r="AR117" s="1002"/>
      <c r="AS117" s="1002"/>
      <c r="AT117" s="1003"/>
      <c r="AU117" s="932"/>
      <c r="AV117" s="933"/>
      <c r="AW117" s="933"/>
      <c r="AX117" s="933"/>
      <c r="AY117" s="934"/>
      <c r="AZ117" s="1028" t="s">
        <v>428</v>
      </c>
      <c r="BA117" s="1004"/>
      <c r="BB117" s="1004"/>
      <c r="BC117" s="1004"/>
      <c r="BD117" s="1004"/>
      <c r="BE117" s="1004"/>
      <c r="BF117" s="1004"/>
      <c r="BG117" s="1004"/>
      <c r="BH117" s="1004"/>
      <c r="BI117" s="1004"/>
      <c r="BJ117" s="1004"/>
      <c r="BK117" s="1004"/>
      <c r="BL117" s="1004"/>
      <c r="BM117" s="1004"/>
      <c r="BN117" s="1004"/>
      <c r="BO117" s="1004"/>
      <c r="BP117" s="1005"/>
      <c r="BQ117" s="1018" t="s">
        <v>112</v>
      </c>
      <c r="BR117" s="1019"/>
      <c r="BS117" s="1019"/>
      <c r="BT117" s="1019"/>
      <c r="BU117" s="1019"/>
      <c r="BV117" s="1019" t="s">
        <v>112</v>
      </c>
      <c r="BW117" s="1019"/>
      <c r="BX117" s="1019"/>
      <c r="BY117" s="1019"/>
      <c r="BZ117" s="1019"/>
      <c r="CA117" s="1019" t="s">
        <v>112</v>
      </c>
      <c r="CB117" s="1019"/>
      <c r="CC117" s="1019"/>
      <c r="CD117" s="1019"/>
      <c r="CE117" s="1019"/>
      <c r="CF117" s="947" t="s">
        <v>112</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7" customFormat="1" ht="26.25" customHeight="1" x14ac:dyDescent="0.15">
      <c r="A118" s="937"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287</v>
      </c>
      <c r="AG118" s="916"/>
      <c r="AH118" s="916"/>
      <c r="AI118" s="916"/>
      <c r="AJ118" s="917"/>
      <c r="AK118" s="915" t="s">
        <v>286</v>
      </c>
      <c r="AL118" s="916"/>
      <c r="AM118" s="916"/>
      <c r="AN118" s="916"/>
      <c r="AO118" s="917"/>
      <c r="AP118" s="1023" t="s">
        <v>402</v>
      </c>
      <c r="AQ118" s="1024"/>
      <c r="AR118" s="1024"/>
      <c r="AS118" s="1024"/>
      <c r="AT118" s="1025"/>
      <c r="AU118" s="935"/>
      <c r="AV118" s="936"/>
      <c r="AW118" s="936"/>
      <c r="AX118" s="936"/>
      <c r="AY118" s="936"/>
      <c r="AZ118" s="228" t="s">
        <v>170</v>
      </c>
      <c r="BA118" s="228"/>
      <c r="BB118" s="228"/>
      <c r="BC118" s="228"/>
      <c r="BD118" s="228"/>
      <c r="BE118" s="228"/>
      <c r="BF118" s="228"/>
      <c r="BG118" s="228"/>
      <c r="BH118" s="228"/>
      <c r="BI118" s="228"/>
      <c r="BJ118" s="228"/>
      <c r="BK118" s="228"/>
      <c r="BL118" s="228"/>
      <c r="BM118" s="228"/>
      <c r="BN118" s="228"/>
      <c r="BO118" s="1026" t="s">
        <v>430</v>
      </c>
      <c r="BP118" s="1027"/>
      <c r="BQ118" s="1018">
        <v>8670100</v>
      </c>
      <c r="BR118" s="1019"/>
      <c r="BS118" s="1019"/>
      <c r="BT118" s="1019"/>
      <c r="BU118" s="1019"/>
      <c r="BV118" s="1019">
        <v>8068634</v>
      </c>
      <c r="BW118" s="1019"/>
      <c r="BX118" s="1019"/>
      <c r="BY118" s="1019"/>
      <c r="BZ118" s="1019"/>
      <c r="CA118" s="1019">
        <v>7172180</v>
      </c>
      <c r="CB118" s="1019"/>
      <c r="CC118" s="1019"/>
      <c r="CD118" s="1019"/>
      <c r="CE118" s="1019"/>
      <c r="CF118" s="1020"/>
      <c r="CG118" s="1021"/>
      <c r="CH118" s="1021"/>
      <c r="CI118" s="1021"/>
      <c r="CJ118" s="1022"/>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7" customFormat="1" ht="26.25" customHeight="1" x14ac:dyDescent="0.15">
      <c r="A119" s="1007"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1010" t="s">
        <v>432</v>
      </c>
      <c r="AV119" s="1011"/>
      <c r="AW119" s="1011"/>
      <c r="AX119" s="1011"/>
      <c r="AY119" s="1012"/>
      <c r="AZ119" s="973" t="s">
        <v>433</v>
      </c>
      <c r="BA119" s="920"/>
      <c r="BB119" s="920"/>
      <c r="BC119" s="920"/>
      <c r="BD119" s="920"/>
      <c r="BE119" s="920"/>
      <c r="BF119" s="920"/>
      <c r="BG119" s="920"/>
      <c r="BH119" s="920"/>
      <c r="BI119" s="920"/>
      <c r="BJ119" s="920"/>
      <c r="BK119" s="920"/>
      <c r="BL119" s="920"/>
      <c r="BM119" s="920"/>
      <c r="BN119" s="920"/>
      <c r="BO119" s="920"/>
      <c r="BP119" s="921"/>
      <c r="BQ119" s="959">
        <v>4365864</v>
      </c>
      <c r="BR119" s="960"/>
      <c r="BS119" s="960"/>
      <c r="BT119" s="960"/>
      <c r="BU119" s="960"/>
      <c r="BV119" s="960">
        <v>4632578</v>
      </c>
      <c r="BW119" s="960"/>
      <c r="BX119" s="960"/>
      <c r="BY119" s="960"/>
      <c r="BZ119" s="960"/>
      <c r="CA119" s="960">
        <v>4965989</v>
      </c>
      <c r="CB119" s="960"/>
      <c r="CC119" s="960"/>
      <c r="CD119" s="960"/>
      <c r="CE119" s="960"/>
      <c r="CF119" s="974">
        <v>158.19999999999999</v>
      </c>
      <c r="CG119" s="975"/>
      <c r="CH119" s="975"/>
      <c r="CI119" s="975"/>
      <c r="CJ119" s="975"/>
      <c r="CK119" s="980"/>
      <c r="CL119" s="981"/>
      <c r="CM119" s="1037" t="s">
        <v>434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112</v>
      </c>
      <c r="DH119" s="1031"/>
      <c r="DI119" s="1031"/>
      <c r="DJ119" s="1031"/>
      <c r="DK119" s="1032"/>
      <c r="DL119" s="1033" t="s">
        <v>112</v>
      </c>
      <c r="DM119" s="1031"/>
      <c r="DN119" s="1031"/>
      <c r="DO119" s="1031"/>
      <c r="DP119" s="1032"/>
      <c r="DQ119" s="1033" t="s">
        <v>112</v>
      </c>
      <c r="DR119" s="1031"/>
      <c r="DS119" s="1031"/>
      <c r="DT119" s="1031"/>
      <c r="DU119" s="1032"/>
      <c r="DV119" s="1034" t="s">
        <v>112</v>
      </c>
      <c r="DW119" s="1035"/>
      <c r="DX119" s="1035"/>
      <c r="DY119" s="1035"/>
      <c r="DZ119" s="1036"/>
    </row>
    <row r="120" spans="1:130" s="197" customFormat="1" ht="26.25" customHeight="1" x14ac:dyDescent="0.15">
      <c r="A120" s="1008"/>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13"/>
      <c r="AV120" s="1014"/>
      <c r="AW120" s="1014"/>
      <c r="AX120" s="1014"/>
      <c r="AY120" s="1015"/>
      <c r="AZ120" s="982" t="s">
        <v>435</v>
      </c>
      <c r="BA120" s="983"/>
      <c r="BB120" s="983"/>
      <c r="BC120" s="983"/>
      <c r="BD120" s="983"/>
      <c r="BE120" s="983"/>
      <c r="BF120" s="983"/>
      <c r="BG120" s="983"/>
      <c r="BH120" s="983"/>
      <c r="BI120" s="983"/>
      <c r="BJ120" s="983"/>
      <c r="BK120" s="983"/>
      <c r="BL120" s="983"/>
      <c r="BM120" s="983"/>
      <c r="BN120" s="983"/>
      <c r="BO120" s="983"/>
      <c r="BP120" s="984"/>
      <c r="BQ120" s="952">
        <v>50816</v>
      </c>
      <c r="BR120" s="953"/>
      <c r="BS120" s="953"/>
      <c r="BT120" s="953"/>
      <c r="BU120" s="953"/>
      <c r="BV120" s="953">
        <v>65381</v>
      </c>
      <c r="BW120" s="953"/>
      <c r="BX120" s="953"/>
      <c r="BY120" s="953"/>
      <c r="BZ120" s="953"/>
      <c r="CA120" s="953">
        <v>59310</v>
      </c>
      <c r="CB120" s="953"/>
      <c r="CC120" s="953"/>
      <c r="CD120" s="953"/>
      <c r="CE120" s="953"/>
      <c r="CF120" s="947">
        <v>1.9</v>
      </c>
      <c r="CG120" s="948"/>
      <c r="CH120" s="948"/>
      <c r="CI120" s="948"/>
      <c r="CJ120" s="948"/>
      <c r="CK120" s="1046" t="s">
        <v>436</v>
      </c>
      <c r="CL120" s="1047"/>
      <c r="CM120" s="1047"/>
      <c r="CN120" s="1047"/>
      <c r="CO120" s="1048"/>
      <c r="CP120" s="1054" t="s">
        <v>385</v>
      </c>
      <c r="CQ120" s="1055"/>
      <c r="CR120" s="1055"/>
      <c r="CS120" s="1055"/>
      <c r="CT120" s="1055"/>
      <c r="CU120" s="1055"/>
      <c r="CV120" s="1055"/>
      <c r="CW120" s="1055"/>
      <c r="CX120" s="1055"/>
      <c r="CY120" s="1055"/>
      <c r="CZ120" s="1055"/>
      <c r="DA120" s="1055"/>
      <c r="DB120" s="1055"/>
      <c r="DC120" s="1055"/>
      <c r="DD120" s="1055"/>
      <c r="DE120" s="1055"/>
      <c r="DF120" s="1056"/>
      <c r="DG120" s="959">
        <v>1781778</v>
      </c>
      <c r="DH120" s="960"/>
      <c r="DI120" s="960"/>
      <c r="DJ120" s="960"/>
      <c r="DK120" s="960"/>
      <c r="DL120" s="960">
        <v>1705080</v>
      </c>
      <c r="DM120" s="960"/>
      <c r="DN120" s="960"/>
      <c r="DO120" s="960"/>
      <c r="DP120" s="960"/>
      <c r="DQ120" s="960">
        <v>1628504</v>
      </c>
      <c r="DR120" s="960"/>
      <c r="DS120" s="960"/>
      <c r="DT120" s="960"/>
      <c r="DU120" s="960"/>
      <c r="DV120" s="961">
        <v>51.9</v>
      </c>
      <c r="DW120" s="961"/>
      <c r="DX120" s="961"/>
      <c r="DY120" s="961"/>
      <c r="DZ120" s="962"/>
    </row>
    <row r="121" spans="1:130" s="197" customFormat="1" ht="26.25" customHeight="1" x14ac:dyDescent="0.15">
      <c r="A121" s="1008"/>
      <c r="B121" s="979"/>
      <c r="C121" s="1043" t="s">
        <v>437</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13"/>
      <c r="AV121" s="1014"/>
      <c r="AW121" s="1014"/>
      <c r="AX121" s="1014"/>
      <c r="AY121" s="1015"/>
      <c r="AZ121" s="1028" t="s">
        <v>438</v>
      </c>
      <c r="BA121" s="1004"/>
      <c r="BB121" s="1004"/>
      <c r="BC121" s="1004"/>
      <c r="BD121" s="1004"/>
      <c r="BE121" s="1004"/>
      <c r="BF121" s="1004"/>
      <c r="BG121" s="1004"/>
      <c r="BH121" s="1004"/>
      <c r="BI121" s="1004"/>
      <c r="BJ121" s="1004"/>
      <c r="BK121" s="1004"/>
      <c r="BL121" s="1004"/>
      <c r="BM121" s="1004"/>
      <c r="BN121" s="1004"/>
      <c r="BO121" s="1004"/>
      <c r="BP121" s="1005"/>
      <c r="BQ121" s="1018">
        <v>8268279</v>
      </c>
      <c r="BR121" s="1019"/>
      <c r="BS121" s="1019"/>
      <c r="BT121" s="1019"/>
      <c r="BU121" s="1019"/>
      <c r="BV121" s="1019">
        <v>7498810</v>
      </c>
      <c r="BW121" s="1019"/>
      <c r="BX121" s="1019"/>
      <c r="BY121" s="1019"/>
      <c r="BZ121" s="1019"/>
      <c r="CA121" s="1019">
        <v>7172699</v>
      </c>
      <c r="CB121" s="1019"/>
      <c r="CC121" s="1019"/>
      <c r="CD121" s="1019"/>
      <c r="CE121" s="1019"/>
      <c r="CF121" s="1057">
        <v>228.5</v>
      </c>
      <c r="CG121" s="1058"/>
      <c r="CH121" s="1058"/>
      <c r="CI121" s="1058"/>
      <c r="CJ121" s="1058"/>
      <c r="CK121" s="1049"/>
      <c r="CL121" s="1050"/>
      <c r="CM121" s="1050"/>
      <c r="CN121" s="1050"/>
      <c r="CO121" s="1051"/>
      <c r="CP121" s="1040" t="s">
        <v>386</v>
      </c>
      <c r="CQ121" s="1041"/>
      <c r="CR121" s="1041"/>
      <c r="CS121" s="1041"/>
      <c r="CT121" s="1041"/>
      <c r="CU121" s="1041"/>
      <c r="CV121" s="1041"/>
      <c r="CW121" s="1041"/>
      <c r="CX121" s="1041"/>
      <c r="CY121" s="1041"/>
      <c r="CZ121" s="1041"/>
      <c r="DA121" s="1041"/>
      <c r="DB121" s="1041"/>
      <c r="DC121" s="1041"/>
      <c r="DD121" s="1041"/>
      <c r="DE121" s="1041"/>
      <c r="DF121" s="1042"/>
      <c r="DG121" s="952">
        <v>635624</v>
      </c>
      <c r="DH121" s="953"/>
      <c r="DI121" s="953"/>
      <c r="DJ121" s="953"/>
      <c r="DK121" s="953"/>
      <c r="DL121" s="953">
        <v>583352</v>
      </c>
      <c r="DM121" s="953"/>
      <c r="DN121" s="953"/>
      <c r="DO121" s="953"/>
      <c r="DP121" s="953"/>
      <c r="DQ121" s="953">
        <v>547363</v>
      </c>
      <c r="DR121" s="953"/>
      <c r="DS121" s="953"/>
      <c r="DT121" s="953"/>
      <c r="DU121" s="953"/>
      <c r="DV121" s="954">
        <v>17.399999999999999</v>
      </c>
      <c r="DW121" s="954"/>
      <c r="DX121" s="954"/>
      <c r="DY121" s="954"/>
      <c r="DZ121" s="955"/>
    </row>
    <row r="122" spans="1:130" s="197" customFormat="1" ht="26.25" customHeight="1" x14ac:dyDescent="0.15">
      <c r="A122" s="1008"/>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16"/>
      <c r="AV122" s="1017"/>
      <c r="AW122" s="1017"/>
      <c r="AX122" s="1017"/>
      <c r="AY122" s="1017"/>
      <c r="AZ122" s="228" t="s">
        <v>170</v>
      </c>
      <c r="BA122" s="228"/>
      <c r="BB122" s="228"/>
      <c r="BC122" s="228"/>
      <c r="BD122" s="228"/>
      <c r="BE122" s="228"/>
      <c r="BF122" s="228"/>
      <c r="BG122" s="228"/>
      <c r="BH122" s="228"/>
      <c r="BI122" s="228"/>
      <c r="BJ122" s="228"/>
      <c r="BK122" s="228"/>
      <c r="BL122" s="228"/>
      <c r="BM122" s="228"/>
      <c r="BN122" s="228"/>
      <c r="BO122" s="1026" t="s">
        <v>439</v>
      </c>
      <c r="BP122" s="1027"/>
      <c r="BQ122" s="1067">
        <v>12684959</v>
      </c>
      <c r="BR122" s="1068"/>
      <c r="BS122" s="1068"/>
      <c r="BT122" s="1068"/>
      <c r="BU122" s="1068"/>
      <c r="BV122" s="1068">
        <v>12196769</v>
      </c>
      <c r="BW122" s="1068"/>
      <c r="BX122" s="1068"/>
      <c r="BY122" s="1068"/>
      <c r="BZ122" s="1068"/>
      <c r="CA122" s="1068">
        <v>12197998</v>
      </c>
      <c r="CB122" s="1068"/>
      <c r="CC122" s="1068"/>
      <c r="CD122" s="1068"/>
      <c r="CE122" s="1068"/>
      <c r="CF122" s="1020"/>
      <c r="CG122" s="1021"/>
      <c r="CH122" s="1021"/>
      <c r="CI122" s="1021"/>
      <c r="CJ122" s="1022"/>
      <c r="CK122" s="1049"/>
      <c r="CL122" s="1050"/>
      <c r="CM122" s="1050"/>
      <c r="CN122" s="1050"/>
      <c r="CO122" s="1051"/>
      <c r="CP122" s="1040" t="s">
        <v>383</v>
      </c>
      <c r="CQ122" s="1041"/>
      <c r="CR122" s="1041"/>
      <c r="CS122" s="1041"/>
      <c r="CT122" s="1041"/>
      <c r="CU122" s="1041"/>
      <c r="CV122" s="1041"/>
      <c r="CW122" s="1041"/>
      <c r="CX122" s="1041"/>
      <c r="CY122" s="1041"/>
      <c r="CZ122" s="1041"/>
      <c r="DA122" s="1041"/>
      <c r="DB122" s="1041"/>
      <c r="DC122" s="1041"/>
      <c r="DD122" s="1041"/>
      <c r="DE122" s="1041"/>
      <c r="DF122" s="1042"/>
      <c r="DG122" s="952">
        <v>462103</v>
      </c>
      <c r="DH122" s="953"/>
      <c r="DI122" s="953"/>
      <c r="DJ122" s="953"/>
      <c r="DK122" s="953"/>
      <c r="DL122" s="953">
        <v>415540</v>
      </c>
      <c r="DM122" s="953"/>
      <c r="DN122" s="953"/>
      <c r="DO122" s="953"/>
      <c r="DP122" s="953"/>
      <c r="DQ122" s="953">
        <v>358761</v>
      </c>
      <c r="DR122" s="953"/>
      <c r="DS122" s="953"/>
      <c r="DT122" s="953"/>
      <c r="DU122" s="953"/>
      <c r="DV122" s="954">
        <v>11.4</v>
      </c>
      <c r="DW122" s="954"/>
      <c r="DX122" s="954"/>
      <c r="DY122" s="954"/>
      <c r="DZ122" s="955"/>
    </row>
    <row r="123" spans="1:130" s="197" customFormat="1" ht="26.25" customHeight="1" thickBot="1" x14ac:dyDescent="0.2">
      <c r="A123" s="1008"/>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64" t="s">
        <v>440</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t="s">
        <v>112</v>
      </c>
      <c r="BR123" s="1060"/>
      <c r="BS123" s="1060"/>
      <c r="BT123" s="1060"/>
      <c r="BU123" s="1060"/>
      <c r="BV123" s="1060" t="s">
        <v>112</v>
      </c>
      <c r="BW123" s="1060"/>
      <c r="BX123" s="1060"/>
      <c r="BY123" s="1060"/>
      <c r="BZ123" s="1060"/>
      <c r="CA123" s="1060" t="s">
        <v>112</v>
      </c>
      <c r="CB123" s="1060"/>
      <c r="CC123" s="1060"/>
      <c r="CD123" s="1060"/>
      <c r="CE123" s="1060"/>
      <c r="CF123" s="1061"/>
      <c r="CG123" s="1062"/>
      <c r="CH123" s="1062"/>
      <c r="CI123" s="1062"/>
      <c r="CJ123" s="1063"/>
      <c r="CK123" s="1049"/>
      <c r="CL123" s="1050"/>
      <c r="CM123" s="1050"/>
      <c r="CN123" s="1050"/>
      <c r="CO123" s="1051"/>
      <c r="CP123" s="1040" t="s">
        <v>380</v>
      </c>
      <c r="CQ123" s="1041"/>
      <c r="CR123" s="1041"/>
      <c r="CS123" s="1041"/>
      <c r="CT123" s="1041"/>
      <c r="CU123" s="1041"/>
      <c r="CV123" s="1041"/>
      <c r="CW123" s="1041"/>
      <c r="CX123" s="1041"/>
      <c r="CY123" s="1041"/>
      <c r="CZ123" s="1041"/>
      <c r="DA123" s="1041"/>
      <c r="DB123" s="1041"/>
      <c r="DC123" s="1041"/>
      <c r="DD123" s="1041"/>
      <c r="DE123" s="1041"/>
      <c r="DF123" s="1042"/>
      <c r="DG123" s="991">
        <v>943</v>
      </c>
      <c r="DH123" s="992"/>
      <c r="DI123" s="992"/>
      <c r="DJ123" s="992"/>
      <c r="DK123" s="993"/>
      <c r="DL123" s="994">
        <v>833</v>
      </c>
      <c r="DM123" s="992"/>
      <c r="DN123" s="992"/>
      <c r="DO123" s="992"/>
      <c r="DP123" s="993"/>
      <c r="DQ123" s="994">
        <v>700</v>
      </c>
      <c r="DR123" s="992"/>
      <c r="DS123" s="992"/>
      <c r="DT123" s="992"/>
      <c r="DU123" s="993"/>
      <c r="DV123" s="995">
        <v>0</v>
      </c>
      <c r="DW123" s="996"/>
      <c r="DX123" s="996"/>
      <c r="DY123" s="996"/>
      <c r="DZ123" s="997"/>
    </row>
    <row r="124" spans="1:130" s="197" customFormat="1" ht="26.25" customHeight="1" x14ac:dyDescent="0.15">
      <c r="A124" s="1008"/>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441</v>
      </c>
      <c r="CQ124" s="1041"/>
      <c r="CR124" s="1041"/>
      <c r="CS124" s="1041"/>
      <c r="CT124" s="1041"/>
      <c r="CU124" s="1041"/>
      <c r="CV124" s="1041"/>
      <c r="CW124" s="1041"/>
      <c r="CX124" s="1041"/>
      <c r="CY124" s="1041"/>
      <c r="CZ124" s="1041"/>
      <c r="DA124" s="1041"/>
      <c r="DB124" s="1041"/>
      <c r="DC124" s="1041"/>
      <c r="DD124" s="1041"/>
      <c r="DE124" s="1041"/>
      <c r="DF124" s="1042"/>
      <c r="DG124" s="1030">
        <v>298</v>
      </c>
      <c r="DH124" s="1031"/>
      <c r="DI124" s="1031"/>
      <c r="DJ124" s="1031"/>
      <c r="DK124" s="1032"/>
      <c r="DL124" s="1033">
        <v>302</v>
      </c>
      <c r="DM124" s="1031"/>
      <c r="DN124" s="1031"/>
      <c r="DO124" s="1031"/>
      <c r="DP124" s="1032"/>
      <c r="DQ124" s="1033" t="s">
        <v>112</v>
      </c>
      <c r="DR124" s="1031"/>
      <c r="DS124" s="1031"/>
      <c r="DT124" s="1031"/>
      <c r="DU124" s="1032"/>
      <c r="DV124" s="1034" t="s">
        <v>112</v>
      </c>
      <c r="DW124" s="1035"/>
      <c r="DX124" s="1035"/>
      <c r="DY124" s="1035"/>
      <c r="DZ124" s="1036"/>
    </row>
    <row r="125" spans="1:130" s="197" customFormat="1" ht="26.25" customHeight="1" thickBot="1" x14ac:dyDescent="0.2">
      <c r="A125" s="1008"/>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442</v>
      </c>
      <c r="CL125" s="1047"/>
      <c r="CM125" s="1047"/>
      <c r="CN125" s="1047"/>
      <c r="CO125" s="1048"/>
      <c r="CP125" s="973" t="s">
        <v>443</v>
      </c>
      <c r="CQ125" s="920"/>
      <c r="CR125" s="920"/>
      <c r="CS125" s="920"/>
      <c r="CT125" s="920"/>
      <c r="CU125" s="920"/>
      <c r="CV125" s="920"/>
      <c r="CW125" s="920"/>
      <c r="CX125" s="920"/>
      <c r="CY125" s="920"/>
      <c r="CZ125" s="920"/>
      <c r="DA125" s="920"/>
      <c r="DB125" s="920"/>
      <c r="DC125" s="920"/>
      <c r="DD125" s="920"/>
      <c r="DE125" s="920"/>
      <c r="DF125" s="921"/>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7" customFormat="1" ht="26.25" customHeight="1" x14ac:dyDescent="0.15">
      <c r="A126" s="1008"/>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112</v>
      </c>
      <c r="AB126" s="992"/>
      <c r="AC126" s="992"/>
      <c r="AD126" s="992"/>
      <c r="AE126" s="993"/>
      <c r="AF126" s="994" t="s">
        <v>112</v>
      </c>
      <c r="AG126" s="992"/>
      <c r="AH126" s="992"/>
      <c r="AI126" s="992"/>
      <c r="AJ126" s="993"/>
      <c r="AK126" s="994" t="s">
        <v>112</v>
      </c>
      <c r="AL126" s="992"/>
      <c r="AM126" s="992"/>
      <c r="AN126" s="992"/>
      <c r="AO126" s="993"/>
      <c r="AP126" s="995" t="s">
        <v>112</v>
      </c>
      <c r="AQ126" s="996"/>
      <c r="AR126" s="996"/>
      <c r="AS126" s="996"/>
      <c r="AT126" s="997"/>
      <c r="AU126" s="233"/>
      <c r="AV126" s="233"/>
      <c r="AW126" s="233"/>
      <c r="AX126" s="1069" t="s">
        <v>444</v>
      </c>
      <c r="AY126" s="1070"/>
      <c r="AZ126" s="1070"/>
      <c r="BA126" s="1070"/>
      <c r="BB126" s="1070"/>
      <c r="BC126" s="1070"/>
      <c r="BD126" s="1070"/>
      <c r="BE126" s="1071"/>
      <c r="BF126" s="1085" t="s">
        <v>445</v>
      </c>
      <c r="BG126" s="1070"/>
      <c r="BH126" s="1070"/>
      <c r="BI126" s="1070"/>
      <c r="BJ126" s="1070"/>
      <c r="BK126" s="1070"/>
      <c r="BL126" s="1071"/>
      <c r="BM126" s="1085" t="s">
        <v>446</v>
      </c>
      <c r="BN126" s="1070"/>
      <c r="BO126" s="1070"/>
      <c r="BP126" s="1070"/>
      <c r="BQ126" s="1070"/>
      <c r="BR126" s="1070"/>
      <c r="BS126" s="1071"/>
      <c r="BT126" s="1085" t="s">
        <v>447</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448</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7" customFormat="1" ht="26.25" customHeight="1" thickBot="1" x14ac:dyDescent="0.2">
      <c r="A127" s="1009"/>
      <c r="B127" s="981"/>
      <c r="C127" s="1037" t="s">
        <v>449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3"/>
      <c r="AV127" s="233"/>
      <c r="AW127" s="233"/>
      <c r="AX127" s="919" t="s">
        <v>450</v>
      </c>
      <c r="AY127" s="920"/>
      <c r="AZ127" s="920"/>
      <c r="BA127" s="920"/>
      <c r="BB127" s="920"/>
      <c r="BC127" s="920"/>
      <c r="BD127" s="920"/>
      <c r="BE127" s="921"/>
      <c r="BF127" s="1074" t="s">
        <v>112</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451</v>
      </c>
      <c r="CQ127" s="1078"/>
      <c r="CR127" s="1078"/>
      <c r="CS127" s="1078"/>
      <c r="CT127" s="1078"/>
      <c r="CU127" s="1078"/>
      <c r="CV127" s="1078"/>
      <c r="CW127" s="1078"/>
      <c r="CX127" s="1078"/>
      <c r="CY127" s="1078"/>
      <c r="CZ127" s="1078"/>
      <c r="DA127" s="1078"/>
      <c r="DB127" s="1078"/>
      <c r="DC127" s="1078"/>
      <c r="DD127" s="1078"/>
      <c r="DE127" s="1078"/>
      <c r="DF127" s="1079"/>
      <c r="DG127" s="1080" t="s">
        <v>112</v>
      </c>
      <c r="DH127" s="1081"/>
      <c r="DI127" s="1081"/>
      <c r="DJ127" s="1081"/>
      <c r="DK127" s="1081"/>
      <c r="DL127" s="1081" t="s">
        <v>112</v>
      </c>
      <c r="DM127" s="1081"/>
      <c r="DN127" s="1081"/>
      <c r="DO127" s="1081"/>
      <c r="DP127" s="1081"/>
      <c r="DQ127" s="1081" t="s">
        <v>112</v>
      </c>
      <c r="DR127" s="1081"/>
      <c r="DS127" s="1081"/>
      <c r="DT127" s="1081"/>
      <c r="DU127" s="1081"/>
      <c r="DV127" s="1082" t="s">
        <v>112</v>
      </c>
      <c r="DW127" s="1082"/>
      <c r="DX127" s="1082"/>
      <c r="DY127" s="1082"/>
      <c r="DZ127" s="1083"/>
    </row>
    <row r="128" spans="1:130" s="197" customFormat="1" ht="26.25" customHeight="1" x14ac:dyDescent="0.15">
      <c r="A128" s="1104" t="s">
        <v>452</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453</v>
      </c>
      <c r="X128" s="1106"/>
      <c r="Y128" s="1106"/>
      <c r="Z128" s="1107"/>
      <c r="AA128" s="1122">
        <v>21371</v>
      </c>
      <c r="AB128" s="1123"/>
      <c r="AC128" s="1123"/>
      <c r="AD128" s="1123"/>
      <c r="AE128" s="1124"/>
      <c r="AF128" s="1125">
        <v>24711</v>
      </c>
      <c r="AG128" s="1123"/>
      <c r="AH128" s="1123"/>
      <c r="AI128" s="1123"/>
      <c r="AJ128" s="1124"/>
      <c r="AK128" s="1125">
        <v>14202</v>
      </c>
      <c r="AL128" s="1123"/>
      <c r="AM128" s="1123"/>
      <c r="AN128" s="1123"/>
      <c r="AO128" s="1124"/>
      <c r="AP128" s="1126"/>
      <c r="AQ128" s="1127"/>
      <c r="AR128" s="1127"/>
      <c r="AS128" s="1127"/>
      <c r="AT128" s="1128"/>
      <c r="AU128" s="235"/>
      <c r="AV128" s="235"/>
      <c r="AW128" s="235"/>
      <c r="AX128" s="1087" t="s">
        <v>454</v>
      </c>
      <c r="AY128" s="983"/>
      <c r="AZ128" s="983"/>
      <c r="BA128" s="983"/>
      <c r="BB128" s="983"/>
      <c r="BC128" s="983"/>
      <c r="BD128" s="983"/>
      <c r="BE128" s="984"/>
      <c r="BF128" s="1099" t="s">
        <v>112</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455</v>
      </c>
      <c r="X129" s="1094"/>
      <c r="Y129" s="1094"/>
      <c r="Z129" s="1095"/>
      <c r="AA129" s="991">
        <v>4171900</v>
      </c>
      <c r="AB129" s="992"/>
      <c r="AC129" s="992"/>
      <c r="AD129" s="992"/>
      <c r="AE129" s="993"/>
      <c r="AF129" s="994">
        <v>4020065</v>
      </c>
      <c r="AG129" s="992"/>
      <c r="AH129" s="992"/>
      <c r="AI129" s="992"/>
      <c r="AJ129" s="993"/>
      <c r="AK129" s="994">
        <v>3969148</v>
      </c>
      <c r="AL129" s="992"/>
      <c r="AM129" s="992"/>
      <c r="AN129" s="992"/>
      <c r="AO129" s="993"/>
      <c r="AP129" s="1096"/>
      <c r="AQ129" s="1097"/>
      <c r="AR129" s="1097"/>
      <c r="AS129" s="1097"/>
      <c r="AT129" s="1098"/>
      <c r="AU129" s="235"/>
      <c r="AV129" s="235"/>
      <c r="AW129" s="235"/>
      <c r="AX129" s="1087" t="s">
        <v>456</v>
      </c>
      <c r="AY129" s="983"/>
      <c r="AZ129" s="983"/>
      <c r="BA129" s="983"/>
      <c r="BB129" s="983"/>
      <c r="BC129" s="983"/>
      <c r="BD129" s="983"/>
      <c r="BE129" s="984"/>
      <c r="BF129" s="1088">
        <v>2.2999999999999998</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457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458</v>
      </c>
      <c r="X130" s="1094"/>
      <c r="Y130" s="1094"/>
      <c r="Z130" s="1095"/>
      <c r="AA130" s="991">
        <v>931725</v>
      </c>
      <c r="AB130" s="992"/>
      <c r="AC130" s="992"/>
      <c r="AD130" s="992"/>
      <c r="AE130" s="993"/>
      <c r="AF130" s="994">
        <v>891269</v>
      </c>
      <c r="AG130" s="992"/>
      <c r="AH130" s="992"/>
      <c r="AI130" s="992"/>
      <c r="AJ130" s="993"/>
      <c r="AK130" s="994">
        <v>829871</v>
      </c>
      <c r="AL130" s="992"/>
      <c r="AM130" s="992"/>
      <c r="AN130" s="992"/>
      <c r="AO130" s="993"/>
      <c r="AP130" s="1096"/>
      <c r="AQ130" s="1097"/>
      <c r="AR130" s="1097"/>
      <c r="AS130" s="1097"/>
      <c r="AT130" s="1098"/>
      <c r="AU130" s="235"/>
      <c r="AV130" s="235"/>
      <c r="AW130" s="235"/>
      <c r="AX130" s="1146" t="s">
        <v>459</v>
      </c>
      <c r="AY130" s="1078"/>
      <c r="AZ130" s="1078"/>
      <c r="BA130" s="1078"/>
      <c r="BB130" s="1078"/>
      <c r="BC130" s="1078"/>
      <c r="BD130" s="1078"/>
      <c r="BE130" s="1079"/>
      <c r="BF130" s="1108" t="s">
        <v>112</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460</v>
      </c>
      <c r="X131" s="1117"/>
      <c r="Y131" s="1117"/>
      <c r="Z131" s="1118"/>
      <c r="AA131" s="1030">
        <v>3240175</v>
      </c>
      <c r="AB131" s="1031"/>
      <c r="AC131" s="1031"/>
      <c r="AD131" s="1031"/>
      <c r="AE131" s="1032"/>
      <c r="AF131" s="1033">
        <v>3128796</v>
      </c>
      <c r="AG131" s="1031"/>
      <c r="AH131" s="1031"/>
      <c r="AI131" s="1031"/>
      <c r="AJ131" s="1032"/>
      <c r="AK131" s="1033">
        <v>3139277</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461</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462</v>
      </c>
      <c r="W132" s="1134"/>
      <c r="X132" s="1134"/>
      <c r="Y132" s="1134"/>
      <c r="Z132" s="1135"/>
      <c r="AA132" s="1136">
        <v>4.7125541059999998</v>
      </c>
      <c r="AB132" s="1137"/>
      <c r="AC132" s="1137"/>
      <c r="AD132" s="1137"/>
      <c r="AE132" s="1138"/>
      <c r="AF132" s="1139">
        <v>2.464046873</v>
      </c>
      <c r="AG132" s="1137"/>
      <c r="AH132" s="1137"/>
      <c r="AI132" s="1137"/>
      <c r="AJ132" s="1138"/>
      <c r="AK132" s="1139">
        <v>-8.3936523999999998E-2</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463</v>
      </c>
      <c r="W133" s="1141"/>
      <c r="X133" s="1141"/>
      <c r="Y133" s="1141"/>
      <c r="Z133" s="1142"/>
      <c r="AA133" s="1143">
        <v>6.6</v>
      </c>
      <c r="AB133" s="1144"/>
      <c r="AC133" s="1144"/>
      <c r="AD133" s="1144"/>
      <c r="AE133" s="1145"/>
      <c r="AF133" s="1143">
        <v>4.9000000000000004</v>
      </c>
      <c r="AG133" s="1144"/>
      <c r="AH133" s="1144"/>
      <c r="AI133" s="1144"/>
      <c r="AJ133" s="1145"/>
      <c r="AK133" s="1143">
        <v>2.2999999999999998</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50" t="s">
        <v>466</v>
      </c>
      <c r="L7" s="254"/>
      <c r="M7" s="255" t="s">
        <v>467</v>
      </c>
      <c r="N7" s="256"/>
    </row>
    <row r="8" spans="1:16" x14ac:dyDescent="0.15">
      <c r="A8" s="248"/>
      <c r="B8" s="244"/>
      <c r="C8" s="244"/>
      <c r="D8" s="244"/>
      <c r="E8" s="244"/>
      <c r="F8" s="244"/>
      <c r="G8" s="257"/>
      <c r="H8" s="258"/>
      <c r="I8" s="258"/>
      <c r="J8" s="259"/>
      <c r="K8" s="1151"/>
      <c r="L8" s="260" t="s">
        <v>468</v>
      </c>
      <c r="M8" s="261" t="s">
        <v>469</v>
      </c>
      <c r="N8" s="262" t="s">
        <v>470</v>
      </c>
    </row>
    <row r="9" spans="1:16" x14ac:dyDescent="0.15">
      <c r="A9" s="248"/>
      <c r="B9" s="244"/>
      <c r="C9" s="244"/>
      <c r="D9" s="244"/>
      <c r="E9" s="244"/>
      <c r="F9" s="244"/>
      <c r="G9" s="1152" t="s">
        <v>471</v>
      </c>
      <c r="H9" s="1153"/>
      <c r="I9" s="1153"/>
      <c r="J9" s="1154"/>
      <c r="K9" s="263">
        <v>830155</v>
      </c>
      <c r="L9" s="264">
        <v>124238</v>
      </c>
      <c r="M9" s="265">
        <v>105093</v>
      </c>
      <c r="N9" s="266">
        <v>18.2</v>
      </c>
    </row>
    <row r="10" spans="1:16" x14ac:dyDescent="0.15">
      <c r="A10" s="248"/>
      <c r="B10" s="244"/>
      <c r="C10" s="244"/>
      <c r="D10" s="244"/>
      <c r="E10" s="244"/>
      <c r="F10" s="244"/>
      <c r="G10" s="1152" t="s">
        <v>472</v>
      </c>
      <c r="H10" s="1153"/>
      <c r="I10" s="1153"/>
      <c r="J10" s="1154"/>
      <c r="K10" s="267">
        <v>99179</v>
      </c>
      <c r="L10" s="268">
        <v>14843</v>
      </c>
      <c r="M10" s="269">
        <v>11546</v>
      </c>
      <c r="N10" s="270">
        <v>28.6</v>
      </c>
    </row>
    <row r="11" spans="1:16" ht="13.5" customHeight="1" x14ac:dyDescent="0.15">
      <c r="A11" s="248"/>
      <c r="B11" s="244"/>
      <c r="C11" s="244"/>
      <c r="D11" s="244"/>
      <c r="E11" s="244"/>
      <c r="F11" s="244"/>
      <c r="G11" s="1152" t="s">
        <v>473</v>
      </c>
      <c r="H11" s="1153"/>
      <c r="I11" s="1153"/>
      <c r="J11" s="1154"/>
      <c r="K11" s="267">
        <v>126515</v>
      </c>
      <c r="L11" s="268">
        <v>18934</v>
      </c>
      <c r="M11" s="269">
        <v>13382</v>
      </c>
      <c r="N11" s="270">
        <v>41.5</v>
      </c>
    </row>
    <row r="12" spans="1:16" ht="13.5" customHeight="1" x14ac:dyDescent="0.15">
      <c r="A12" s="248"/>
      <c r="B12" s="244"/>
      <c r="C12" s="244"/>
      <c r="D12" s="244"/>
      <c r="E12" s="244"/>
      <c r="F12" s="244"/>
      <c r="G12" s="1152" t="s">
        <v>474</v>
      </c>
      <c r="H12" s="1153"/>
      <c r="I12" s="1153"/>
      <c r="J12" s="1154"/>
      <c r="K12" s="267" t="s">
        <v>475</v>
      </c>
      <c r="L12" s="268" t="s">
        <v>475</v>
      </c>
      <c r="M12" s="269">
        <v>1458</v>
      </c>
      <c r="N12" s="270" t="s">
        <v>475</v>
      </c>
    </row>
    <row r="13" spans="1:16" ht="13.5" customHeight="1" x14ac:dyDescent="0.15">
      <c r="A13" s="248"/>
      <c r="B13" s="244"/>
      <c r="C13" s="244"/>
      <c r="D13" s="244"/>
      <c r="E13" s="244"/>
      <c r="F13" s="244"/>
      <c r="G13" s="1152" t="s">
        <v>476</v>
      </c>
      <c r="H13" s="1153"/>
      <c r="I13" s="1153"/>
      <c r="J13" s="1154"/>
      <c r="K13" s="267" t="s">
        <v>475</v>
      </c>
      <c r="L13" s="268" t="s">
        <v>475</v>
      </c>
      <c r="M13" s="269" t="s">
        <v>475</v>
      </c>
      <c r="N13" s="270" t="s">
        <v>475</v>
      </c>
    </row>
    <row r="14" spans="1:16" ht="13.5" customHeight="1" x14ac:dyDescent="0.15">
      <c r="A14" s="248"/>
      <c r="B14" s="244"/>
      <c r="C14" s="244"/>
      <c r="D14" s="244"/>
      <c r="E14" s="244"/>
      <c r="F14" s="244"/>
      <c r="G14" s="1152" t="s">
        <v>477</v>
      </c>
      <c r="H14" s="1153"/>
      <c r="I14" s="1153"/>
      <c r="J14" s="1154"/>
      <c r="K14" s="267">
        <v>29621</v>
      </c>
      <c r="L14" s="268">
        <v>4433</v>
      </c>
      <c r="M14" s="269">
        <v>5712</v>
      </c>
      <c r="N14" s="270">
        <v>-22.4</v>
      </c>
    </row>
    <row r="15" spans="1:16" ht="13.5" customHeight="1" x14ac:dyDescent="0.15">
      <c r="A15" s="248"/>
      <c r="B15" s="244"/>
      <c r="C15" s="244"/>
      <c r="D15" s="244"/>
      <c r="E15" s="244"/>
      <c r="F15" s="244"/>
      <c r="G15" s="1152" t="s">
        <v>478</v>
      </c>
      <c r="H15" s="1153"/>
      <c r="I15" s="1153"/>
      <c r="J15" s="1154"/>
      <c r="K15" s="267">
        <v>22094</v>
      </c>
      <c r="L15" s="268">
        <v>3306</v>
      </c>
      <c r="M15" s="269">
        <v>2855</v>
      </c>
      <c r="N15" s="270">
        <v>15.8</v>
      </c>
    </row>
    <row r="16" spans="1:16" x14ac:dyDescent="0.15">
      <c r="A16" s="248"/>
      <c r="B16" s="244"/>
      <c r="C16" s="244"/>
      <c r="D16" s="244"/>
      <c r="E16" s="244"/>
      <c r="F16" s="244"/>
      <c r="G16" s="1155" t="s">
        <v>479</v>
      </c>
      <c r="H16" s="1156"/>
      <c r="I16" s="1156"/>
      <c r="J16" s="1157"/>
      <c r="K16" s="268">
        <v>-58127</v>
      </c>
      <c r="L16" s="268">
        <v>-8699</v>
      </c>
      <c r="M16" s="269">
        <v>-10245</v>
      </c>
      <c r="N16" s="270">
        <v>-15.1</v>
      </c>
    </row>
    <row r="17" spans="1:16" x14ac:dyDescent="0.15">
      <c r="A17" s="248"/>
      <c r="B17" s="244"/>
      <c r="C17" s="244"/>
      <c r="D17" s="244"/>
      <c r="E17" s="244"/>
      <c r="F17" s="244"/>
      <c r="G17" s="1155" t="s">
        <v>170</v>
      </c>
      <c r="H17" s="1156"/>
      <c r="I17" s="1156"/>
      <c r="J17" s="1157"/>
      <c r="K17" s="268">
        <v>1049437</v>
      </c>
      <c r="L17" s="268">
        <v>157054</v>
      </c>
      <c r="M17" s="269">
        <v>129801</v>
      </c>
      <c r="N17" s="270">
        <v>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7" t="s">
        <v>484</v>
      </c>
      <c r="H21" s="1148"/>
      <c r="I21" s="1148"/>
      <c r="J21" s="1149"/>
      <c r="K21" s="280">
        <v>13.02</v>
      </c>
      <c r="L21" s="281">
        <v>12.01</v>
      </c>
      <c r="M21" s="282">
        <v>1.01</v>
      </c>
      <c r="N21" s="249"/>
      <c r="O21" s="283"/>
      <c r="P21" s="279"/>
    </row>
    <row r="22" spans="1:16" s="284" customFormat="1" x14ac:dyDescent="0.15">
      <c r="A22" s="279"/>
      <c r="B22" s="249"/>
      <c r="C22" s="249"/>
      <c r="D22" s="249"/>
      <c r="E22" s="249"/>
      <c r="F22" s="249"/>
      <c r="G22" s="1147" t="s">
        <v>485</v>
      </c>
      <c r="H22" s="1148"/>
      <c r="I22" s="1148"/>
      <c r="J22" s="1149"/>
      <c r="K22" s="285">
        <v>93.5</v>
      </c>
      <c r="L22" s="286">
        <v>95.9</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50" t="s">
        <v>466</v>
      </c>
      <c r="L30" s="254"/>
      <c r="M30" s="255" t="s">
        <v>467</v>
      </c>
      <c r="N30" s="256"/>
    </row>
    <row r="31" spans="1:16" x14ac:dyDescent="0.15">
      <c r="A31" s="248"/>
      <c r="B31" s="244"/>
      <c r="C31" s="244"/>
      <c r="D31" s="244"/>
      <c r="E31" s="244"/>
      <c r="F31" s="244"/>
      <c r="G31" s="257"/>
      <c r="H31" s="258"/>
      <c r="I31" s="258"/>
      <c r="J31" s="259"/>
      <c r="K31" s="1151"/>
      <c r="L31" s="260" t="s">
        <v>468</v>
      </c>
      <c r="M31" s="261" t="s">
        <v>469</v>
      </c>
      <c r="N31" s="262" t="s">
        <v>470</v>
      </c>
    </row>
    <row r="32" spans="1:16" ht="27" customHeight="1" x14ac:dyDescent="0.15">
      <c r="A32" s="248"/>
      <c r="B32" s="244"/>
      <c r="C32" s="244"/>
      <c r="D32" s="244"/>
      <c r="E32" s="244"/>
      <c r="F32" s="244"/>
      <c r="G32" s="1163" t="s">
        <v>489</v>
      </c>
      <c r="H32" s="1164"/>
      <c r="I32" s="1164"/>
      <c r="J32" s="1165"/>
      <c r="K32" s="294">
        <v>583116</v>
      </c>
      <c r="L32" s="294">
        <v>87267</v>
      </c>
      <c r="M32" s="295">
        <v>66201</v>
      </c>
      <c r="N32" s="296">
        <v>31.8</v>
      </c>
    </row>
    <row r="33" spans="1:16" ht="13.5" customHeight="1" x14ac:dyDescent="0.15">
      <c r="A33" s="248"/>
      <c r="B33" s="244"/>
      <c r="C33" s="244"/>
      <c r="D33" s="244"/>
      <c r="E33" s="244"/>
      <c r="F33" s="244"/>
      <c r="G33" s="1163" t="s">
        <v>490</v>
      </c>
      <c r="H33" s="1164"/>
      <c r="I33" s="1164"/>
      <c r="J33" s="1165"/>
      <c r="K33" s="294" t="s">
        <v>475</v>
      </c>
      <c r="L33" s="294" t="s">
        <v>475</v>
      </c>
      <c r="M33" s="295" t="s">
        <v>475</v>
      </c>
      <c r="N33" s="296" t="s">
        <v>475</v>
      </c>
    </row>
    <row r="34" spans="1:16" ht="27" customHeight="1" x14ac:dyDescent="0.15">
      <c r="A34" s="248"/>
      <c r="B34" s="244"/>
      <c r="C34" s="244"/>
      <c r="D34" s="244"/>
      <c r="E34" s="244"/>
      <c r="F34" s="244"/>
      <c r="G34" s="1163" t="s">
        <v>491</v>
      </c>
      <c r="H34" s="1164"/>
      <c r="I34" s="1164"/>
      <c r="J34" s="1165"/>
      <c r="K34" s="294" t="s">
        <v>475</v>
      </c>
      <c r="L34" s="294" t="s">
        <v>475</v>
      </c>
      <c r="M34" s="295" t="s">
        <v>475</v>
      </c>
      <c r="N34" s="296" t="s">
        <v>475</v>
      </c>
    </row>
    <row r="35" spans="1:16" ht="27" customHeight="1" x14ac:dyDescent="0.15">
      <c r="A35" s="248"/>
      <c r="B35" s="244"/>
      <c r="C35" s="244"/>
      <c r="D35" s="244"/>
      <c r="E35" s="244"/>
      <c r="F35" s="244"/>
      <c r="G35" s="1163" t="s">
        <v>492</v>
      </c>
      <c r="H35" s="1164"/>
      <c r="I35" s="1164"/>
      <c r="J35" s="1165"/>
      <c r="K35" s="294">
        <v>248887</v>
      </c>
      <c r="L35" s="294">
        <v>37247</v>
      </c>
      <c r="M35" s="295">
        <v>21827</v>
      </c>
      <c r="N35" s="296">
        <v>70.599999999999994</v>
      </c>
    </row>
    <row r="36" spans="1:16" ht="27" customHeight="1" x14ac:dyDescent="0.15">
      <c r="A36" s="248"/>
      <c r="B36" s="244"/>
      <c r="C36" s="244"/>
      <c r="D36" s="244"/>
      <c r="E36" s="244"/>
      <c r="F36" s="244"/>
      <c r="G36" s="1163" t="s">
        <v>493</v>
      </c>
      <c r="H36" s="1164"/>
      <c r="I36" s="1164"/>
      <c r="J36" s="1165"/>
      <c r="K36" s="294">
        <v>9435</v>
      </c>
      <c r="L36" s="294">
        <v>1412</v>
      </c>
      <c r="M36" s="295">
        <v>5334</v>
      </c>
      <c r="N36" s="296">
        <v>-73.5</v>
      </c>
    </row>
    <row r="37" spans="1:16" ht="13.5" customHeight="1" x14ac:dyDescent="0.15">
      <c r="A37" s="248"/>
      <c r="B37" s="244"/>
      <c r="C37" s="244"/>
      <c r="D37" s="244"/>
      <c r="E37" s="244"/>
      <c r="F37" s="244"/>
      <c r="G37" s="1163" t="s">
        <v>494</v>
      </c>
      <c r="H37" s="1164"/>
      <c r="I37" s="1164"/>
      <c r="J37" s="1165"/>
      <c r="K37" s="294" t="s">
        <v>475</v>
      </c>
      <c r="L37" s="294" t="s">
        <v>475</v>
      </c>
      <c r="M37" s="295">
        <v>1051</v>
      </c>
      <c r="N37" s="296" t="s">
        <v>475</v>
      </c>
    </row>
    <row r="38" spans="1:16" ht="27" customHeight="1" x14ac:dyDescent="0.15">
      <c r="A38" s="248"/>
      <c r="B38" s="244"/>
      <c r="C38" s="244"/>
      <c r="D38" s="244"/>
      <c r="E38" s="244"/>
      <c r="F38" s="244"/>
      <c r="G38" s="1166" t="s">
        <v>495</v>
      </c>
      <c r="H38" s="1167"/>
      <c r="I38" s="1167"/>
      <c r="J38" s="1168"/>
      <c r="K38" s="297" t="s">
        <v>475</v>
      </c>
      <c r="L38" s="297" t="s">
        <v>475</v>
      </c>
      <c r="M38" s="298">
        <v>4</v>
      </c>
      <c r="N38" s="299" t="s">
        <v>475</v>
      </c>
      <c r="O38" s="293"/>
    </row>
    <row r="39" spans="1:16" x14ac:dyDescent="0.15">
      <c r="A39" s="248"/>
      <c r="B39" s="244"/>
      <c r="C39" s="244"/>
      <c r="D39" s="244"/>
      <c r="E39" s="244"/>
      <c r="F39" s="244"/>
      <c r="G39" s="1166" t="s">
        <v>496</v>
      </c>
      <c r="H39" s="1167"/>
      <c r="I39" s="1167"/>
      <c r="J39" s="1168"/>
      <c r="K39" s="300">
        <v>-14202</v>
      </c>
      <c r="L39" s="300">
        <v>-2125</v>
      </c>
      <c r="M39" s="301">
        <v>-2306</v>
      </c>
      <c r="N39" s="302">
        <v>-7.8</v>
      </c>
      <c r="O39" s="293"/>
    </row>
    <row r="40" spans="1:16" ht="27" customHeight="1" x14ac:dyDescent="0.15">
      <c r="A40" s="248"/>
      <c r="B40" s="244"/>
      <c r="C40" s="244"/>
      <c r="D40" s="244"/>
      <c r="E40" s="244"/>
      <c r="F40" s="244"/>
      <c r="G40" s="1163" t="s">
        <v>497</v>
      </c>
      <c r="H40" s="1164"/>
      <c r="I40" s="1164"/>
      <c r="J40" s="1165"/>
      <c r="K40" s="300">
        <v>-829871</v>
      </c>
      <c r="L40" s="300">
        <v>-124195</v>
      </c>
      <c r="M40" s="301">
        <v>-67056</v>
      </c>
      <c r="N40" s="302">
        <v>85.2</v>
      </c>
      <c r="O40" s="293"/>
    </row>
    <row r="41" spans="1:16" x14ac:dyDescent="0.15">
      <c r="A41" s="248"/>
      <c r="B41" s="244"/>
      <c r="C41" s="244"/>
      <c r="D41" s="244"/>
      <c r="E41" s="244"/>
      <c r="F41" s="244"/>
      <c r="G41" s="1169" t="s">
        <v>281</v>
      </c>
      <c r="H41" s="1170"/>
      <c r="I41" s="1170"/>
      <c r="J41" s="1171"/>
      <c r="K41" s="294">
        <v>-2635</v>
      </c>
      <c r="L41" s="300">
        <v>-394</v>
      </c>
      <c r="M41" s="301">
        <v>25054</v>
      </c>
      <c r="N41" s="302">
        <v>-101.6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8" t="s">
        <v>466</v>
      </c>
      <c r="J49" s="1160" t="s">
        <v>501</v>
      </c>
      <c r="K49" s="1161"/>
      <c r="L49" s="1161"/>
      <c r="M49" s="1161"/>
      <c r="N49" s="1162"/>
    </row>
    <row r="50" spans="1:14" x14ac:dyDescent="0.15">
      <c r="A50" s="248"/>
      <c r="B50" s="244"/>
      <c r="C50" s="244"/>
      <c r="D50" s="244"/>
      <c r="E50" s="244"/>
      <c r="F50" s="244"/>
      <c r="G50" s="312"/>
      <c r="H50" s="313"/>
      <c r="I50" s="1159"/>
      <c r="J50" s="314" t="s">
        <v>502</v>
      </c>
      <c r="K50" s="315" t="s">
        <v>503</v>
      </c>
      <c r="L50" s="316" t="s">
        <v>504</v>
      </c>
      <c r="M50" s="317" t="s">
        <v>505</v>
      </c>
      <c r="N50" s="318" t="s">
        <v>506</v>
      </c>
    </row>
    <row r="51" spans="1:14" x14ac:dyDescent="0.15">
      <c r="A51" s="248"/>
      <c r="B51" s="244"/>
      <c r="C51" s="244"/>
      <c r="D51" s="244"/>
      <c r="E51" s="244"/>
      <c r="F51" s="244"/>
      <c r="G51" s="310" t="s">
        <v>507</v>
      </c>
      <c r="H51" s="311"/>
      <c r="I51" s="319">
        <v>1552748</v>
      </c>
      <c r="J51" s="320">
        <v>227409</v>
      </c>
      <c r="K51" s="321">
        <v>-19.899999999999999</v>
      </c>
      <c r="L51" s="322">
        <v>92021</v>
      </c>
      <c r="M51" s="323">
        <v>-31.1</v>
      </c>
      <c r="N51" s="324">
        <v>11.2</v>
      </c>
    </row>
    <row r="52" spans="1:14" x14ac:dyDescent="0.15">
      <c r="A52" s="248"/>
      <c r="B52" s="244"/>
      <c r="C52" s="244"/>
      <c r="D52" s="244"/>
      <c r="E52" s="244"/>
      <c r="F52" s="244"/>
      <c r="G52" s="325"/>
      <c r="H52" s="326" t="s">
        <v>508</v>
      </c>
      <c r="I52" s="327">
        <v>910695</v>
      </c>
      <c r="J52" s="328">
        <v>133377</v>
      </c>
      <c r="K52" s="329">
        <v>5.6</v>
      </c>
      <c r="L52" s="330">
        <v>52579</v>
      </c>
      <c r="M52" s="331">
        <v>-9.1999999999999993</v>
      </c>
      <c r="N52" s="332">
        <v>14.8</v>
      </c>
    </row>
    <row r="53" spans="1:14" x14ac:dyDescent="0.15">
      <c r="A53" s="248"/>
      <c r="B53" s="244"/>
      <c r="C53" s="244"/>
      <c r="D53" s="244"/>
      <c r="E53" s="244"/>
      <c r="F53" s="244"/>
      <c r="G53" s="310" t="s">
        <v>509</v>
      </c>
      <c r="H53" s="311"/>
      <c r="I53" s="319">
        <v>631791</v>
      </c>
      <c r="J53" s="320">
        <v>91062</v>
      </c>
      <c r="K53" s="321">
        <v>-60</v>
      </c>
      <c r="L53" s="322">
        <v>94828</v>
      </c>
      <c r="M53" s="323">
        <v>3.1</v>
      </c>
      <c r="N53" s="324">
        <v>-63.1</v>
      </c>
    </row>
    <row r="54" spans="1:14" x14ac:dyDescent="0.15">
      <c r="A54" s="248"/>
      <c r="B54" s="244"/>
      <c r="C54" s="244"/>
      <c r="D54" s="244"/>
      <c r="E54" s="244"/>
      <c r="F54" s="244"/>
      <c r="G54" s="325"/>
      <c r="H54" s="326" t="s">
        <v>508</v>
      </c>
      <c r="I54" s="327">
        <v>451087</v>
      </c>
      <c r="J54" s="328">
        <v>65017</v>
      </c>
      <c r="K54" s="329">
        <v>-51.3</v>
      </c>
      <c r="L54" s="330">
        <v>55133</v>
      </c>
      <c r="M54" s="331">
        <v>4.9000000000000004</v>
      </c>
      <c r="N54" s="332">
        <v>-56.2</v>
      </c>
    </row>
    <row r="55" spans="1:14" x14ac:dyDescent="0.15">
      <c r="A55" s="248"/>
      <c r="B55" s="244"/>
      <c r="C55" s="244"/>
      <c r="D55" s="244"/>
      <c r="E55" s="244"/>
      <c r="F55" s="244"/>
      <c r="G55" s="310" t="s">
        <v>510</v>
      </c>
      <c r="H55" s="311"/>
      <c r="I55" s="319">
        <v>699784</v>
      </c>
      <c r="J55" s="320">
        <v>101950</v>
      </c>
      <c r="K55" s="321">
        <v>12</v>
      </c>
      <c r="L55" s="322">
        <v>119674</v>
      </c>
      <c r="M55" s="323">
        <v>26.2</v>
      </c>
      <c r="N55" s="324">
        <v>-14.2</v>
      </c>
    </row>
    <row r="56" spans="1:14" x14ac:dyDescent="0.15">
      <c r="A56" s="248"/>
      <c r="B56" s="244"/>
      <c r="C56" s="244"/>
      <c r="D56" s="244"/>
      <c r="E56" s="244"/>
      <c r="F56" s="244"/>
      <c r="G56" s="325"/>
      <c r="H56" s="326" t="s">
        <v>508</v>
      </c>
      <c r="I56" s="327">
        <v>455631</v>
      </c>
      <c r="J56" s="328">
        <v>66380</v>
      </c>
      <c r="K56" s="329">
        <v>2.1</v>
      </c>
      <c r="L56" s="330">
        <v>57803</v>
      </c>
      <c r="M56" s="331">
        <v>4.8</v>
      </c>
      <c r="N56" s="332">
        <v>-2.7</v>
      </c>
    </row>
    <row r="57" spans="1:14" x14ac:dyDescent="0.15">
      <c r="A57" s="248"/>
      <c r="B57" s="244"/>
      <c r="C57" s="244"/>
      <c r="D57" s="244"/>
      <c r="E57" s="244"/>
      <c r="F57" s="244"/>
      <c r="G57" s="310" t="s">
        <v>511</v>
      </c>
      <c r="H57" s="311"/>
      <c r="I57" s="319">
        <v>1782539</v>
      </c>
      <c r="J57" s="320">
        <v>262524</v>
      </c>
      <c r="K57" s="321">
        <v>157.5</v>
      </c>
      <c r="L57" s="322">
        <v>119685</v>
      </c>
      <c r="M57" s="323">
        <v>0</v>
      </c>
      <c r="N57" s="324">
        <v>157.5</v>
      </c>
    </row>
    <row r="58" spans="1:14" x14ac:dyDescent="0.15">
      <c r="A58" s="248"/>
      <c r="B58" s="244"/>
      <c r="C58" s="244"/>
      <c r="D58" s="244"/>
      <c r="E58" s="244"/>
      <c r="F58" s="244"/>
      <c r="G58" s="325"/>
      <c r="H58" s="326" t="s">
        <v>508</v>
      </c>
      <c r="I58" s="327">
        <v>1149716</v>
      </c>
      <c r="J58" s="328">
        <v>169325</v>
      </c>
      <c r="K58" s="329">
        <v>155.1</v>
      </c>
      <c r="L58" s="330">
        <v>68464</v>
      </c>
      <c r="M58" s="331">
        <v>18.399999999999999</v>
      </c>
      <c r="N58" s="332">
        <v>136.69999999999999</v>
      </c>
    </row>
    <row r="59" spans="1:14" x14ac:dyDescent="0.15">
      <c r="A59" s="248"/>
      <c r="B59" s="244"/>
      <c r="C59" s="244"/>
      <c r="D59" s="244"/>
      <c r="E59" s="244"/>
      <c r="F59" s="244"/>
      <c r="G59" s="310" t="s">
        <v>512</v>
      </c>
      <c r="H59" s="311"/>
      <c r="I59" s="319">
        <v>734447</v>
      </c>
      <c r="J59" s="320">
        <v>109914</v>
      </c>
      <c r="K59" s="321">
        <v>-58.1</v>
      </c>
      <c r="L59" s="322">
        <v>128611</v>
      </c>
      <c r="M59" s="323">
        <v>7.5</v>
      </c>
      <c r="N59" s="324">
        <v>-65.599999999999994</v>
      </c>
    </row>
    <row r="60" spans="1:14" x14ac:dyDescent="0.15">
      <c r="A60" s="248"/>
      <c r="B60" s="244"/>
      <c r="C60" s="244"/>
      <c r="D60" s="244"/>
      <c r="E60" s="244"/>
      <c r="F60" s="244"/>
      <c r="G60" s="325"/>
      <c r="H60" s="326" t="s">
        <v>508</v>
      </c>
      <c r="I60" s="333">
        <v>537757</v>
      </c>
      <c r="J60" s="328">
        <v>80478</v>
      </c>
      <c r="K60" s="329">
        <v>-52.5</v>
      </c>
      <c r="L60" s="330">
        <v>61552</v>
      </c>
      <c r="M60" s="331">
        <v>-10.1</v>
      </c>
      <c r="N60" s="332">
        <v>-42.4</v>
      </c>
    </row>
    <row r="61" spans="1:14" x14ac:dyDescent="0.15">
      <c r="A61" s="248"/>
      <c r="B61" s="244"/>
      <c r="C61" s="244"/>
      <c r="D61" s="244"/>
      <c r="E61" s="244"/>
      <c r="F61" s="244"/>
      <c r="G61" s="310" t="s">
        <v>513</v>
      </c>
      <c r="H61" s="334"/>
      <c r="I61" s="335">
        <v>1080262</v>
      </c>
      <c r="J61" s="336">
        <v>158572</v>
      </c>
      <c r="K61" s="337">
        <v>6.3</v>
      </c>
      <c r="L61" s="338">
        <v>110964</v>
      </c>
      <c r="M61" s="339">
        <v>1.1000000000000001</v>
      </c>
      <c r="N61" s="324">
        <v>5.2</v>
      </c>
    </row>
    <row r="62" spans="1:14" x14ac:dyDescent="0.15">
      <c r="A62" s="248"/>
      <c r="B62" s="244"/>
      <c r="C62" s="244"/>
      <c r="D62" s="244"/>
      <c r="E62" s="244"/>
      <c r="F62" s="244"/>
      <c r="G62" s="325"/>
      <c r="H62" s="326" t="s">
        <v>508</v>
      </c>
      <c r="I62" s="327">
        <v>700977</v>
      </c>
      <c r="J62" s="328">
        <v>102915</v>
      </c>
      <c r="K62" s="329">
        <v>11.8</v>
      </c>
      <c r="L62" s="330">
        <v>59106</v>
      </c>
      <c r="M62" s="331">
        <v>1.8</v>
      </c>
      <c r="N62" s="332">
        <v>10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s="242" customFormat="1" ht="13.5" hidden="1" customHeight="1" x14ac:dyDescent="0.15"/>
    <row r="130" s="242" customFormat="1" ht="13.5" hidden="1" customHeight="1" x14ac:dyDescent="0.15"/>
    <row r="131" s="242" customFormat="1" ht="13.5" hidden="1" customHeight="1" x14ac:dyDescent="0.15"/>
    <row r="132" s="242"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39.29</v>
      </c>
      <c r="G47" s="12">
        <v>44.83</v>
      </c>
      <c r="H47" s="12">
        <v>38.54</v>
      </c>
      <c r="I47" s="12">
        <v>43.52</v>
      </c>
      <c r="J47" s="13">
        <v>51.29</v>
      </c>
    </row>
    <row r="48" spans="2:10" ht="57.75" customHeight="1" x14ac:dyDescent="0.15">
      <c r="B48" s="14"/>
      <c r="C48" s="1174" t="s">
        <v>4</v>
      </c>
      <c r="D48" s="1174"/>
      <c r="E48" s="1175"/>
      <c r="F48" s="15">
        <v>13.34</v>
      </c>
      <c r="G48" s="16">
        <v>10.44</v>
      </c>
      <c r="H48" s="16">
        <v>4.3099999999999996</v>
      </c>
      <c r="I48" s="16">
        <v>9.34</v>
      </c>
      <c r="J48" s="17">
        <v>11.32</v>
      </c>
    </row>
    <row r="49" spans="2:10" ht="57.75" customHeight="1" thickBot="1" x14ac:dyDescent="0.2">
      <c r="B49" s="18"/>
      <c r="C49" s="1176" t="s">
        <v>5</v>
      </c>
      <c r="D49" s="1176"/>
      <c r="E49" s="1177"/>
      <c r="F49" s="19">
        <v>15.17</v>
      </c>
      <c r="G49" s="20">
        <v>14.28</v>
      </c>
      <c r="H49" s="20" t="s">
        <v>520</v>
      </c>
      <c r="I49" s="20">
        <v>19.100000000000001</v>
      </c>
      <c r="J49" s="21">
        <v>18.829999999999998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 </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2017-02-21T10:43:50Z</cp:lastPrinted>
  <dcterms:created xsi:type="dcterms:W3CDTF">2017-01-25T02:59:26Z</dcterms:created>
  <dcterms:modified xsi:type="dcterms:W3CDTF">2017-05-17T01:57:32Z</dcterms:modified>
</cp:coreProperties>
</file>