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9075" tabRatio="8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DQ102" i="11" l="1"/>
  <c r="DL102" i="11"/>
  <c r="DG102" i="11"/>
  <c r="DB102" i="11"/>
  <c r="CW102" i="11"/>
  <c r="CR102" i="11"/>
  <c r="AU88" i="11"/>
  <c r="AP88" i="11"/>
  <c r="AF88"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<sst xmlns="http://schemas.openxmlformats.org/spreadsheetml/2006/main" count="1127" uniqueCount="566">
  <si>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</si>
  <si>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</si>
  <si>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</si>
  <si>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</si>
  <si>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</si>
  <si>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</si>
  <si>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</si>
  <si>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</si>
  <si>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</si>
  <si>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</si>
  <si>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</si>
  <si>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</si>
  <si>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</si>
  <si>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</si>
  <si>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</si>
  <si>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</si>
  <si>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</si>
  <si>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</si>
  <si>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</si>
  <si>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</si>
  <si>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</si>
  <si>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</si>
  <si>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</si>
  <si>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</si>
  <si>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</si>
  <si>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</si>
  <si>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</si>
  <si>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</si>
  <si>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</si>
  <si>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</si>
  <si>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</si>
  <si>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</si>
  <si>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</si>
  <si>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</si>
  <si>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</si>
  <si>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</si>
  <si>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</si>
  <si>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</si>
  <si>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</si>
  <si>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</si>
  <si>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</si>
  <si>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</si>
  <si>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</si>
  <si>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</si>
  <si>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</si>
  <si>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</si>
  <si>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</si>
  <si>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</si>
  <si>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</si>
  <si>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</si>
  <si>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</si>
  <si>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</si>
  <si>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</si>
  <si>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</si>
  <si>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</si>
  <si>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</si>
  <si>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</si>
  <si>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</si>
  <si>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</si>
  <si>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</si>
  <si>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</si>
  <si>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</si>
  <si>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</si>
  <si>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</si>
  <si>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</si>
  <si>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</si>
  <si>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</si>
  <si>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</si>
  <si>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</si>
  <si>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</si>
  <si>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</si>
  <si>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</si>
  <si>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</si>
  <si>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</si>
  <si>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</si>
  <si>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</si>
  <si>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</si>
  <si>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</si>
  <si>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</si>
  <si>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</si>
  <si>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</si>
  <si>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</si>
  <si>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</si>
  <si>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</si>
  <si>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</si>
  <si>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</si>
  <si>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</si>
  <si>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</si>
  <si>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</si>
  <si>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</si>
  <si>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</si>
  <si>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</si>
  <si>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</si>
  <si>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</si>
  <si>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</si>
  <si>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</si>
  <si>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</si>
  <si>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</si>
  <si>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</si>
  <si>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</si>
  <si>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</si>
  <si>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</si>
  <si>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</si>
  <si>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</si>
  <si>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</si>
  <si>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</si>
  <si>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</si>
  <si>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</si>
  <si>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</si>
  <si>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</si>
  <si>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</si>
  <si>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</si>
  <si>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</si>
  <si>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</si>
  <si>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</si>
  <si>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</si>
  <si>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</si>
  <si>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</si>
  <si>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</si>
  <si>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</si>
  <si>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</si>
  <si>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</si>
  <si>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</si>
  <si>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</si>
  <si>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</si>
  <si>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</si>
  <si>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</si>
  <si>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</si>
  <si>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</si>
  <si>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</si>
  <si>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</si>
  <si>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</si>
  <si>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</si>
  <si>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</si>
  <si>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</si>
  <si>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</si>
  <si>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</si>
  <si>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</si>
  <si>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</si>
  <si>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</si>
  <si>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</si>
  <si>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</si>
  <si>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</si>
  <si>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</si>
  <si>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</si>
  <si>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</si>
  <si>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</si>
  <si>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</si>
  <si>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</si>
  <si>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</si>
  <si>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</si>
  <si>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</si>
  <si>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</si>
  <si>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</si>
  <si>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</si>
  <si>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</si>
  <si>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</si>
  <si>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</si>
  <si>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</si>
  <si>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</si>
  <si>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</si>
  <si>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</si>
  <si>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</si>
  <si>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</si>
  <si>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</si>
  <si>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</si>
  <si>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</si>
  <si>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</si>
  <si>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</si>
  <si>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</si>
  <si>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</si>
  <si>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</si>
  <si>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</si>
  <si>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</si>
  <si>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</si>
  <si>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</si>
  <si>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</si>
  <si>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</si>
  <si>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</si>
  <si>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</si>
  <si>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</si>
  <si>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</si>
  <si>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</si>
  <si>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</si>
  <si>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</si>
  <si>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</si>
  <si>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</si>
  <si>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</si>
  <si>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</si>
  <si>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</si>
  <si>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</si>
  <si>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</si>
  <si>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</si>
  <si>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長野県豊丘村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</si>
  <si>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</si>
  <si>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</si>
  <si>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</si>
  <si>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</si>
  <si>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</si>
  <si>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</si>
  <si>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</si>
  <si>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</si>
  <si>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</si>
  <si>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</si>
  <si>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</si>
  <si>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</si>
  <si>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</si>
  <si>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</si>
  <si>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</si>
  <si>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</si>
  <si>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</si>
  <si>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</si>
  <si>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</si>
  <si>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</si>
  <si>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</si>
  <si>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</si>
  <si>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</si>
  <si>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</si>
  <si>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</si>
  <si>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</si>
  <si>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</si>
  <si>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</si>
  <si>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</si>
  <si>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</si>
  <si>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</si>
  <si>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</si>
  <si>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</si>
  <si>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</si>
  <si>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</si>
  <si>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</si>
  <si>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</si>
  <si>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</si>
  <si>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</si>
  <si>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</si>
  <si>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</si>
  <si>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</si>
  <si>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</si>
  <si>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</si>
  <si>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</si>
  <si>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</si>
  <si>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</si>
  <si>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</si>
  <si>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</si>
  <si>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</si>
  <si>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</si>
  <si>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</si>
  <si>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</si>
  <si>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</si>
  <si>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</si>
  <si>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</si>
  <si>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</si>
  <si>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</si>
  <si>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</si>
  <si>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</si>
  <si>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</si>
  <si>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</si>
  <si>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</si>
  <si>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</si>
  <si>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</si>
  <si>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</si>
  <si>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</si>
  <si>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</si>
  <si>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</si>
  <si>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</si>
  <si>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</si>
  <si>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</si>
  <si>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</si>
  <si>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</si>
  <si>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</si>
  <si>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</si>
  <si>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</si>
  <si>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</si>
  <si>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</si>
  <si>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</si>
  <si>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</si>
  <si>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</si>
  <si>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</si>
  <si>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</si>
  <si>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</si>
  <si>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</si>
  <si>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</si>
  <si>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</si>
  <si>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</si>
  <si>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</si>
  <si>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</si>
  <si>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</si>
  <si>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</si>
  <si>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</si>
  <si>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</si>
  <si>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</si>
  <si>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</si>
  <si>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</si>
  <si>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</si>
  <si>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</si>
  <si>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</si>
  <si>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</si>
  <si>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</si>
  <si>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</si>
  <si>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</si>
  <si>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</si>
  <si>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</si>
  <si>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</si>
  <si>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</si>
  <si>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</si>
  <si>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</si>
  <si>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</si>
  <si>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</si>
  <si>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</si>
  <si>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</si>
  <si>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</si>
  <si>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</si>
  <si>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</si>
  <si>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</si>
  <si>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</si>
  <si>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</si>
  <si>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</si>
  <si>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</si>
  <si>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</si>
  <si>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</si>
  <si>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</si>
  <si>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</si>
  <si>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</si>
  <si>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</si>
  <si>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</si>
  <si>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</si>
  <si>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</si>
  <si>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</si>
  <si>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</si>
  <si>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</si>
  <si>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</si>
  <si>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</si>
  <si>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</si>
  <si>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</si>
  <si>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</si>
  <si>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</si>
  <si>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</si>
  <si>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</si>
  <si>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</si>
  <si>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</si>
  <si>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</si>
  <si>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</si>
  <si>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長野県豊丘村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</si>
  <si>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</si>
  <si>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</si>
  <si>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</si>
  <si>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</si>
  <si>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</si>
  <si>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</si>
  <si>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</si>
  <si>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</si>
  <si>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</si>
  <si>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</si>
  <si>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</si>
  <si>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</si>
  <si>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</si>
  <si>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</si>
  <si>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</si>
  <si>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</si>
  <si>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</si>
  <si>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</si>
  <si>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</si>
  <si>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</si>
  <si>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</si>
  <si>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</si>
  <si>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</si>
  <si>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</si>
  <si>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</si>
  <si>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</si>
  <si>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</si>
  <si>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</si>
  <si>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</si>
  <si>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</si>
  <si>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</si>
  <si>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</si>
  <si>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</si>
  <si>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</si>
  <si>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</si>
  <si>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</si>
  <si>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</si>
  <si>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</si>
  <si>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</si>
  <si>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</si>
  <si>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</si>
  <si>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</si>
  <si>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</si>
  <si>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</si>
  <si>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</si>
  <si>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</si>
  <si>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</si>
  <si>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</si>
  <si>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</si>
  <si>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</si>
  <si>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</si>
  <si>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</si>
  <si>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</si>
  <si>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</si>
  <si>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</si>
  <si>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</si>
  <si>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</si>
  <si>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</si>
  <si>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</si>
  <si>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</si>
  <si>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</si>
  <si>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</si>
  <si>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</si>
  <si>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</si>
  <si>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</si>
  <si>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</si>
  <si>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</si>
  <si>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</si>
  <si>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</si>
  <si>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</si>
  <si>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</si>
  <si>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</si>
  <si>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</si>
  <si>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</si>
  <si>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</si>
  <si>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</si>
  <si>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</si>
  <si>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</si>
  <si>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</si>
  <si>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</si>
  <si>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</si>
  <si>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</si>
  <si>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</si>
  <si>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</si>
  <si>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</si>
  <si>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</si>
  <si>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</si>
  <si>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</si>
  <si>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</si>
  <si>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</si>
  <si>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</si>
  <si>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</si>
  <si>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</si>
  <si>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</si>
  <si>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</si>
  <si>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</si>
  <si>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</si>
  <si>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</si>
  <si>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</si>
  <si>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</si>
  <si>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</si>
  <si>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</si>
  <si>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</si>
  <si>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</si>
  <si>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</si>
  <si>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</si>
  <si>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</si>
  <si>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</si>
  <si>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</si>
  <si>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</si>
  <si>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</si>
  <si>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</si>
  <si>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</si>
  <si>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</si>
  <si>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</si>
  <si>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</si>
  <si>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</si>
  <si>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</si>
  <si>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</si>
  <si>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</si>
  <si>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</si>
  <si>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</si>
  <si>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</si>
  <si>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</si>
  <si>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</si>
  <si>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</si>
  <si>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</si>
  <si>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</si>
  <si>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</si>
  <si>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</si>
  <si>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</si>
  <si>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</si>
  <si>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</si>
  <si>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</si>
  <si>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</si>
  <si>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</si>
  <si>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</si>
  <si>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</si>
  <si>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</si>
  <si>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</si>
  <si>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</si>
  <si>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</si>
  <si>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</si>
  <si>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</si>
  <si>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</si>
  <si>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</si>
  <si>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</si>
  <si>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</si>
  <si>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</si>
  <si>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</si>
  <si>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</si>
  <si>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</si>
  <si>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</si>
  <si>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</si>
  <si>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</si>
  <si>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</si>
  <si>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</si>
  <si>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</si>
  <si>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</si>
  <si>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</si>
  <si>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</si>
  <si>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</si>
  <si>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</si>
  <si>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</si>
  <si>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</si>
  <si>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</si>
  <si>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</si>
  <si>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</si>
  <si>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</si>
  <si>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</si>
  <si>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</si>
  <si>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</si>
  <si>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</si>
  <si>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</si>
  <si>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</si>
  <si>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</si>
  <si>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</si>
  <si>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</si>
  <si>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</si>
  <si>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</si>
  <si>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</si>
  <si>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4.24</t>
  </si>
  <si>
    <t>一般会計</t>
  </si>
  <si>
    <t>介護保険特別会計</t>
  </si>
  <si>
    <t>簡易水道特別会計</t>
  </si>
  <si>
    <t>国民健康保険特別会計</t>
  </si>
  <si>
    <t>下水道事業特別会計</t>
  </si>
  <si>
    <t>後期高齢者医療特別会計</t>
  </si>
  <si>
    <t>その他会計（赤字）</t>
  </si>
  <si>
    <t>その他会計（黒字）</t>
  </si>
  <si>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</si>
  <si>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</si>
  <si>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</si>
  <si>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t>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</si>
  <si>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</si>
  <si>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</si>
  <si>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</si>
  <si>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</si>
  <si>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</si>
  <si>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</si>
  <si>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</si>
  <si>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</si>
  <si>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</si>
  <si>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</si>
  <si>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</si>
  <si>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</si>
  <si>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</si>
  <si>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t>
    <phoneticPr fontId="2"/>
  </si>
  <si>
    <t>-</t>
    <phoneticPr fontId="2"/>
  </si>
  <si>
    <t>豊丘村土地開発公社</t>
    <phoneticPr fontId="2"/>
  </si>
  <si>
    <t>-</t>
    <phoneticPr fontId="2"/>
  </si>
  <si>
    <t>下伊那郡土木技術センター組合</t>
    <rPh sb="0" eb="4">
      <t>シモイナグン</t>
    </rPh>
    <rPh sb="4" eb="6">
      <t>ドボク</t>
    </rPh>
    <rPh sb="6" eb="8">
      <t>ギジュツ</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</si>
  <si>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</si>
  <si>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</si>
  <si>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</si>
  <si>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</si>
  <si>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</si>
  <si>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</si>
  <si>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</si>
  <si>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</si>
  <si>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</si>
  <si>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</si>
  <si>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</si>
  <si>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既発債の償還が終了し将来負担すべき実質的な負債額が無くなったことから、H23以降、算出されていない。実質公債費比率についても、H23の8.2％からH27の3.8％と減少傾向にあり、低い水準を維持できている。この水準が維持できるよう、今後も緊急度・住民ニーズを的確に把握した事業の選択により、地方債に大きく頼ることのない財政運営に努める。</t>
    <rPh sb="50" eb="52">
      <t>イコウ</t>
    </rPh>
    <rPh sb="62" eb="64">
      <t>ジッシツ</t>
    </rPh>
    <rPh sb="64" eb="67">
      <t>コウサイヒ</t>
    </rPh>
    <rPh sb="67" eb="69">
      <t>ヒリツ</t>
    </rPh>
    <rPh sb="94" eb="96">
      <t>ゲンショウ</t>
    </rPh>
    <rPh sb="96" eb="98">
      <t>ケイコウ</t>
    </rPh>
    <rPh sb="102" eb="103">
      <t>ヒク</t>
    </rPh>
    <rPh sb="104" eb="106">
      <t>スイジュン</t>
    </rPh>
    <rPh sb="107" eb="109">
      <t>イジ</t>
    </rPh>
    <rPh sb="117" eb="119">
      <t>スイジュン</t>
    </rPh>
    <rPh sb="120" eb="122">
      <t>イジ</t>
    </rPh>
    <rPh sb="128" eb="130">
      <t>コンゴ</t>
    </rPh>
    <rPh sb="131" eb="134">
      <t>キンキュウド</t>
    </rPh>
    <rPh sb="135" eb="137">
      <t>ジュウミン</t>
    </rPh>
    <rPh sb="141" eb="143">
      <t>テキカク</t>
    </rPh>
    <rPh sb="144" eb="146">
      <t>ハアク</t>
    </rPh>
    <rPh sb="148" eb="150">
      <t>ジギョウ</t>
    </rPh>
    <rPh sb="151" eb="153">
      <t>センタク</t>
    </rPh>
    <rPh sb="157" eb="160">
      <t>チホウサイ</t>
    </rPh>
    <rPh sb="161" eb="162">
      <t>オオ</t>
    </rPh>
    <rPh sb="164" eb="165">
      <t>タヨ</t>
    </rPh>
    <rPh sb="171" eb="173">
      <t>ザイセイ</t>
    </rPh>
    <rPh sb="173" eb="175">
      <t>ウンエイ</t>
    </rPh>
    <rPh sb="176" eb="17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</si>
</sst>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81497</c:v>
                </c:pt>
                <c:pt idx="1">
                  <c:v>166671</c:v>
                </c:pt>
                <c:pt idx="2">
                  <c:v>328272</c:v>
                </c:pt>
                <c:pt idx="3">
                  <c:v>151674</c:v>
                </c:pt>
                <c:pt idx="4">
                  <c:v>186269</c:v>
                </c:pt>
              </c:numCache>
            </c:numRef>
          </c:val>
          <c:smooth val="0"/>
        </c:ser>
        <c:dLbls>
          <c:showLegendKey val="0"/>
          <c:showVal val="0"/>
          <c:showCatName val="0"/>
          <c:showSerName val="0"/>
          <c:showPercent val="0"/>
          <c:showBubbleSize val="0"/>
        </c:dLbls>
        <c:marker val="1"/>
        <c:smooth val="0"/>
        <c:axId val="83134336"/>
        <c:axId val="79704064"/>
      </c:lineChart>
      <c:catAx>
        <c:axId val="8313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704064"/>
        <c:crosses val="autoZero"/>
        <c:auto val="1"/>
        <c:lblAlgn val="ctr"/>
        <c:lblOffset val="100"/>
        <c:tickLblSkip val="1"/>
        <c:tickMarkSkip val="1"/>
        <c:noMultiLvlLbl val="0"/>
      </c:catAx>
      <c:valAx>
        <c:axId val="7970406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13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25.07</c:v>
                </c:pt>
                <c:pt idx="1">
                  <c:v>21</c:v>
                </c:pt>
                <c:pt idx="2">
                  <c:v>26.24</c:v>
                </c:pt>
                <c:pt idx="3">
                  <c:v>26.65</c:v>
                </c:pt>
                <c:pt idx="4">
                  <c:v>36.450000000000003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45.78</c:v>
                </c:pt>
                <c:pt idx="1">
                  <c:v>46.64</c:v>
                </c:pt>
                <c:pt idx="2">
                  <c:v>46.4</c:v>
                </c:pt>
                <c:pt idx="3">
                  <c:v>46.3</c:v>
                </c:pt>
                <c:pt idx="4">
                  <c:v>45.3</c:v>
                </c:pt>
              </c:numCache>
            </c:numRef>
          </c:val>
        </c:ser>
        <c:dLbls>
          <c:showLegendKey val="0"/>
          <c:showVal val="0"/>
          <c:showCatName val="0"/>
          <c:showSerName val="0"/>
          <c:showPercent val="0"/>
          <c:showBubbleSize val="0"/>
        </c:dLbls>
        <c:gapWidth val="250"/>
        <c:overlap val="100"/>
        <c:axId val="75172096"/>
        <c:axId val="7517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2.52</c:v>
                </c:pt>
                <c:pt idx="1">
                  <c:v>-4.24</c:v>
                </c:pt>
                <c:pt idx="2">
                  <c:v>5.47</c:v>
                </c:pt>
                <c:pt idx="3">
                  <c:v>0.71</c:v>
                </c:pt>
                <c:pt idx="4">
                  <c:v>10.63</c:v>
                </c:pt>
              </c:numCache>
            </c:numRef>
          </c:val>
          <c:smooth val="0"/>
        </c:ser>
        <c:dLbls>
          <c:showLegendKey val="0"/>
          <c:showVal val="0"/>
          <c:showCatName val="0"/>
          <c:showSerName val="0"/>
          <c:showPercent val="0"/>
          <c:showBubbleSize val="0"/>
        </c:dLbls>
        <c:marker val="1"/>
        <c:smooth val="0"/>
        <c:axId val="75172096"/>
        <c:axId val="75178368"/>
      </c:lineChart>
      <c:catAx>
        <c:axId val="7517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178368"/>
        <c:crosses val="autoZero"/>
        <c:auto val="1"/>
        <c:lblAlgn val="ctr"/>
        <c:lblOffset val="100"/>
        <c:tickLblSkip val="1"/>
        <c:tickMarkSkip val="1"/>
        <c:noMultiLvlLbl val="0"/>
      </c:catAx>
      <c:valAx>
        <c:axId val="751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17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0.27</c:v>
                </c:pt>
                <c:pt idx="4">
                  <c:v>#N/A</c:v>
                </c:pt>
                <c:pt idx="5">
                  <c:v>0.99</c:v>
                </c:pt>
                <c:pt idx="6">
                  <c:v>#N/A</c:v>
                </c:pt>
                <c:pt idx="7">
                  <c:v>0.8</c:v>
                </c:pt>
                <c:pt idx="8">
                  <c:v>#N/A</c:v>
                </c:pt>
                <c:pt idx="9">
                  <c:v>0.84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1.01</c:v>
                </c:pt>
                <c:pt idx="2">
                  <c:v>#N/A</c:v>
                </c:pt>
                <c:pt idx="3">
                  <c:v>0.97</c:v>
                </c:pt>
                <c:pt idx="4">
                  <c:v>#N/A</c:v>
                </c:pt>
                <c:pt idx="5">
                  <c:v>0.56000000000000005</c:v>
                </c:pt>
                <c:pt idx="6">
                  <c:v>#N/A</c:v>
                </c:pt>
                <c:pt idx="7">
                  <c:v>0.57999999999999996</c:v>
                </c:pt>
                <c:pt idx="8">
                  <c:v>#N/A</c:v>
                </c:pt>
                <c:pt idx="9">
                  <c:v>0.98</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0.51</c:v>
                </c:pt>
                <c:pt idx="2">
                  <c:v>#N/A</c:v>
                </c:pt>
                <c:pt idx="3">
                  <c:v>0.5</c:v>
                </c:pt>
                <c:pt idx="4">
                  <c:v>#N/A</c:v>
                </c:pt>
                <c:pt idx="5">
                  <c:v>0.93</c:v>
                </c:pt>
                <c:pt idx="6">
                  <c:v>#N/A</c:v>
                </c:pt>
                <c:pt idx="7">
                  <c:v>0.65</c:v>
                </c:pt>
                <c:pt idx="8">
                  <c:v>#N/A</c:v>
                </c:pt>
                <c:pt idx="9">
                  <c:v>1.17</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0.35</c:v>
                </c:pt>
                <c:pt idx="2">
                  <c:v>#N/A</c:v>
                </c:pt>
                <c:pt idx="3">
                  <c:v>0.24</c:v>
                </c:pt>
                <c:pt idx="4">
                  <c:v>#N/A</c:v>
                </c:pt>
                <c:pt idx="5">
                  <c:v>0.57999999999999996</c:v>
                </c:pt>
                <c:pt idx="6">
                  <c:v>#N/A</c:v>
                </c:pt>
                <c:pt idx="7">
                  <c:v>0.93</c:v>
                </c:pt>
                <c:pt idx="8">
                  <c:v>#N/A</c:v>
                </c:pt>
                <c:pt idx="9">
                  <c:v>1.44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25.07</c:v>
                </c:pt>
                <c:pt idx="2">
                  <c:v>#N/A</c:v>
                </c:pt>
                <c:pt idx="3">
                  <c:v>20.99</c:v>
                </c:pt>
                <c:pt idx="4">
                  <c:v>#N/A</c:v>
                </c:pt>
                <c:pt idx="5">
                  <c:v>26.23</c:v>
                </c:pt>
                <c:pt idx="6">
                  <c:v>#N/A</c:v>
                </c:pt>
                <c:pt idx="7">
                  <c:v>26.64</c:v>
                </c:pt>
                <c:pt idx="8">
                  <c:v>#N/A</c:v>
                </c:pt>
                <c:pt idx="9">
                  <c:v>36.44</c:v>
                </c:pt>
              </c:numCache>
            </c:numRef>
          </c:val>
        </c:ser>
        <c:dLbls>
          <c:showLegendKey val="0"/>
          <c:showVal val="0"/>
          <c:showCatName val="0"/>
          <c:showSerName val="0"/>
          <c:showPercent val="0"/>
          <c:showBubbleSize val="0"/>
        </c:dLbls>
        <c:gapWidth val="150"/>
        <c:overlap val="100"/>
        <c:axId val="101179392"/>
        <c:axId val="101180928"/>
      </c:barChart>
      <c:catAx>
        <c:axId val="1011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80928"/>
        <c:crosses val="autoZero"/>
        <c:auto val="1"/>
        <c:lblAlgn val="ctr"/>
        <c:lblOffset val="100"/>
        <c:tickLblSkip val="1"/>
        <c:tickMarkSkip val="1"/>
        <c:noMultiLvlLbl val="0"/>
      </c:catAx>
      <c:valAx>
        <c:axId val="101180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17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408</c:v>
                </c:pt>
                <c:pt idx="5">
                  <c:v>412</c:v>
                </c:pt>
                <c:pt idx="8">
                  <c:v>418</c:v>
                </c:pt>
                <c:pt idx="11">
                  <c:v>456</c:v>
                </c:pt>
                <c:pt idx="14">
                  <c:v>440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c:v>
                </c:pt>
                <c:pt idx="3">
                  <c:v>6</c:v>
                </c:pt>
                <c:pt idx="6">
                  <c:v>6</c:v>
                </c:pt>
                <c:pt idx="9">
                  <c:v>6</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159</c:v>
                </c:pt>
                <c:pt idx="3">
                  <c:v>159</c:v>
                </c:pt>
                <c:pt idx="6">
                  <c:v>160</c:v>
                </c:pt>
                <c:pt idx="9">
                  <c:v>157</c:v>
                </c:pt>
                <c:pt idx="12">
                  <c:v>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391</c:v>
                </c:pt>
                <c:pt idx="3">
                  <c:v>354</c:v>
                </c:pt>
                <c:pt idx="6">
                  <c:v>343</c:v>
                </c:pt>
                <c:pt idx="9">
                  <c:v>339</c:v>
                </c:pt>
                <c:pt idx="12">
                  <c:v>382</c:v>
                </c:pt>
              </c:numCache>
            </c:numRef>
          </c:val>
        </c:ser>
        <c:dLbls>
          <c:showLegendKey val="0"/>
          <c:showVal val="0"/>
          <c:showCatName val="0"/>
          <c:showSerName val="0"/>
          <c:showPercent val="0"/>
          <c:showBubbleSize val="0"/>
        </c:dLbls>
        <c:gapWidth val="100"/>
        <c:overlap val="100"/>
        <c:axId val="100675968"/>
        <c:axId val="10067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149</c:v>
                </c:pt>
                <c:pt idx="2">
                  <c:v>#N/A</c:v>
                </c:pt>
                <c:pt idx="3">
                  <c:v>#N/A</c:v>
                </c:pt>
                <c:pt idx="4">
                  <c:v>107</c:v>
                </c:pt>
                <c:pt idx="5">
                  <c:v>#N/A</c:v>
                </c:pt>
                <c:pt idx="6">
                  <c:v>#N/A</c:v>
                </c:pt>
                <c:pt idx="7">
                  <c:v>91</c:v>
                </c:pt>
                <c:pt idx="8">
                  <c:v>#N/A</c:v>
                </c:pt>
                <c:pt idx="9">
                  <c:v>#N/A</c:v>
                </c:pt>
                <c:pt idx="10">
                  <c:v>46</c:v>
                </c:pt>
                <c:pt idx="11">
                  <c:v>#N/A</c:v>
                </c:pt>
                <c:pt idx="12">
                  <c:v>#N/A</c:v>
                </c:pt>
                <c:pt idx="13">
                  <c:v>110</c:v>
                </c:pt>
                <c:pt idx="14">
                  <c:v>#N/A</c:v>
                </c:pt>
              </c:numCache>
            </c:numRef>
          </c:val>
          <c:smooth val="0"/>
        </c:ser>
        <c:dLbls>
          <c:showLegendKey val="0"/>
          <c:showVal val="0"/>
          <c:showCatName val="0"/>
          <c:showSerName val="0"/>
          <c:showPercent val="0"/>
          <c:showBubbleSize val="0"/>
        </c:dLbls>
        <c:marker val="1"/>
        <c:smooth val="0"/>
        <c:axId val="100675968"/>
        <c:axId val="100677888"/>
      </c:lineChart>
      <c:catAx>
        <c:axId val="10067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77888"/>
        <c:crosses val="autoZero"/>
        <c:auto val="1"/>
        <c:lblAlgn val="ctr"/>
        <c:lblOffset val="100"/>
        <c:tickLblSkip val="1"/>
        <c:tickMarkSkip val="1"/>
        <c:noMultiLvlLbl val="0"/>
      </c:catAx>
      <c:valAx>
        <c:axId val="10067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7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3960</c:v>
                </c:pt>
                <c:pt idx="5">
                  <c:v>4026</c:v>
                </c:pt>
                <c:pt idx="8">
                  <c:v>4034</c:v>
                </c:pt>
                <c:pt idx="11">
                  <c:v>3858</c:v>
                </c:pt>
                <c:pt idx="14">
                  <c:v>3756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85</c:v>
                </c:pt>
                <c:pt idx="5">
                  <c:v>73</c:v>
                </c:pt>
                <c:pt idx="8">
                  <c:v>61</c:v>
                </c:pt>
                <c:pt idx="11">
                  <c:v>49</c:v>
                </c:pt>
                <c:pt idx="14">
                  <c:v>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2614</c:v>
                </c:pt>
                <c:pt idx="5">
                  <c:v>2824</c:v>
                </c:pt>
                <c:pt idx="8">
                  <c:v>2414</c:v>
                </c:pt>
                <c:pt idx="11">
                  <c:v>2370</c:v>
                </c:pt>
                <c:pt idx="14">
                  <c:v>2296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755</c:v>
                </c:pt>
                <c:pt idx="3">
                  <c:v>757</c:v>
                </c:pt>
                <c:pt idx="6">
                  <c:v>747</c:v>
                </c:pt>
                <c:pt idx="9">
                  <c:v>716</c:v>
                </c:pt>
                <c:pt idx="12">
                  <c:v>710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73</c:v>
                </c:pt>
                <c:pt idx="3">
                  <c:v>78</c:v>
                </c:pt>
                <c:pt idx="6">
                  <c:v>39</c:v>
                </c:pt>
                <c:pt idx="9">
                  <c:v>34</c:v>
                </c:pt>
                <c:pt idx="12">
                  <c:v>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1842</c:v>
                </c:pt>
                <c:pt idx="3">
                  <c:v>1697</c:v>
                </c:pt>
                <c:pt idx="6">
                  <c:v>1600</c:v>
                </c:pt>
                <c:pt idx="9">
                  <c:v>1483</c:v>
                </c:pt>
                <c:pt idx="12">
                  <c:v>1380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3322</c:v>
                </c:pt>
                <c:pt idx="3">
                  <c:v>3648</c:v>
                </c:pt>
                <c:pt idx="6">
                  <c:v>3684</c:v>
                </c:pt>
                <c:pt idx="9">
                  <c:v>3642</c:v>
                </c:pt>
                <c:pt idx="12">
                  <c:v>3621</c:v>
                </c:pt>
              </c:numCache>
            </c:numRef>
          </c:val>
        </c:ser>
        <c:dLbls>
          <c:showLegendKey val="0"/>
          <c:showVal val="0"/>
          <c:showCatName val="0"/>
          <c:showSerName val="0"/>
          <c:showPercent val="0"/>
          <c:showBubbleSize val="0"/>
        </c:dLbls>
        <c:gapWidth val="100"/>
        <c:overlap val="100"/>
        <c:axId val="100366976"/>
        <c:axId val="100373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366976"/>
        <c:axId val="100373248"/>
      </c:lineChart>
      <c:catAx>
        <c:axId val="10036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73248"/>
        <c:crosses val="autoZero"/>
        <c:auto val="1"/>
        <c:lblAlgn val="ctr"/>
        <c:lblOffset val="100"/>
        <c:tickLblSkip val="1"/>
        <c:tickMarkSkip val="1"/>
        <c:noMultiLvlLbl val="0"/>
      </c:catAx>
      <c:valAx>
        <c:axId val="10037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6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{C1A34E32-E9F1-4E02-8732-1CCB7727FFBF}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{E8F9C2D5-8C63-4292-A813-446E70DFFFCE}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{DA9917FB-E3AA-4206-A453-C87B0CB9EF70}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{3D92C412-6AB7-4392-B43E-A913F1C87EDB}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{D3B22915-C5AF-46D1-8B50-2CBAC33F67D2}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{8D243B38-D7C4-4401-AA84-0FFF80D2C7DE}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{7185841F-CC08-4427-95BE-E8EC9078E58B}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{B520189E-65E5-46FB-A60D-C215BFA9CAAA}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{5B0D2418-A12E-4E10-8BC7-28E35939568B}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{EF1AB6ED-F2C0-473F-83AA-FF6C6A52D647}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255680"/>
        <c:axId val="107278336"/>
      </c:scatterChart>
      <c:valAx>
        <c:axId val="107255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78336"/>
        <c:crosses val="autoZero"/>
        <c:crossBetween val="midCat"/>
      </c:valAx>
      <c:valAx>
        <c:axId val="107278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5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{D217F997-46F1-41A6-9FA1-8DDD8AC82778}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{8F3D166E-1DD5-4701-AFDF-68C66C6C1A5B}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{0010069B-225C-43B5-9FAB-7B2E498BC3A4}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{FBCE0DA4-48C9-4221-9FDF-CCC4E1AB517C}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{85725F45-A2B5-432D-A5B4-758455D1737E}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8.1999999999999993</c:v>
                </c:pt>
                <c:pt idx="1">
                  <c:v>6.7</c:v>
                </c:pt>
                <c:pt idx="2">
                  <c:v>5.5</c:v>
                </c:pt>
                <c:pt idx="3">
                  <c:v>3.9</c:v>
                </c:pt>
                <c:pt idx="4">
                  <c:v>3.8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{2B5FBCC2-52E8-4CBA-8D8E-B441FB9157A3}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{6BF45439-E5DF-4276-A26D-E3E7EAC71669}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{40DF9BA0-F422-4BBA-AADD-2B891C9369D3}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{C57B9C84-4E3D-4E89-AAD7-2611EAF4EEEB}</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{A89B67A8-3197-436D-BE82-6002D98FAADD}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01602432"/>
        <c:axId val="101604352"/>
      </c:scatterChart>
      <c:valAx>
        <c:axId val="10160243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604352"/>
        <c:crosses val="autoZero"/>
        <c:crossBetween val="midCat"/>
      </c:valAx>
      <c:valAx>
        <c:axId val="10160435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60243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元利償還金は、既発債の元金償還が始まったことから増加に転じている。一方、算入公債費等については、臨時財政対策債の元利償還の開始に伴う算入額の増加があるものの、償還終了による減少があり、前年度から減少している。</a:t>
          </a:r>
        </a:p>
        <a:p>
          <a:r>
            <a:rPr kumimoji="1" lang="ja-JP" altLang="en-US" sz="1400">
              <a:latin typeface="ＭＳ ゴシック" pitchFamily="49" charset="-128"/>
              <a:ea typeface="ＭＳ ゴシック" pitchFamily="49" charset="-128"/>
            </a:rPr>
            <a:t>その結果、今年度の実質公債費比率の分子は増加に転じている。実質公債費比率は低い水準となっているため、この水準が維持できるよう、今後においても計画的な地方債の発行と健全な財政運営の推進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一般会計等に係る地方債の現在高は、既発債の償還終了や新規発行債の抑制により、前年度より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百万円減少した。また、公営企業債等（簡易水道特別会計・下水道事業特別会計）繰入見込み額については、過去の繰上償還により減少してきている。</a:t>
          </a:r>
        </a:p>
        <a:p>
          <a:r>
            <a:rPr kumimoji="1" lang="ja-JP" altLang="en-US" sz="1400">
              <a:latin typeface="ＭＳ ゴシック" pitchFamily="49" charset="-128"/>
              <a:ea typeface="ＭＳ ゴシック" pitchFamily="49" charset="-128"/>
            </a:rPr>
            <a:t>一方、充当可能財源等は、大型建設事業の財源として基金の取り崩しを行ったため</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その結果、将来負担比率の分子は前年度に比べ上昇したものの、依然としてマイナスを維持しており、今後もこの水準を維持できるよう、公債費等の義務的経費の削減を中心とする行財政改革を進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a:t>
          </a:r>
          <a:r>
            <a:rPr kumimoji="1" lang="en-US" altLang="ja-JP" sz="1300">
              <a:latin typeface="ＭＳ Ｐゴシック"/>
            </a:rPr>
            <a:t>0.25</a:t>
          </a:r>
          <a:r>
            <a:rPr kumimoji="1" lang="ja-JP" altLang="en-US" sz="1300">
              <a:latin typeface="ＭＳ Ｐゴシック"/>
            </a:rPr>
            <a:t>と比較して</a:t>
          </a:r>
          <a:r>
            <a:rPr kumimoji="1" lang="en-US" altLang="ja-JP" sz="1300">
              <a:latin typeface="ＭＳ Ｐゴシック"/>
            </a:rPr>
            <a:t>0.03</a:t>
          </a:r>
          <a:r>
            <a:rPr kumimoji="1" lang="ja-JP" altLang="en-US" sz="1300">
              <a:latin typeface="ＭＳ Ｐゴシック"/>
            </a:rPr>
            <a:t>ポイント上回ってはいるものの、村内に大きな産業がないこと等により、財政基盤が弱く、全国平均、長野県平均を大きく下回っている。豊丘村総合振興計画や豊丘村総合戦略 未来とよおか創生プランに沿った、活力あるまちづくりの推進しつつ、豊丘村行政改革大綱に沿った、業務、組織、財政の戦略的な改革に取り組むことにより、財政基盤の強化に努める。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69" name="直線コネクタ 68"/>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9072</xdr:rowOff>
    </xdr:to>
    <xdr:cxnSp macro="">
      <xdr:nvCxnSpPr>
        <xdr:cNvPr id="72" name="直線コネクタ 71"/>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5" name="直線コネクタ 74"/>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8" name="直線コネクタ 77"/>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3" name="テキスト ボックス 92"/>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5" name="テキスト ボックス 94"/>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公債費の増加により、前年度と比較し</a:t>
          </a:r>
          <a:r>
            <a:rPr kumimoji="1" lang="en-US" altLang="ja-JP" sz="1300">
              <a:latin typeface="ＭＳ Ｐゴシック"/>
            </a:rPr>
            <a:t>1.2</a:t>
          </a:r>
          <a:r>
            <a:rPr kumimoji="1" lang="ja-JP" altLang="en-US" sz="1300">
              <a:latin typeface="ＭＳ Ｐゴシック"/>
            </a:rPr>
            <a:t>ポイント低下したが、類似団体平均を</a:t>
          </a:r>
          <a:r>
            <a:rPr kumimoji="1" lang="en-US" altLang="ja-JP" sz="1300">
              <a:latin typeface="ＭＳ Ｐゴシック"/>
            </a:rPr>
            <a:t>9.3</a:t>
          </a:r>
          <a:r>
            <a:rPr kumimoji="1" lang="ja-JP" altLang="en-US" sz="1300">
              <a:latin typeface="ＭＳ Ｐゴシック"/>
            </a:rPr>
            <a:t>ポイント下回っている。少子高齢化の進展などによる扶助費や他会計への繰出金等増加が予想されることから、行財政改革の取組みを着実に推進し、経常経費の削減を進め、現在の水準を維持できる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42418</xdr:rowOff>
    </xdr:from>
    <xdr:to>
      <xdr:col>7</xdr:col>
      <xdr:colOff>152400</xdr:colOff>
      <xdr:row>59</xdr:row>
      <xdr:rowOff>100330</xdr:rowOff>
    </xdr:to>
    <xdr:cxnSp macro="">
      <xdr:nvCxnSpPr>
        <xdr:cNvPr id="130" name="直線コネクタ 129"/>
        <xdr:cNvCxnSpPr/>
      </xdr:nvCxnSpPr>
      <xdr:spPr>
        <a:xfrm>
          <a:off x="4114800" y="101579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42418</xdr:rowOff>
    </xdr:from>
    <xdr:to>
      <xdr:col>6</xdr:col>
      <xdr:colOff>0</xdr:colOff>
      <xdr:row>59</xdr:row>
      <xdr:rowOff>105156</xdr:rowOff>
    </xdr:to>
    <xdr:cxnSp macro="">
      <xdr:nvCxnSpPr>
        <xdr:cNvPr id="133" name="直線コネクタ 132"/>
        <xdr:cNvCxnSpPr/>
      </xdr:nvCxnSpPr>
      <xdr:spPr>
        <a:xfrm flipV="1">
          <a:off x="3225800" y="101579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105156</xdr:rowOff>
    </xdr:from>
    <xdr:to>
      <xdr:col>4</xdr:col>
      <xdr:colOff>482600</xdr:colOff>
      <xdr:row>59</xdr:row>
      <xdr:rowOff>114808</xdr:rowOff>
    </xdr:to>
    <xdr:cxnSp macro="">
      <xdr:nvCxnSpPr>
        <xdr:cNvPr id="136" name="直線コネクタ 135"/>
        <xdr:cNvCxnSpPr/>
      </xdr:nvCxnSpPr>
      <xdr:spPr>
        <a:xfrm flipV="1">
          <a:off x="2336800" y="102207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32766</xdr:rowOff>
    </xdr:from>
    <xdr:to>
      <xdr:col>3</xdr:col>
      <xdr:colOff>279400</xdr:colOff>
      <xdr:row>59</xdr:row>
      <xdr:rowOff>114808</xdr:rowOff>
    </xdr:to>
    <xdr:cxnSp macro="">
      <xdr:nvCxnSpPr>
        <xdr:cNvPr id="139" name="直線コネクタ 138"/>
        <xdr:cNvCxnSpPr/>
      </xdr:nvCxnSpPr>
      <xdr:spPr>
        <a:xfrm>
          <a:off x="1447800" y="1014831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49" name="円/楕円 148"/>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66057</xdr:rowOff>
    </xdr:from>
    <xdr:ext cx="762000" cy="259045"/>
    <xdr:sp macro="" textlink="">
      <xdr:nvSpPr>
        <xdr:cNvPr id="150"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163068</xdr:rowOff>
    </xdr:from>
    <xdr:to>
      <xdr:col>6</xdr:col>
      <xdr:colOff>50800</xdr:colOff>
      <xdr:row>59</xdr:row>
      <xdr:rowOff>93218</xdr:rowOff>
    </xdr:to>
    <xdr:sp macro="" textlink="">
      <xdr:nvSpPr>
        <xdr:cNvPr id="151" name="円/楕円 150"/>
        <xdr:cNvSpPr/>
      </xdr:nvSpPr>
      <xdr:spPr>
        <a:xfrm>
          <a:off x="4064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103395</xdr:rowOff>
    </xdr:from>
    <xdr:ext cx="736600" cy="259045"/>
    <xdr:sp macro="" textlink="">
      <xdr:nvSpPr>
        <xdr:cNvPr id="152" name="テキスト ボックス 151"/>
        <xdr:cNvSpPr txBox="1"/>
      </xdr:nvSpPr>
      <xdr:spPr>
        <a:xfrm>
          <a:off x="3733800" y="9876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54356</xdr:rowOff>
    </xdr:from>
    <xdr:to>
      <xdr:col>4</xdr:col>
      <xdr:colOff>533400</xdr:colOff>
      <xdr:row>59</xdr:row>
      <xdr:rowOff>155956</xdr:rowOff>
    </xdr:to>
    <xdr:sp macro="" textlink="">
      <xdr:nvSpPr>
        <xdr:cNvPr id="153" name="円/楕円 152"/>
        <xdr:cNvSpPr/>
      </xdr:nvSpPr>
      <xdr:spPr>
        <a:xfrm>
          <a:off x="3175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166133</xdr:rowOff>
    </xdr:from>
    <xdr:ext cx="762000" cy="259045"/>
    <xdr:sp macro="" textlink="">
      <xdr:nvSpPr>
        <xdr:cNvPr id="154" name="テキスト ボックス 153"/>
        <xdr:cNvSpPr txBox="1"/>
      </xdr:nvSpPr>
      <xdr:spPr>
        <a:xfrm>
          <a:off x="2844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64008</xdr:rowOff>
    </xdr:from>
    <xdr:to>
      <xdr:col>3</xdr:col>
      <xdr:colOff>330200</xdr:colOff>
      <xdr:row>59</xdr:row>
      <xdr:rowOff>165608</xdr:rowOff>
    </xdr:to>
    <xdr:sp macro="" textlink="">
      <xdr:nvSpPr>
        <xdr:cNvPr id="155" name="円/楕円 154"/>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4335</xdr:rowOff>
    </xdr:from>
    <xdr:ext cx="762000" cy="259045"/>
    <xdr:sp macro="" textlink="">
      <xdr:nvSpPr>
        <xdr:cNvPr id="156" name="テキスト ボックス 155"/>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153416</xdr:rowOff>
    </xdr:from>
    <xdr:to>
      <xdr:col>2</xdr:col>
      <xdr:colOff>127000</xdr:colOff>
      <xdr:row>59</xdr:row>
      <xdr:rowOff>83566</xdr:rowOff>
    </xdr:to>
    <xdr:sp macro="" textlink="">
      <xdr:nvSpPr>
        <xdr:cNvPr id="157" name="円/楕円 156"/>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93743</xdr:rowOff>
    </xdr:from>
    <xdr:ext cx="762000" cy="259045"/>
    <xdr:sp macro="" textlink="">
      <xdr:nvSpPr>
        <xdr:cNvPr id="158" name="テキスト ボックス 157"/>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[228,011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に対する職員数が少ないことやごみ、し尿処理業務、消防業務を一部事務組合で行っていることから、類似団体平均と比較し低い値となっているものの、ふるさと納税経費の増加により物件費が大きく増加しており、全体で前年比</a:t>
          </a:r>
          <a:r>
            <a:rPr kumimoji="1" lang="en-US" altLang="ja-JP" sz="1300">
              <a:latin typeface="ＭＳ Ｐゴシック"/>
            </a:rPr>
            <a:t>46,956</a:t>
          </a:r>
          <a:r>
            <a:rPr kumimoji="1" lang="ja-JP" altLang="en-US" sz="1300">
              <a:latin typeface="ＭＳ Ｐゴシック"/>
            </a:rPr>
            <a:t>円増の</a:t>
          </a:r>
          <a:r>
            <a:rPr kumimoji="1" lang="en-US" altLang="ja-JP" sz="1300">
              <a:latin typeface="ＭＳ Ｐゴシック"/>
            </a:rPr>
            <a:t>228,011</a:t>
          </a:r>
          <a:r>
            <a:rPr kumimoji="1" lang="ja-JP" altLang="en-US" sz="1300">
              <a:latin typeface="ＭＳ Ｐゴシック"/>
            </a:rPr>
            <a:t>円と大幅な増加となった。ふるさと納税経費については、寄附金額に比例するため、それ以外の物件費について抑制を図り、水準を維持できるよう努める。　</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67743</xdr:rowOff>
    </xdr:from>
    <xdr:to>
      <xdr:col>7</xdr:col>
      <xdr:colOff>152400</xdr:colOff>
      <xdr:row>83</xdr:row>
      <xdr:rowOff>85134</xdr:rowOff>
    </xdr:to>
    <xdr:cxnSp macro="">
      <xdr:nvCxnSpPr>
        <xdr:cNvPr id="193" name="直線コネクタ 192"/>
        <xdr:cNvCxnSpPr/>
      </xdr:nvCxnSpPr>
      <xdr:spPr>
        <a:xfrm>
          <a:off x="4114800" y="14126643"/>
          <a:ext cx="838200" cy="18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142898</xdr:rowOff>
    </xdr:from>
    <xdr:to>
      <xdr:col>6</xdr:col>
      <xdr:colOff>0</xdr:colOff>
      <xdr:row>82</xdr:row>
      <xdr:rowOff>67743</xdr:rowOff>
    </xdr:to>
    <xdr:cxnSp macro="">
      <xdr:nvCxnSpPr>
        <xdr:cNvPr id="196" name="直線コネクタ 195"/>
        <xdr:cNvCxnSpPr/>
      </xdr:nvCxnSpPr>
      <xdr:spPr>
        <a:xfrm>
          <a:off x="3225800" y="14030348"/>
          <a:ext cx="889000" cy="9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118407</xdr:rowOff>
    </xdr:from>
    <xdr:to>
      <xdr:col>4</xdr:col>
      <xdr:colOff>482600</xdr:colOff>
      <xdr:row>81</xdr:row>
      <xdr:rowOff>142898</xdr:rowOff>
    </xdr:to>
    <xdr:cxnSp macro="">
      <xdr:nvCxnSpPr>
        <xdr:cNvPr id="199" name="直線コネクタ 198"/>
        <xdr:cNvCxnSpPr/>
      </xdr:nvCxnSpPr>
      <xdr:spPr>
        <a:xfrm>
          <a:off x="2336800" y="14005857"/>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111601</xdr:rowOff>
    </xdr:from>
    <xdr:to>
      <xdr:col>3</xdr:col>
      <xdr:colOff>279400</xdr:colOff>
      <xdr:row>81</xdr:row>
      <xdr:rowOff>118407</xdr:rowOff>
    </xdr:to>
    <xdr:cxnSp macro="">
      <xdr:nvCxnSpPr>
        <xdr:cNvPr id="202" name="直線コネクタ 201"/>
        <xdr:cNvCxnSpPr/>
      </xdr:nvCxnSpPr>
      <xdr:spPr>
        <a:xfrm>
          <a:off x="1447800" y="13999051"/>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34334</xdr:rowOff>
    </xdr:from>
    <xdr:to>
      <xdr:col>7</xdr:col>
      <xdr:colOff>203200</xdr:colOff>
      <xdr:row>83</xdr:row>
      <xdr:rowOff>135934</xdr:rowOff>
    </xdr:to>
    <xdr:sp macro="" textlink="">
      <xdr:nvSpPr>
        <xdr:cNvPr id="212" name="円/楕円 211"/>
        <xdr:cNvSpPr/>
      </xdr:nvSpPr>
      <xdr:spPr>
        <a:xfrm>
          <a:off x="4902200" y="1426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50861</xdr:rowOff>
    </xdr:from>
    <xdr:ext cx="762000" cy="259045"/>
    <xdr:sp macro="" textlink="">
      <xdr:nvSpPr>
        <xdr:cNvPr id="213" name="人件費・物件費等の状況該当値テキスト"/>
        <xdr:cNvSpPr txBox="1"/>
      </xdr:nvSpPr>
      <xdr:spPr>
        <a:xfrm>
          <a:off x="5041900" y="14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228,011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16943</xdr:rowOff>
    </xdr:from>
    <xdr:to>
      <xdr:col>6</xdr:col>
      <xdr:colOff>50800</xdr:colOff>
      <xdr:row>82</xdr:row>
      <xdr:rowOff>118543</xdr:rowOff>
    </xdr:to>
    <xdr:sp macro="" textlink="">
      <xdr:nvSpPr>
        <xdr:cNvPr id="214" name="円/楕円 213"/>
        <xdr:cNvSpPr/>
      </xdr:nvSpPr>
      <xdr:spPr>
        <a:xfrm>
          <a:off x="4064000" y="140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128720</xdr:rowOff>
    </xdr:from>
    <xdr:ext cx="736600" cy="259045"/>
    <xdr:sp macro="" textlink="">
      <xdr:nvSpPr>
        <xdr:cNvPr id="215" name="テキスト ボックス 214"/>
        <xdr:cNvSpPr txBox="1"/>
      </xdr:nvSpPr>
      <xdr:spPr>
        <a:xfrm>
          <a:off x="3733800" y="1384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181,055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92098</xdr:rowOff>
    </xdr:from>
    <xdr:to>
      <xdr:col>4</xdr:col>
      <xdr:colOff>533400</xdr:colOff>
      <xdr:row>82</xdr:row>
      <xdr:rowOff>22248</xdr:rowOff>
    </xdr:to>
    <xdr:sp macro="" textlink="">
      <xdr:nvSpPr>
        <xdr:cNvPr id="216" name="円/楕円 215"/>
        <xdr:cNvSpPr/>
      </xdr:nvSpPr>
      <xdr:spPr>
        <a:xfrm>
          <a:off x="3175000" y="139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32425</xdr:rowOff>
    </xdr:from>
    <xdr:ext cx="762000" cy="259045"/>
    <xdr:sp macro="" textlink="">
      <xdr:nvSpPr>
        <xdr:cNvPr id="217" name="テキスト ボックス 216"/>
        <xdr:cNvSpPr txBox="1"/>
      </xdr:nvSpPr>
      <xdr:spPr>
        <a:xfrm>
          <a:off x="2844800" y="1374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67607</xdr:rowOff>
    </xdr:from>
    <xdr:to>
      <xdr:col>3</xdr:col>
      <xdr:colOff>330200</xdr:colOff>
      <xdr:row>81</xdr:row>
      <xdr:rowOff>169207</xdr:rowOff>
    </xdr:to>
    <xdr:sp macro="" textlink="">
      <xdr:nvSpPr>
        <xdr:cNvPr id="218" name="円/楕円 217"/>
        <xdr:cNvSpPr/>
      </xdr:nvSpPr>
      <xdr:spPr>
        <a:xfrm>
          <a:off x="2286000" y="139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7934</xdr:rowOff>
    </xdr:from>
    <xdr:ext cx="762000" cy="259045"/>
    <xdr:sp macro="" textlink="">
      <xdr:nvSpPr>
        <xdr:cNvPr id="219" name="テキスト ボックス 218"/>
        <xdr:cNvSpPr txBox="1"/>
      </xdr:nvSpPr>
      <xdr:spPr>
        <a:xfrm>
          <a:off x="1955800" y="137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60801</xdr:rowOff>
    </xdr:from>
    <xdr:to>
      <xdr:col>2</xdr:col>
      <xdr:colOff>127000</xdr:colOff>
      <xdr:row>81</xdr:row>
      <xdr:rowOff>162401</xdr:rowOff>
    </xdr:to>
    <xdr:sp macro="" textlink="">
      <xdr:nvSpPr>
        <xdr:cNvPr id="220" name="円/楕円 219"/>
        <xdr:cNvSpPr/>
      </xdr:nvSpPr>
      <xdr:spPr>
        <a:xfrm>
          <a:off x="1397000" y="139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1128</xdr:rowOff>
    </xdr:from>
    <xdr:ext cx="762000" cy="259045"/>
    <xdr:sp macro="" textlink="">
      <xdr:nvSpPr>
        <xdr:cNvPr id="221" name="テキスト ボックス 220"/>
        <xdr:cNvSpPr txBox="1"/>
      </xdr:nvSpPr>
      <xdr:spPr>
        <a:xfrm>
          <a:off x="1066800" y="1371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人事院勧告を尊重した給与改定を行ってきているが、指数は、全国町村平均と比較して</a:t>
          </a:r>
          <a:r>
            <a:rPr kumimoji="1" lang="en-US" altLang="ja-JP" sz="1300">
              <a:latin typeface="ＭＳ Ｐゴシック"/>
            </a:rPr>
            <a:t>1.2</a:t>
          </a:r>
          <a:r>
            <a:rPr kumimoji="1" lang="ja-JP" altLang="en-US" sz="1300">
              <a:latin typeface="ＭＳ Ｐゴシック"/>
            </a:rPr>
            <a:t>ポイント高い状況であり、類似団体順位も</a:t>
          </a:r>
          <a:r>
            <a:rPr kumimoji="1" lang="en-US" altLang="ja-JP" sz="1300">
              <a:latin typeface="ＭＳ Ｐゴシック"/>
            </a:rPr>
            <a:t>63/107</a:t>
          </a:r>
          <a:r>
            <a:rPr kumimoji="1" lang="ja-JP" altLang="en-US" sz="1300">
              <a:latin typeface="ＭＳ Ｐゴシック"/>
            </a:rPr>
            <a:t>と高水準である。</a:t>
          </a:r>
        </a:p>
        <a:p>
          <a:r>
            <a:rPr kumimoji="1" lang="ja-JP" altLang="en-US" sz="1300">
              <a:latin typeface="ＭＳ Ｐゴシック"/>
            </a:rPr>
            <a:t>　高い水準にあると考えており、計画的で適切な定員管理を進めるなか、給与の適正化に努める。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86</xdr:row>
      <xdr:rowOff>5080</xdr:rowOff>
    </xdr:to>
    <xdr:cxnSp macro="">
      <xdr:nvCxnSpPr>
        <xdr:cNvPr id="253" name="直線コネクタ 252"/>
        <xdr:cNvCxnSpPr/>
      </xdr:nvCxnSpPr>
      <xdr:spPr>
        <a:xfrm flipV="1">
          <a:off x="16179800" y="147159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86</xdr:row>
      <xdr:rowOff>5080</xdr:rowOff>
    </xdr:to>
    <xdr:cxnSp macro="">
      <xdr:nvCxnSpPr>
        <xdr:cNvPr id="256" name="直線コネクタ 255"/>
        <xdr:cNvCxnSpPr/>
      </xdr:nvCxnSpPr>
      <xdr:spPr>
        <a:xfrm>
          <a:off x="15290800" y="1471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87</xdr:row>
      <xdr:rowOff>161798</xdr:rowOff>
    </xdr:to>
    <xdr:cxnSp macro="">
      <xdr:nvCxnSpPr>
        <xdr:cNvPr id="259" name="直線コネクタ 258"/>
        <xdr:cNvCxnSpPr/>
      </xdr:nvCxnSpPr>
      <xdr:spPr>
        <a:xfrm flipV="1">
          <a:off x="14401800" y="14711172"/>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79756</xdr:rowOff>
    </xdr:from>
    <xdr:to>
      <xdr:col>21</xdr:col>
      <xdr:colOff>0</xdr:colOff>
      <xdr:row>87</xdr:row>
      <xdr:rowOff>161798</xdr:rowOff>
    </xdr:to>
    <xdr:cxnSp macro="">
      <xdr:nvCxnSpPr>
        <xdr:cNvPr id="262" name="直線コネクタ 261"/>
        <xdr:cNvCxnSpPr/>
      </xdr:nvCxnSpPr>
      <xdr:spPr>
        <a:xfrm>
          <a:off x="13512800" y="149959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72" name="円/楕円 271"/>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64025</xdr:rowOff>
    </xdr:from>
    <xdr:ext cx="762000" cy="259045"/>
    <xdr:sp macro="" textlink="">
      <xdr:nvSpPr>
        <xdr:cNvPr id="273" name="給与水準   （国との比較）該当値テキスト"/>
        <xdr:cNvSpPr txBox="1"/>
      </xdr:nvSpPr>
      <xdr:spPr>
        <a:xfrm>
          <a:off x="17106900" y="1463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4" name="円/楕円 273"/>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5" name="テキスト ボックス 274"/>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87122</xdr:rowOff>
    </xdr:from>
    <xdr:to>
      <xdr:col>22</xdr:col>
      <xdr:colOff>254000</xdr:colOff>
      <xdr:row>86</xdr:row>
      <xdr:rowOff>17272</xdr:rowOff>
    </xdr:to>
    <xdr:sp macro="" textlink="">
      <xdr:nvSpPr>
        <xdr:cNvPr id="276" name="円/楕円 275"/>
        <xdr:cNvSpPr/>
      </xdr:nvSpPr>
      <xdr:spPr>
        <a:xfrm>
          <a:off x="15240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2049</xdr:rowOff>
    </xdr:from>
    <xdr:ext cx="762000" cy="259045"/>
    <xdr:sp macro="" textlink="">
      <xdr:nvSpPr>
        <xdr:cNvPr id="277" name="テキスト ボックス 276"/>
        <xdr:cNvSpPr txBox="1"/>
      </xdr:nvSpPr>
      <xdr:spPr>
        <a:xfrm>
          <a:off x="14909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8" name="円/楕円 277"/>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79" name="テキスト ボックス 278"/>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80" name="円/楕円 279"/>
        <xdr:cNvSpPr/>
      </xdr:nvSpPr>
      <xdr:spPr>
        <a:xfrm>
          <a:off x="13462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115333</xdr:rowOff>
    </xdr:from>
    <xdr:ext cx="762000" cy="259045"/>
    <xdr:sp macro="" textlink="">
      <xdr:nvSpPr>
        <xdr:cNvPr id="281" name="テキスト ボックス 280"/>
        <xdr:cNvSpPr txBox="1"/>
      </xdr:nvSpPr>
      <xdr:spPr>
        <a:xfrm>
          <a:off x="13131800" y="1503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定員適正化計画の推進による職員削減への取組や、業務の民間委託等への切り替えを実施、人口千人当たりの職員数は、類似団体内順位は</a:t>
          </a:r>
          <a:r>
            <a:rPr kumimoji="1" lang="en-US" altLang="ja-JP" sz="1300">
              <a:latin typeface="ＭＳ Ｐゴシック"/>
            </a:rPr>
            <a:t>7/107</a:t>
          </a:r>
          <a:r>
            <a:rPr kumimoji="1" lang="ja-JP" altLang="en-US" sz="1300">
              <a:latin typeface="ＭＳ Ｐゴシック"/>
            </a:rPr>
            <a:t>となっている。</a:t>
          </a:r>
        </a:p>
        <a:p>
          <a:r>
            <a:rPr kumimoji="1" lang="ja-JP" altLang="en-US" sz="1300">
              <a:latin typeface="ＭＳ Ｐゴシック"/>
            </a:rPr>
            <a:t>　地方創生事業や新たな政策課題への対応にも配慮しつつ、事務事業の見直しの徹底など、現状の人数で職員が自己能力を最大限に発揮し、積極的に仕事に取り組めるよう、人材育成のための職員研修等の充実を図るなど、職員の資質向上に取り組む。</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89299</xdr:rowOff>
    </xdr:from>
    <xdr:to>
      <xdr:col>24</xdr:col>
      <xdr:colOff>558800</xdr:colOff>
      <xdr:row>59</xdr:row>
      <xdr:rowOff>125839</xdr:rowOff>
    </xdr:to>
    <xdr:cxnSp macro="">
      <xdr:nvCxnSpPr>
        <xdr:cNvPr id="318" name="直線コネクタ 317"/>
        <xdr:cNvCxnSpPr/>
      </xdr:nvCxnSpPr>
      <xdr:spPr>
        <a:xfrm>
          <a:off x="16179800" y="10204849"/>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89299</xdr:rowOff>
    </xdr:from>
    <xdr:to>
      <xdr:col>23</xdr:col>
      <xdr:colOff>406400</xdr:colOff>
      <xdr:row>59</xdr:row>
      <xdr:rowOff>96193</xdr:rowOff>
    </xdr:to>
    <xdr:cxnSp macro="">
      <xdr:nvCxnSpPr>
        <xdr:cNvPr id="321" name="直線コネクタ 320"/>
        <xdr:cNvCxnSpPr/>
      </xdr:nvCxnSpPr>
      <xdr:spPr>
        <a:xfrm flipV="1">
          <a:off x="15290800" y="102048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63101</xdr:rowOff>
    </xdr:from>
    <xdr:to>
      <xdr:col>22</xdr:col>
      <xdr:colOff>203200</xdr:colOff>
      <xdr:row>59</xdr:row>
      <xdr:rowOff>96193</xdr:rowOff>
    </xdr:to>
    <xdr:cxnSp macro="">
      <xdr:nvCxnSpPr>
        <xdr:cNvPr id="324" name="直線コネクタ 323"/>
        <xdr:cNvCxnSpPr/>
      </xdr:nvCxnSpPr>
      <xdr:spPr>
        <a:xfrm>
          <a:off x="14401800" y="10178651"/>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47934</xdr:rowOff>
    </xdr:from>
    <xdr:to>
      <xdr:col>21</xdr:col>
      <xdr:colOff>0</xdr:colOff>
      <xdr:row>59</xdr:row>
      <xdr:rowOff>63101</xdr:rowOff>
    </xdr:to>
    <xdr:cxnSp macro="">
      <xdr:nvCxnSpPr>
        <xdr:cNvPr id="327" name="直線コネクタ 326"/>
        <xdr:cNvCxnSpPr/>
      </xdr:nvCxnSpPr>
      <xdr:spPr>
        <a:xfrm>
          <a:off x="13512800" y="10163484"/>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75039</xdr:rowOff>
    </xdr:from>
    <xdr:to>
      <xdr:col>24</xdr:col>
      <xdr:colOff>609600</xdr:colOff>
      <xdr:row>60</xdr:row>
      <xdr:rowOff>5189</xdr:rowOff>
    </xdr:to>
    <xdr:sp macro="" textlink="">
      <xdr:nvSpPr>
        <xdr:cNvPr id="337" name="円/楕円 336"/>
        <xdr:cNvSpPr/>
      </xdr:nvSpPr>
      <xdr:spPr>
        <a:xfrm>
          <a:off x="16967200" y="10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91566</xdr:rowOff>
    </xdr:from>
    <xdr:ext cx="762000" cy="259045"/>
    <xdr:sp macro="" textlink="">
      <xdr:nvSpPr>
        <xdr:cNvPr id="338" name="定員管理の状況該当値テキスト"/>
        <xdr:cNvSpPr txBox="1"/>
      </xdr:nvSpPr>
      <xdr:spPr>
        <a:xfrm>
          <a:off x="17106900" y="100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38499</xdr:rowOff>
    </xdr:from>
    <xdr:to>
      <xdr:col>23</xdr:col>
      <xdr:colOff>457200</xdr:colOff>
      <xdr:row>59</xdr:row>
      <xdr:rowOff>140099</xdr:rowOff>
    </xdr:to>
    <xdr:sp macro="" textlink="">
      <xdr:nvSpPr>
        <xdr:cNvPr id="339" name="円/楕円 338"/>
        <xdr:cNvSpPr/>
      </xdr:nvSpPr>
      <xdr:spPr>
        <a:xfrm>
          <a:off x="16129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150276</xdr:rowOff>
    </xdr:from>
    <xdr:ext cx="736600" cy="259045"/>
    <xdr:sp macro="" textlink="">
      <xdr:nvSpPr>
        <xdr:cNvPr id="340" name="テキスト ボックス 339"/>
        <xdr:cNvSpPr txBox="1"/>
      </xdr:nvSpPr>
      <xdr:spPr>
        <a:xfrm>
          <a:off x="15798800" y="992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45393</xdr:rowOff>
    </xdr:from>
    <xdr:to>
      <xdr:col>22</xdr:col>
      <xdr:colOff>254000</xdr:colOff>
      <xdr:row>59</xdr:row>
      <xdr:rowOff>146993</xdr:rowOff>
    </xdr:to>
    <xdr:sp macro="" textlink="">
      <xdr:nvSpPr>
        <xdr:cNvPr id="341" name="円/楕円 340"/>
        <xdr:cNvSpPr/>
      </xdr:nvSpPr>
      <xdr:spPr>
        <a:xfrm>
          <a:off x="15240000" y="1016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157170</xdr:rowOff>
    </xdr:from>
    <xdr:ext cx="762000" cy="259045"/>
    <xdr:sp macro="" textlink="">
      <xdr:nvSpPr>
        <xdr:cNvPr id="342" name="テキスト ボックス 341"/>
        <xdr:cNvSpPr txBox="1"/>
      </xdr:nvSpPr>
      <xdr:spPr>
        <a:xfrm>
          <a:off x="14909800" y="992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12301</xdr:rowOff>
    </xdr:from>
    <xdr:to>
      <xdr:col>21</xdr:col>
      <xdr:colOff>50800</xdr:colOff>
      <xdr:row>59</xdr:row>
      <xdr:rowOff>113901</xdr:rowOff>
    </xdr:to>
    <xdr:sp macro="" textlink="">
      <xdr:nvSpPr>
        <xdr:cNvPr id="343" name="円/楕円 342"/>
        <xdr:cNvSpPr/>
      </xdr:nvSpPr>
      <xdr:spPr>
        <a:xfrm>
          <a:off x="14351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124078</xdr:rowOff>
    </xdr:from>
    <xdr:ext cx="762000" cy="259045"/>
    <xdr:sp macro="" textlink="">
      <xdr:nvSpPr>
        <xdr:cNvPr id="344" name="テキスト ボックス 343"/>
        <xdr:cNvSpPr txBox="1"/>
      </xdr:nvSpPr>
      <xdr:spPr>
        <a:xfrm>
          <a:off x="14020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168584</xdr:rowOff>
    </xdr:from>
    <xdr:to>
      <xdr:col>19</xdr:col>
      <xdr:colOff>533400</xdr:colOff>
      <xdr:row>59</xdr:row>
      <xdr:rowOff>98734</xdr:rowOff>
    </xdr:to>
    <xdr:sp macro="" textlink="">
      <xdr:nvSpPr>
        <xdr:cNvPr id="345" name="円/楕円 344"/>
        <xdr:cNvSpPr/>
      </xdr:nvSpPr>
      <xdr:spPr>
        <a:xfrm>
          <a:off x="134620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108911</xdr:rowOff>
    </xdr:from>
    <xdr:ext cx="762000" cy="259045"/>
    <xdr:sp macro="" textlink="">
      <xdr:nvSpPr>
        <xdr:cNvPr id="346" name="テキスト ボックス 345"/>
        <xdr:cNvSpPr txBox="1"/>
      </xdr:nvSpPr>
      <xdr:spPr>
        <a:xfrm>
          <a:off x="13131800" y="988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豊丘村総合振興計画のもと、適量・適切な事業実施のよ地方債の抑制策より、類似団体平均を</a:t>
          </a:r>
          <a:r>
            <a:rPr kumimoji="1" lang="en-US" altLang="ja-JP" sz="1300">
              <a:latin typeface="ＭＳ Ｐゴシック"/>
            </a:rPr>
            <a:t>4.8</a:t>
          </a:r>
          <a:r>
            <a:rPr kumimoji="1" lang="ja-JP" altLang="en-US" sz="1300">
              <a:latin typeface="ＭＳ Ｐゴシック"/>
            </a:rPr>
            <a:t>ポイント下回っている。今後も、緊急度・住民ニーズを的確に把握した事業の選択により、地方債に大きく頼ることのない財政運営に努める。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69088</xdr:rowOff>
    </xdr:from>
    <xdr:to>
      <xdr:col>24</xdr:col>
      <xdr:colOff>558800</xdr:colOff>
      <xdr:row>40</xdr:row>
      <xdr:rowOff>73914</xdr:rowOff>
    </xdr:to>
    <xdr:cxnSp macro="">
      <xdr:nvCxnSpPr>
        <xdr:cNvPr id="377" name="直線コネクタ 376"/>
        <xdr:cNvCxnSpPr/>
      </xdr:nvCxnSpPr>
      <xdr:spPr>
        <a:xfrm flipV="1">
          <a:off x="16179800" y="69270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78"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73914</xdr:rowOff>
    </xdr:from>
    <xdr:to>
      <xdr:col>23</xdr:col>
      <xdr:colOff>406400</xdr:colOff>
      <xdr:row>40</xdr:row>
      <xdr:rowOff>151130</xdr:rowOff>
    </xdr:to>
    <xdr:cxnSp macro="">
      <xdr:nvCxnSpPr>
        <xdr:cNvPr id="380" name="直線コネクタ 379"/>
        <xdr:cNvCxnSpPr/>
      </xdr:nvCxnSpPr>
      <xdr:spPr>
        <a:xfrm flipV="1">
          <a:off x="15290800" y="693191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37592</xdr:rowOff>
    </xdr:to>
    <xdr:cxnSp macro="">
      <xdr:nvCxnSpPr>
        <xdr:cNvPr id="383" name="直線コネクタ 382"/>
        <xdr:cNvCxnSpPr/>
      </xdr:nvCxnSpPr>
      <xdr:spPr>
        <a:xfrm flipV="1">
          <a:off x="14401800" y="70091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41</xdr:row>
      <xdr:rowOff>109982</xdr:rowOff>
    </xdr:to>
    <xdr:cxnSp macro="">
      <xdr:nvCxnSpPr>
        <xdr:cNvPr id="386" name="直線コネクタ 385"/>
        <xdr:cNvCxnSpPr/>
      </xdr:nvCxnSpPr>
      <xdr:spPr>
        <a:xfrm flipV="1">
          <a:off x="13512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396" name="円/楕円 395"/>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397"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23114</xdr:rowOff>
    </xdr:from>
    <xdr:to>
      <xdr:col>23</xdr:col>
      <xdr:colOff>457200</xdr:colOff>
      <xdr:row>40</xdr:row>
      <xdr:rowOff>124714</xdr:rowOff>
    </xdr:to>
    <xdr:sp macro="" textlink="">
      <xdr:nvSpPr>
        <xdr:cNvPr id="398" name="円/楕円 397"/>
        <xdr:cNvSpPr/>
      </xdr:nvSpPr>
      <xdr:spPr>
        <a:xfrm>
          <a:off x="16129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134891</xdr:rowOff>
    </xdr:from>
    <xdr:ext cx="736600" cy="259045"/>
    <xdr:sp macro="" textlink="">
      <xdr:nvSpPr>
        <xdr:cNvPr id="399" name="テキスト ボックス 398"/>
        <xdr:cNvSpPr txBox="1"/>
      </xdr:nvSpPr>
      <xdr:spPr>
        <a:xfrm>
          <a:off x="15798800" y="664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00" name="円/楕円 39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01" name="テキスト ボックス 40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402" name="円/楕円 401"/>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403" name="テキスト ボックス 402"/>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59182</xdr:rowOff>
    </xdr:from>
    <xdr:to>
      <xdr:col>19</xdr:col>
      <xdr:colOff>533400</xdr:colOff>
      <xdr:row>41</xdr:row>
      <xdr:rowOff>160782</xdr:rowOff>
    </xdr:to>
    <xdr:sp macro="" textlink="">
      <xdr:nvSpPr>
        <xdr:cNvPr id="404" name="円/楕円 403"/>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170959</xdr:rowOff>
    </xdr:from>
    <xdr:ext cx="762000" cy="259045"/>
    <xdr:sp macro="" textlink="">
      <xdr:nvSpPr>
        <xdr:cNvPr id="405" name="テキスト ボックス 40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既発債の償還が終了し将来負担すべき実質的な負債額が無くなったことから、将来負担比率は算出されていないが、大型事業の財源として基金の取り崩しを行ったことから比率は上昇している。今後も公債費等の義務的経費の削減を中心とする行財政改革を進め、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中で、人件費に係る経常収支比率は最も低い数値となっている。新規採用の抑制等により、職員数が低水準であることやごみ処理、消防業務を一部事務組合で行っていること、村内公共施設管理業務を委託していることが主な要因である。今後も住民サービスを低下させることなく、現在の水準を維持でき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5842</xdr:rowOff>
    </xdr:from>
    <xdr:to>
      <xdr:col>7</xdr:col>
      <xdr:colOff>15875</xdr:colOff>
      <xdr:row>40</xdr:row>
      <xdr:rowOff>58420</xdr:rowOff>
    </xdr:to>
    <xdr:cxnSp macro="">
      <xdr:nvCxnSpPr>
        <xdr:cNvPr id="59" name="直線コネクタ 58"/>
        <xdr:cNvCxnSpPr/>
      </xdr:nvCxnSpPr>
      <xdr:spPr>
        <a:xfrm flipV="1">
          <a:off x="4826000" y="6006592"/>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30497</xdr:rowOff>
    </xdr:from>
    <xdr:ext cx="762000" cy="259045"/>
    <xdr:sp macro="" textlink="">
      <xdr:nvSpPr>
        <xdr:cNvPr id="60"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40</xdr:row>
      <xdr:rowOff>58420</xdr:rowOff>
    </xdr:from>
    <xdr:to>
      <xdr:col>7</xdr:col>
      <xdr:colOff>104775</xdr:colOff>
      <xdr:row>40</xdr:row>
      <xdr:rowOff>58420</xdr:rowOff>
    </xdr:to>
    <xdr:cxnSp macro="">
      <xdr:nvCxnSpPr>
        <xdr:cNvPr id="61" name="直線コネクタ 60"/>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35</xdr:row>
      <xdr:rowOff>5842</xdr:rowOff>
    </xdr:from>
    <xdr:to>
      <xdr:col>7</xdr:col>
      <xdr:colOff>104775</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154432</xdr:rowOff>
    </xdr:from>
    <xdr:to>
      <xdr:col>7</xdr:col>
      <xdr:colOff>15875</xdr:colOff>
      <xdr:row>35</xdr:row>
      <xdr:rowOff>5842</xdr:rowOff>
    </xdr:to>
    <xdr:cxnSp macro="">
      <xdr:nvCxnSpPr>
        <xdr:cNvPr id="64" name="直線コネクタ 63"/>
        <xdr:cNvCxnSpPr/>
      </xdr:nvCxnSpPr>
      <xdr:spPr>
        <a:xfrm>
          <a:off x="3987800" y="59837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52849</xdr:rowOff>
    </xdr:from>
    <xdr:ext cx="762000" cy="259045"/>
    <xdr:sp macro="" textlink="">
      <xdr:nvSpPr>
        <xdr:cNvPr id="65" name="人件費平均値テキスト"/>
        <xdr:cNvSpPr txBox="1"/>
      </xdr:nvSpPr>
      <xdr:spPr>
        <a:xfrm>
          <a:off x="4914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80772</xdr:rowOff>
    </xdr:from>
    <xdr:to>
      <xdr:col>7</xdr:col>
      <xdr:colOff>66675</xdr:colOff>
      <xdr:row>37</xdr:row>
      <xdr:rowOff>10922</xdr:rowOff>
    </xdr:to>
    <xdr:sp macro="" textlink="">
      <xdr:nvSpPr>
        <xdr:cNvPr id="66" name="フローチャート : 判断 65"/>
        <xdr:cNvSpPr/>
      </xdr:nvSpPr>
      <xdr:spPr>
        <a:xfrm>
          <a:off x="4775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145288</xdr:rowOff>
    </xdr:from>
    <xdr:to>
      <xdr:col>5</xdr:col>
      <xdr:colOff>549275</xdr:colOff>
      <xdr:row>34</xdr:row>
      <xdr:rowOff>154432</xdr:rowOff>
    </xdr:to>
    <xdr:cxnSp macro="">
      <xdr:nvCxnSpPr>
        <xdr:cNvPr id="67" name="直線コネクタ 66"/>
        <xdr:cNvCxnSpPr/>
      </xdr:nvCxnSpPr>
      <xdr:spPr>
        <a:xfrm>
          <a:off x="3098800" y="5974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145288</xdr:rowOff>
    </xdr:from>
    <xdr:to>
      <xdr:col>4</xdr:col>
      <xdr:colOff>346075</xdr:colOff>
      <xdr:row>34</xdr:row>
      <xdr:rowOff>168148</xdr:rowOff>
    </xdr:to>
    <xdr:cxnSp macro="">
      <xdr:nvCxnSpPr>
        <xdr:cNvPr id="70" name="直線コネクタ 69"/>
        <xdr:cNvCxnSpPr/>
      </xdr:nvCxnSpPr>
      <xdr:spPr>
        <a:xfrm flipV="1">
          <a:off x="2209800" y="5974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154432</xdr:rowOff>
    </xdr:from>
    <xdr:to>
      <xdr:col>3</xdr:col>
      <xdr:colOff>142875</xdr:colOff>
      <xdr:row>34</xdr:row>
      <xdr:rowOff>168148</xdr:rowOff>
    </xdr:to>
    <xdr:cxnSp macro="">
      <xdr:nvCxnSpPr>
        <xdr:cNvPr id="73" name="直線コネクタ 72"/>
        <xdr:cNvCxnSpPr/>
      </xdr:nvCxnSpPr>
      <xdr:spPr>
        <a:xfrm>
          <a:off x="1320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126492</xdr:rowOff>
    </xdr:from>
    <xdr:to>
      <xdr:col>7</xdr:col>
      <xdr:colOff>66675</xdr:colOff>
      <xdr:row>35</xdr:row>
      <xdr:rowOff>56642</xdr:rowOff>
    </xdr:to>
    <xdr:sp macro="" textlink="">
      <xdr:nvSpPr>
        <xdr:cNvPr id="83" name="円/楕円 82"/>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35069</xdr:rowOff>
    </xdr:from>
    <xdr:ext cx="762000" cy="259045"/>
    <xdr:sp macro="" textlink="">
      <xdr:nvSpPr>
        <xdr:cNvPr id="84" name="人件費該当値テキスト"/>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103632</xdr:rowOff>
    </xdr:from>
    <xdr:to>
      <xdr:col>5</xdr:col>
      <xdr:colOff>600075</xdr:colOff>
      <xdr:row>35</xdr:row>
      <xdr:rowOff>33782</xdr:rowOff>
    </xdr:to>
    <xdr:sp macro="" textlink="">
      <xdr:nvSpPr>
        <xdr:cNvPr id="85" name="円/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94488</xdr:rowOff>
    </xdr:from>
    <xdr:to>
      <xdr:col>4</xdr:col>
      <xdr:colOff>396875</xdr:colOff>
      <xdr:row>35</xdr:row>
      <xdr:rowOff>24638</xdr:rowOff>
    </xdr:to>
    <xdr:sp macro="" textlink="">
      <xdr:nvSpPr>
        <xdr:cNvPr id="87" name="円/楕円 86"/>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34815</xdr:rowOff>
    </xdr:from>
    <xdr:ext cx="762000" cy="259045"/>
    <xdr:sp macro="" textlink="">
      <xdr:nvSpPr>
        <xdr:cNvPr id="88" name="テキスト ボックス 87"/>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117348</xdr:rowOff>
    </xdr:from>
    <xdr:to>
      <xdr:col>3</xdr:col>
      <xdr:colOff>193675</xdr:colOff>
      <xdr:row>35</xdr:row>
      <xdr:rowOff>47498</xdr:rowOff>
    </xdr:to>
    <xdr:sp macro="" textlink="">
      <xdr:nvSpPr>
        <xdr:cNvPr id="89" name="円/楕円 88"/>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57675</xdr:rowOff>
    </xdr:from>
    <xdr:ext cx="762000" cy="259045"/>
    <xdr:sp macro="" textlink="">
      <xdr:nvSpPr>
        <xdr:cNvPr id="90" name="テキスト ボックス 89"/>
        <xdr:cNvSpPr txBox="1"/>
      </xdr:nvSpPr>
      <xdr:spPr>
        <a:xfrm>
          <a:off x="1828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103632</xdr:rowOff>
    </xdr:from>
    <xdr:to>
      <xdr:col>1</xdr:col>
      <xdr:colOff>676275</xdr:colOff>
      <xdr:row>35</xdr:row>
      <xdr:rowOff>33782</xdr:rowOff>
    </xdr:to>
    <xdr:sp macro="" textlink="">
      <xdr:nvSpPr>
        <xdr:cNvPr id="91" name="円/楕円 90"/>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43959</xdr:rowOff>
    </xdr:from>
    <xdr:ext cx="762000" cy="259045"/>
    <xdr:sp macro="" textlink="">
      <xdr:nvSpPr>
        <xdr:cNvPr id="92" name="テキスト ボックス 91"/>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物件費に係る数値は</a:t>
          </a:r>
          <a:r>
            <a:rPr kumimoji="1" lang="en-US" altLang="ja-JP" sz="1300">
              <a:latin typeface="ＭＳ Ｐゴシック"/>
            </a:rPr>
            <a:t>16.2</a:t>
          </a:r>
          <a:r>
            <a:rPr kumimoji="1" lang="ja-JP" altLang="en-US" sz="1300">
              <a:latin typeface="ＭＳ Ｐゴシック"/>
            </a:rPr>
            <a:t>（類似団体</a:t>
          </a:r>
          <a:r>
            <a:rPr kumimoji="1" lang="en-US" altLang="ja-JP" sz="1300">
              <a:latin typeface="ＭＳ Ｐゴシック"/>
            </a:rPr>
            <a:t>87/1071</a:t>
          </a:r>
          <a:r>
            <a:rPr kumimoji="1" lang="ja-JP" altLang="en-US" sz="1300">
              <a:latin typeface="ＭＳ Ｐゴシック"/>
            </a:rPr>
            <a:t>）と前年度同様、高い水準となっている。これは、臨時職員の賃金の増加及び公共施設管理業務の委託等が物件費を押し上げる主な要因である。今後は事務事業評価、行財政改革の推進により物件費の抑制を図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7" name="直線コネクタ 116"/>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18"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19" name="直線コネクタ 118"/>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0"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1" name="直線コネクタ 120"/>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97282</xdr:rowOff>
    </xdr:from>
    <xdr:to>
      <xdr:col>24</xdr:col>
      <xdr:colOff>31750</xdr:colOff>
      <xdr:row>17</xdr:row>
      <xdr:rowOff>124714</xdr:rowOff>
    </xdr:to>
    <xdr:cxnSp macro="">
      <xdr:nvCxnSpPr>
        <xdr:cNvPr id="122" name="直線コネクタ 121"/>
        <xdr:cNvCxnSpPr/>
      </xdr:nvCxnSpPr>
      <xdr:spPr>
        <a:xfrm>
          <a:off x="15671800" y="30119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3"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4" name="フローチャート : 判断 123"/>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37846</xdr:rowOff>
    </xdr:from>
    <xdr:to>
      <xdr:col>22</xdr:col>
      <xdr:colOff>565150</xdr:colOff>
      <xdr:row>17</xdr:row>
      <xdr:rowOff>97282</xdr:rowOff>
    </xdr:to>
    <xdr:cxnSp macro="">
      <xdr:nvCxnSpPr>
        <xdr:cNvPr id="125" name="直線コネクタ 124"/>
        <xdr:cNvCxnSpPr/>
      </xdr:nvCxnSpPr>
      <xdr:spPr>
        <a:xfrm>
          <a:off x="14782800" y="2952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6" name="フローチャート : 判断 125"/>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25671</xdr:rowOff>
    </xdr:from>
    <xdr:ext cx="736600" cy="259045"/>
    <xdr:sp macro="" textlink="">
      <xdr:nvSpPr>
        <xdr:cNvPr id="127" name="テキスト ボックス 126"/>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14986</xdr:rowOff>
    </xdr:from>
    <xdr:to>
      <xdr:col>21</xdr:col>
      <xdr:colOff>361950</xdr:colOff>
      <xdr:row>17</xdr:row>
      <xdr:rowOff>37846</xdr:rowOff>
    </xdr:to>
    <xdr:cxnSp macro="">
      <xdr:nvCxnSpPr>
        <xdr:cNvPr id="128" name="直線コネクタ 127"/>
        <xdr:cNvCxnSpPr/>
      </xdr:nvCxnSpPr>
      <xdr:spPr>
        <a:xfrm>
          <a:off x="13893800" y="2929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29" name="フローチャート : 判断 128"/>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0" name="テキスト ボックス 129"/>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17</xdr:row>
      <xdr:rowOff>14986</xdr:rowOff>
    </xdr:to>
    <xdr:cxnSp macro="">
      <xdr:nvCxnSpPr>
        <xdr:cNvPr id="131" name="直線コネクタ 130"/>
        <xdr:cNvCxnSpPr/>
      </xdr:nvCxnSpPr>
      <xdr:spPr>
        <a:xfrm>
          <a:off x="13004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2" name="フローチャート : 判断 131"/>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3" name="テキスト ボックス 132"/>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4" name="フローチャート : 判断 133"/>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5" name="テキスト ボックス 134"/>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73914</xdr:rowOff>
    </xdr:from>
    <xdr:to>
      <xdr:col>24</xdr:col>
      <xdr:colOff>82550</xdr:colOff>
      <xdr:row>18</xdr:row>
      <xdr:rowOff>4064</xdr:rowOff>
    </xdr:to>
    <xdr:sp macro="" textlink="">
      <xdr:nvSpPr>
        <xdr:cNvPr id="141" name="円/楕円 140"/>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45991</xdr:rowOff>
    </xdr:from>
    <xdr:ext cx="762000" cy="259045"/>
    <xdr:sp macro="" textlink="">
      <xdr:nvSpPr>
        <xdr:cNvPr id="142"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3" name="円/楕円 142"/>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4" name="テキスト ボックス 143"/>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5" name="円/楕円 144"/>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73423</xdr:rowOff>
    </xdr:from>
    <xdr:ext cx="762000" cy="259045"/>
    <xdr:sp macro="" textlink="">
      <xdr:nvSpPr>
        <xdr:cNvPr id="146" name="テキスト ボックス 145"/>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135636</xdr:rowOff>
    </xdr:from>
    <xdr:to>
      <xdr:col>20</xdr:col>
      <xdr:colOff>209550</xdr:colOff>
      <xdr:row>17</xdr:row>
      <xdr:rowOff>65786</xdr:rowOff>
    </xdr:to>
    <xdr:sp macro="" textlink="">
      <xdr:nvSpPr>
        <xdr:cNvPr id="147" name="円/楕円 146"/>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50563</xdr:rowOff>
    </xdr:from>
    <xdr:ext cx="762000" cy="259045"/>
    <xdr:sp macro="" textlink="">
      <xdr:nvSpPr>
        <xdr:cNvPr id="148" name="テキスト ボックス 147"/>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9" name="円/楕円 148"/>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50" name="テキスト ボックス 149"/>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を下回っているものの、年々、上昇傾向にある。少子高齢化の進展により今後も上昇するころが予想されるため、高齢者福祉計画・介護保険事業計画・健康づくり計画に沿って予防事業を強化し扶助費の抑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79" name="直線コネクタ 178"/>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37193</xdr:rowOff>
    </xdr:to>
    <xdr:cxnSp macro="">
      <xdr:nvCxnSpPr>
        <xdr:cNvPr id="184" name="直線コネクタ 183"/>
        <xdr:cNvCxnSpPr/>
      </xdr:nvCxnSpPr>
      <xdr:spPr>
        <a:xfrm>
          <a:off x="3987800" y="97608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6" name="フローチャート : 判断 18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87" name="直線コネクタ 186"/>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88" name="フローチャート : 判断 18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89" name="テキスト ボックス 18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37193</xdr:rowOff>
    </xdr:to>
    <xdr:cxnSp macro="">
      <xdr:nvCxnSpPr>
        <xdr:cNvPr id="190" name="直線コネクタ 189"/>
        <xdr:cNvCxnSpPr/>
      </xdr:nvCxnSpPr>
      <xdr:spPr>
        <a:xfrm>
          <a:off x="2209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1" name="フローチャート : 判断 190"/>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2" name="テキスト ボックス 19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159657</xdr:rowOff>
    </xdr:from>
    <xdr:to>
      <xdr:col>3</xdr:col>
      <xdr:colOff>142875</xdr:colOff>
      <xdr:row>57</xdr:row>
      <xdr:rowOff>37193</xdr:rowOff>
    </xdr:to>
    <xdr:cxnSp macro="">
      <xdr:nvCxnSpPr>
        <xdr:cNvPr id="193" name="直線コネクタ 192"/>
        <xdr:cNvCxnSpPr/>
      </xdr:nvCxnSpPr>
      <xdr:spPr>
        <a:xfrm>
          <a:off x="1320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4" name="フローチャート : 判断 19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5" name="テキスト ボックス 194"/>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6" name="フローチャート : 判断 195"/>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7" name="テキスト ボックス 196"/>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3" name="円/楕円 202"/>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4"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5" name="円/楕円 204"/>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06" name="テキスト ボックス 205"/>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07" name="円/楕円 206"/>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08" name="テキスト ボックス 20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09" name="円/楕円 20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0" name="テキスト ボックス 20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1" name="円/楕円 210"/>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2" name="テキスト ボックス 211"/>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への施設改良に伴う繰出金が減少したことなどにより、比率は前年度に引き続き改善した。しかしながら、水道施設等インフラ資産の更新費用や少子高齢化の進展による社会保障経費の増加が予想されるため、今後においても、独立採算の原則に立ち返った保険料や使用料金の適正化、保健予防事業の強化を図り、普通会計から負担額を抑制する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39" name="直線コネクタ 238"/>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0"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1" name="直線コネクタ 240"/>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2"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3" name="直線コネクタ 242"/>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161290</xdr:rowOff>
    </xdr:to>
    <xdr:cxnSp macro="">
      <xdr:nvCxnSpPr>
        <xdr:cNvPr id="244" name="直線コネクタ 243"/>
        <xdr:cNvCxnSpPr/>
      </xdr:nvCxnSpPr>
      <xdr:spPr>
        <a:xfrm flipV="1">
          <a:off x="15671800" y="98501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5"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6" name="フローチャート : 判断 245"/>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59</xdr:row>
      <xdr:rowOff>62230</xdr:rowOff>
    </xdr:to>
    <xdr:cxnSp macro="">
      <xdr:nvCxnSpPr>
        <xdr:cNvPr id="247" name="直線コネクタ 246"/>
        <xdr:cNvCxnSpPr/>
      </xdr:nvCxnSpPr>
      <xdr:spPr>
        <a:xfrm flipV="1">
          <a:off x="14782800" y="99339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48" name="フローチャート : 判断 247"/>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49" name="テキスト ボックス 248"/>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62230</xdr:rowOff>
    </xdr:from>
    <xdr:to>
      <xdr:col>21</xdr:col>
      <xdr:colOff>361950</xdr:colOff>
      <xdr:row>59</xdr:row>
      <xdr:rowOff>62230</xdr:rowOff>
    </xdr:to>
    <xdr:cxnSp macro="">
      <xdr:nvCxnSpPr>
        <xdr:cNvPr id="250" name="直線コネクタ 249"/>
        <xdr:cNvCxnSpPr/>
      </xdr:nvCxnSpPr>
      <xdr:spPr>
        <a:xfrm>
          <a:off x="13893800" y="1017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1" name="フローチャート : 判断 250"/>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2" name="テキスト ボックス 251"/>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62230</xdr:rowOff>
    </xdr:to>
    <xdr:cxnSp macro="">
      <xdr:nvCxnSpPr>
        <xdr:cNvPr id="253" name="直線コネクタ 252"/>
        <xdr:cNvCxnSpPr/>
      </xdr:nvCxnSpPr>
      <xdr:spPr>
        <a:xfrm>
          <a:off x="13004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4" name="フローチャート : 判断 253"/>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5" name="テキスト ボックス 254"/>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6" name="フローチャート : 判断 255"/>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7" name="テキスト ボックス 25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3" name="円/楕円 262"/>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43197</xdr:rowOff>
    </xdr:from>
    <xdr:ext cx="762000" cy="259045"/>
    <xdr:sp macro="" textlink="">
      <xdr:nvSpPr>
        <xdr:cNvPr id="264" name="その他該当値テキスト"/>
        <xdr:cNvSpPr txBox="1"/>
      </xdr:nvSpPr>
      <xdr:spPr>
        <a:xfrm>
          <a:off x="165989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5" name="円/楕円 26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66" name="テキスト ボックス 26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7" name="円/楕円 266"/>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68" name="テキスト ボックス 267"/>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69" name="円/楕円 268"/>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70" name="テキスト ボックス 269"/>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1" name="円/楕円 270"/>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2" name="テキスト ボックス 271"/>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る水準を維持しているが、その差は僅少である。各種団体等への補助金については一律減額を図っているが、年々主要政策への補助・交付金が増加する傾向にある。各種補助金等について費用対効果を検証しながら、効果的な事業実施に努めていく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7" name="直線コネクタ 286"/>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8" name="テキスト ボックス 287"/>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9" name="直線コネクタ 288"/>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0" name="テキスト ボックス 289"/>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1" name="直線コネクタ 290"/>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2" name="テキスト ボックス 291"/>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3" name="直線コネクタ 292"/>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4" name="テキスト ボックス 293"/>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5" name="直線コネクタ 294"/>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6" name="テキスト ボックス 295"/>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7" name="直線コネクタ 296"/>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8" name="テキスト ボックス 297"/>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1" name="直線コネクタ 300"/>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3" name="直線コネクタ 30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4"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5" name="直線コネクタ 304"/>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11067</xdr:rowOff>
    </xdr:from>
    <xdr:to>
      <xdr:col>24</xdr:col>
      <xdr:colOff>31750</xdr:colOff>
      <xdr:row>37</xdr:row>
      <xdr:rowOff>50256</xdr:rowOff>
    </xdr:to>
    <xdr:cxnSp macro="">
      <xdr:nvCxnSpPr>
        <xdr:cNvPr id="306" name="直線コネクタ 305"/>
        <xdr:cNvCxnSpPr/>
      </xdr:nvCxnSpPr>
      <xdr:spPr>
        <a:xfrm flipV="1">
          <a:off x="15671800" y="63547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7"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08" name="フローチャート : 判断 307"/>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156392</xdr:rowOff>
    </xdr:from>
    <xdr:to>
      <xdr:col>22</xdr:col>
      <xdr:colOff>565150</xdr:colOff>
      <xdr:row>37</xdr:row>
      <xdr:rowOff>50256</xdr:rowOff>
    </xdr:to>
    <xdr:cxnSp macro="">
      <xdr:nvCxnSpPr>
        <xdr:cNvPr id="309" name="直線コネクタ 308"/>
        <xdr:cNvCxnSpPr/>
      </xdr:nvCxnSpPr>
      <xdr:spPr>
        <a:xfrm>
          <a:off x="14782800" y="6328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0" name="フローチャート : 判断 309"/>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1" name="テキスト ボックス 310"/>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136797</xdr:rowOff>
    </xdr:from>
    <xdr:to>
      <xdr:col>21</xdr:col>
      <xdr:colOff>361950</xdr:colOff>
      <xdr:row>36</xdr:row>
      <xdr:rowOff>156392</xdr:rowOff>
    </xdr:to>
    <xdr:cxnSp macro="">
      <xdr:nvCxnSpPr>
        <xdr:cNvPr id="312" name="直線コネクタ 311"/>
        <xdr:cNvCxnSpPr/>
      </xdr:nvCxnSpPr>
      <xdr:spPr>
        <a:xfrm>
          <a:off x="13893800" y="63089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3" name="フローチャート : 判断 312"/>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4" name="テキスト ボックス 313"/>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97608</xdr:rowOff>
    </xdr:from>
    <xdr:to>
      <xdr:col>20</xdr:col>
      <xdr:colOff>158750</xdr:colOff>
      <xdr:row>36</xdr:row>
      <xdr:rowOff>136797</xdr:rowOff>
    </xdr:to>
    <xdr:cxnSp macro="">
      <xdr:nvCxnSpPr>
        <xdr:cNvPr id="315" name="直線コネクタ 314"/>
        <xdr:cNvCxnSpPr/>
      </xdr:nvCxnSpPr>
      <xdr:spPr>
        <a:xfrm>
          <a:off x="13004800" y="62698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6" name="フローチャート : 判断 315"/>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7" name="テキスト ボックス 316"/>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18" name="フローチャート : 判断 317"/>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19" name="テキスト ボックス 318"/>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131717</xdr:rowOff>
    </xdr:from>
    <xdr:to>
      <xdr:col>24</xdr:col>
      <xdr:colOff>82550</xdr:colOff>
      <xdr:row>37</xdr:row>
      <xdr:rowOff>61867</xdr:rowOff>
    </xdr:to>
    <xdr:sp macro="" textlink="">
      <xdr:nvSpPr>
        <xdr:cNvPr id="325" name="円/楕円 324"/>
        <xdr:cNvSpPr/>
      </xdr:nvSpPr>
      <xdr:spPr>
        <a:xfrm>
          <a:off x="164592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148244</xdr:rowOff>
    </xdr:from>
    <xdr:ext cx="762000" cy="259045"/>
    <xdr:sp macro="" textlink="">
      <xdr:nvSpPr>
        <xdr:cNvPr id="326" name="補助費等該当値テキスト"/>
        <xdr:cNvSpPr txBox="1"/>
      </xdr:nvSpPr>
      <xdr:spPr>
        <a:xfrm>
          <a:off x="16598900" y="614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170906</xdr:rowOff>
    </xdr:from>
    <xdr:to>
      <xdr:col>22</xdr:col>
      <xdr:colOff>615950</xdr:colOff>
      <xdr:row>37</xdr:row>
      <xdr:rowOff>101056</xdr:rowOff>
    </xdr:to>
    <xdr:sp macro="" textlink="">
      <xdr:nvSpPr>
        <xdr:cNvPr id="327" name="円/楕円 326"/>
        <xdr:cNvSpPr/>
      </xdr:nvSpPr>
      <xdr:spPr>
        <a:xfrm>
          <a:off x="15621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28" name="テキスト ボックス 32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105592</xdr:rowOff>
    </xdr:from>
    <xdr:to>
      <xdr:col>21</xdr:col>
      <xdr:colOff>412750</xdr:colOff>
      <xdr:row>37</xdr:row>
      <xdr:rowOff>35742</xdr:rowOff>
    </xdr:to>
    <xdr:sp macro="" textlink="">
      <xdr:nvSpPr>
        <xdr:cNvPr id="329" name="円/楕円 328"/>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45919</xdr:rowOff>
    </xdr:from>
    <xdr:ext cx="762000" cy="259045"/>
    <xdr:sp macro="" textlink="">
      <xdr:nvSpPr>
        <xdr:cNvPr id="330" name="テキスト ボックス 329"/>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85997</xdr:rowOff>
    </xdr:from>
    <xdr:to>
      <xdr:col>20</xdr:col>
      <xdr:colOff>209550</xdr:colOff>
      <xdr:row>37</xdr:row>
      <xdr:rowOff>16147</xdr:rowOff>
    </xdr:to>
    <xdr:sp macro="" textlink="">
      <xdr:nvSpPr>
        <xdr:cNvPr id="331" name="円/楕円 330"/>
        <xdr:cNvSpPr/>
      </xdr:nvSpPr>
      <xdr:spPr>
        <a:xfrm>
          <a:off x="13843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26324</xdr:rowOff>
    </xdr:from>
    <xdr:ext cx="762000" cy="259045"/>
    <xdr:sp macro="" textlink="">
      <xdr:nvSpPr>
        <xdr:cNvPr id="332" name="テキスト ボックス 331"/>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46808</xdr:rowOff>
    </xdr:from>
    <xdr:to>
      <xdr:col>19</xdr:col>
      <xdr:colOff>6350</xdr:colOff>
      <xdr:row>36</xdr:row>
      <xdr:rowOff>148408</xdr:rowOff>
    </xdr:to>
    <xdr:sp macro="" textlink="">
      <xdr:nvSpPr>
        <xdr:cNvPr id="333" name="円/楕円 332"/>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158585</xdr:rowOff>
    </xdr:from>
    <xdr:ext cx="762000" cy="259045"/>
    <xdr:sp macro="" textlink="">
      <xdr:nvSpPr>
        <xdr:cNvPr id="334" name="テキスト ボックス 333"/>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内平均を下回る水準を維持している。これは、既発債の償還が終了する一方で、適切な地方債の発行に努めたことが主な要因である。将来負担比率・実質公債費比率の値からも健全な運営がされている。今後の実施計画において大型事業が予定されており、世代間の平等を確保し、現在の水準を維持できるよう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9" name="直線コネクタ 358"/>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0"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1" name="直線コネクタ 360"/>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2"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3" name="直線コネクタ 362"/>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77</xdr:row>
      <xdr:rowOff>33274</xdr:rowOff>
    </xdr:to>
    <xdr:cxnSp macro="">
      <xdr:nvCxnSpPr>
        <xdr:cNvPr id="364" name="直線コネクタ 363"/>
        <xdr:cNvCxnSpPr/>
      </xdr:nvCxnSpPr>
      <xdr:spPr>
        <a:xfrm>
          <a:off x="3987800" y="13166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5"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6" name="フローチャート : 判断 365"/>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136144</xdr:rowOff>
    </xdr:from>
    <xdr:to>
      <xdr:col>5</xdr:col>
      <xdr:colOff>549275</xdr:colOff>
      <xdr:row>76</xdr:row>
      <xdr:rowOff>149861</xdr:rowOff>
    </xdr:to>
    <xdr:cxnSp macro="">
      <xdr:nvCxnSpPr>
        <xdr:cNvPr id="367" name="直線コネクタ 366"/>
        <xdr:cNvCxnSpPr/>
      </xdr:nvCxnSpPr>
      <xdr:spPr>
        <a:xfrm flipV="1">
          <a:off x="3098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68" name="フローチャート : 判断 367"/>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69" name="テキスト ボックス 36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1270</xdr:rowOff>
    </xdr:to>
    <xdr:cxnSp macro="">
      <xdr:nvCxnSpPr>
        <xdr:cNvPr id="370" name="直線コネクタ 369"/>
        <xdr:cNvCxnSpPr/>
      </xdr:nvCxnSpPr>
      <xdr:spPr>
        <a:xfrm flipV="1">
          <a:off x="2209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1" name="フローチャート : 判断 370"/>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2" name="テキスト ボックス 371"/>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56135</xdr:rowOff>
    </xdr:to>
    <xdr:cxnSp macro="">
      <xdr:nvCxnSpPr>
        <xdr:cNvPr id="373" name="直線コネクタ 372"/>
        <xdr:cNvCxnSpPr/>
      </xdr:nvCxnSpPr>
      <xdr:spPr>
        <a:xfrm flipV="1">
          <a:off x="1320800" y="132029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4" name="フローチャート : 判断 373"/>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5" name="テキスト ボックス 374"/>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6" name="フローチャート : 判断 375"/>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7" name="テキスト ボックス 376"/>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153924</xdr:rowOff>
    </xdr:from>
    <xdr:to>
      <xdr:col>7</xdr:col>
      <xdr:colOff>66675</xdr:colOff>
      <xdr:row>77</xdr:row>
      <xdr:rowOff>84074</xdr:rowOff>
    </xdr:to>
    <xdr:sp macro="" textlink="">
      <xdr:nvSpPr>
        <xdr:cNvPr id="383" name="円/楕円 382"/>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170451</xdr:rowOff>
    </xdr:from>
    <xdr:ext cx="762000" cy="259045"/>
    <xdr:sp macro="" textlink="">
      <xdr:nvSpPr>
        <xdr:cNvPr id="384"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85344</xdr:rowOff>
    </xdr:from>
    <xdr:to>
      <xdr:col>5</xdr:col>
      <xdr:colOff>600075</xdr:colOff>
      <xdr:row>77</xdr:row>
      <xdr:rowOff>15494</xdr:rowOff>
    </xdr:to>
    <xdr:sp macro="" textlink="">
      <xdr:nvSpPr>
        <xdr:cNvPr id="385" name="円/楕円 384"/>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25671</xdr:rowOff>
    </xdr:from>
    <xdr:ext cx="736600" cy="259045"/>
    <xdr:sp macro="" textlink="">
      <xdr:nvSpPr>
        <xdr:cNvPr id="386" name="テキスト ボックス 385"/>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99061</xdr:rowOff>
    </xdr:from>
    <xdr:to>
      <xdr:col>4</xdr:col>
      <xdr:colOff>396875</xdr:colOff>
      <xdr:row>77</xdr:row>
      <xdr:rowOff>29211</xdr:rowOff>
    </xdr:to>
    <xdr:sp macro="" textlink="">
      <xdr:nvSpPr>
        <xdr:cNvPr id="387" name="円/楕円 386"/>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88" name="テキスト ボックス 38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9" name="円/楕円 388"/>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0" name="テキスト ボックス 389"/>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391" name="円/楕円 390"/>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392" name="テキスト ボックス 391"/>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内において低い水準ではあるが、少子高齢化の進展により扶助費や社会保障特別会計への繰出金の増加が見込まれる。また、上下水道整備に伴う起債償還分に係る繰出金が高い水準で推移しており、事務事業全般の効率化、行財政改革の一層の推進により、これらの状況に対応していく必要があ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0" name="直線コネクタ 419"/>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1"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2" name="直線コネクタ 421"/>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3"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4" name="直線コネクタ 423"/>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157480</xdr:rowOff>
    </xdr:from>
    <xdr:to>
      <xdr:col>24</xdr:col>
      <xdr:colOff>31750</xdr:colOff>
      <xdr:row>74</xdr:row>
      <xdr:rowOff>168910</xdr:rowOff>
    </xdr:to>
    <xdr:cxnSp macro="">
      <xdr:nvCxnSpPr>
        <xdr:cNvPr id="425" name="直線コネクタ 424"/>
        <xdr:cNvCxnSpPr/>
      </xdr:nvCxnSpPr>
      <xdr:spPr>
        <a:xfrm flipV="1">
          <a:off x="15671800" y="128447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6"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7" name="フローチャート : 判断 426"/>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168910</xdr:rowOff>
    </xdr:from>
    <xdr:to>
      <xdr:col>22</xdr:col>
      <xdr:colOff>565150</xdr:colOff>
      <xdr:row>75</xdr:row>
      <xdr:rowOff>35560</xdr:rowOff>
    </xdr:to>
    <xdr:cxnSp macro="">
      <xdr:nvCxnSpPr>
        <xdr:cNvPr id="428" name="直線コネクタ 427"/>
        <xdr:cNvCxnSpPr/>
      </xdr:nvCxnSpPr>
      <xdr:spPr>
        <a:xfrm flipV="1">
          <a:off x="14782800" y="12856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29" name="フローチャート : 判断 428"/>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0" name="テキスト ボックス 429"/>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35560</xdr:rowOff>
    </xdr:to>
    <xdr:cxnSp macro="">
      <xdr:nvCxnSpPr>
        <xdr:cNvPr id="431" name="直線コネクタ 430"/>
        <xdr:cNvCxnSpPr/>
      </xdr:nvCxnSpPr>
      <xdr:spPr>
        <a:xfrm>
          <a:off x="13893800" y="12882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2" name="フローチャート : 判断 431"/>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3" name="テキスト ボックス 432"/>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85090</xdr:rowOff>
    </xdr:from>
    <xdr:to>
      <xdr:col>20</xdr:col>
      <xdr:colOff>158750</xdr:colOff>
      <xdr:row>75</xdr:row>
      <xdr:rowOff>24130</xdr:rowOff>
    </xdr:to>
    <xdr:cxnSp macro="">
      <xdr:nvCxnSpPr>
        <xdr:cNvPr id="434" name="直線コネクタ 433"/>
        <xdr:cNvCxnSpPr/>
      </xdr:nvCxnSpPr>
      <xdr:spPr>
        <a:xfrm>
          <a:off x="13004800" y="127723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5" name="フローチャート : 判断 434"/>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6" name="テキスト ボックス 435"/>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7" name="フローチャート : 判断 436"/>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38" name="テキスト ボックス 437"/>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44" name="円/楕円 443"/>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5"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46" name="円/楕円 445"/>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47" name="テキスト ボックス 446"/>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48" name="円/楕円 447"/>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49" name="テキスト ボックス 448"/>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0" name="円/楕円 449"/>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1" name="テキスト ボックス 450"/>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34290</xdr:rowOff>
    </xdr:from>
    <xdr:to>
      <xdr:col>19</xdr:col>
      <xdr:colOff>6350</xdr:colOff>
      <xdr:row>74</xdr:row>
      <xdr:rowOff>135890</xdr:rowOff>
    </xdr:to>
    <xdr:sp macro="" textlink="">
      <xdr:nvSpPr>
        <xdr:cNvPr id="452" name="円/楕円 451"/>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146067</xdr:rowOff>
    </xdr:from>
    <xdr:ext cx="762000" cy="259045"/>
    <xdr:sp macro="" textlink="">
      <xdr:nvSpPr>
        <xdr:cNvPr id="453" name="テキスト ボックス 452"/>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長野県豊丘村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129294</xdr:rowOff>
    </xdr:from>
    <xdr:to>
      <xdr:col>4</xdr:col>
      <xdr:colOff>1117600</xdr:colOff>
      <xdr:row>18</xdr:row>
      <xdr:rowOff>170356</xdr:rowOff>
    </xdr:to>
    <xdr:cxnSp macro="">
      <xdr:nvCxnSpPr>
        <xdr:cNvPr id="46" name="直線コネクタ 45"/>
        <xdr:cNvCxnSpPr/>
      </xdr:nvCxnSpPr>
      <xdr:spPr bwMode="auto">
        <a:xfrm flipV="1">
          <a:off x="5003800" y="3263019"/>
          <a:ext cx="647700" cy="4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170356</xdr:rowOff>
    </xdr:from>
    <xdr:to>
      <xdr:col>4</xdr:col>
      <xdr:colOff>469900</xdr:colOff>
      <xdr:row>19</xdr:row>
      <xdr:rowOff>37619</xdr:rowOff>
    </xdr:to>
    <xdr:cxnSp macro="">
      <xdr:nvCxnSpPr>
        <xdr:cNvPr id="49" name="直線コネクタ 48"/>
        <xdr:cNvCxnSpPr/>
      </xdr:nvCxnSpPr>
      <xdr:spPr bwMode="auto">
        <a:xfrm flipV="1">
          <a:off x="4305300" y="3304081"/>
          <a:ext cx="698500" cy="3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37619</xdr:rowOff>
    </xdr:from>
    <xdr:to>
      <xdr:col>3</xdr:col>
      <xdr:colOff>904875</xdr:colOff>
      <xdr:row>19</xdr:row>
      <xdr:rowOff>50015</xdr:rowOff>
    </xdr:to>
    <xdr:cxnSp macro="">
      <xdr:nvCxnSpPr>
        <xdr:cNvPr id="52" name="直線コネクタ 51"/>
        <xdr:cNvCxnSpPr/>
      </xdr:nvCxnSpPr>
      <xdr:spPr bwMode="auto">
        <a:xfrm flipV="1">
          <a:off x="3606800" y="3342794"/>
          <a:ext cx="6985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50015</xdr:rowOff>
    </xdr:from>
    <xdr:to>
      <xdr:col>3</xdr:col>
      <xdr:colOff>206375</xdr:colOff>
      <xdr:row>19</xdr:row>
      <xdr:rowOff>59736</xdr:rowOff>
    </xdr:to>
    <xdr:cxnSp macro="">
      <xdr:nvCxnSpPr>
        <xdr:cNvPr id="55" name="直線コネクタ 54"/>
        <xdr:cNvCxnSpPr/>
      </xdr:nvCxnSpPr>
      <xdr:spPr bwMode="auto">
        <a:xfrm flipV="1">
          <a:off x="2908300" y="3355190"/>
          <a:ext cx="698500" cy="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78494</xdr:rowOff>
    </xdr:from>
    <xdr:to>
      <xdr:col>5</xdr:col>
      <xdr:colOff>34925</xdr:colOff>
      <xdr:row>19</xdr:row>
      <xdr:rowOff>8644</xdr:rowOff>
    </xdr:to>
    <xdr:sp macro="" textlink="">
      <xdr:nvSpPr>
        <xdr:cNvPr id="65" name="円/楕円 64"/>
        <xdr:cNvSpPr/>
      </xdr:nvSpPr>
      <xdr:spPr bwMode="auto">
        <a:xfrm>
          <a:off x="5600700" y="321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50571</xdr:rowOff>
    </xdr:from>
    <xdr:ext cx="762000" cy="259045"/>
    <xdr:sp macro="" textlink="">
      <xdr:nvSpPr>
        <xdr:cNvPr id="66" name="人口1人当たり決算額の推移該当値テキスト130"/>
        <xdr:cNvSpPr txBox="1"/>
      </xdr:nvSpPr>
      <xdr:spPr>
        <a:xfrm>
          <a:off x="5740400" y="318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119556</xdr:rowOff>
    </xdr:from>
    <xdr:to>
      <xdr:col>4</xdr:col>
      <xdr:colOff>520700</xdr:colOff>
      <xdr:row>19</xdr:row>
      <xdr:rowOff>49706</xdr:rowOff>
    </xdr:to>
    <xdr:sp macro="" textlink="">
      <xdr:nvSpPr>
        <xdr:cNvPr id="67" name="円/楕円 66"/>
        <xdr:cNvSpPr/>
      </xdr:nvSpPr>
      <xdr:spPr bwMode="auto">
        <a:xfrm>
          <a:off x="4953000" y="325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34483</xdr:rowOff>
    </xdr:from>
    <xdr:ext cx="736600" cy="259045"/>
    <xdr:sp macro="" textlink="">
      <xdr:nvSpPr>
        <xdr:cNvPr id="68" name="テキスト ボックス 67"/>
        <xdr:cNvSpPr txBox="1"/>
      </xdr:nvSpPr>
      <xdr:spPr>
        <a:xfrm>
          <a:off x="4622800" y="333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158269</xdr:rowOff>
    </xdr:from>
    <xdr:to>
      <xdr:col>3</xdr:col>
      <xdr:colOff>955675</xdr:colOff>
      <xdr:row>19</xdr:row>
      <xdr:rowOff>88419</xdr:rowOff>
    </xdr:to>
    <xdr:sp macro="" textlink="">
      <xdr:nvSpPr>
        <xdr:cNvPr id="69" name="円/楕円 68"/>
        <xdr:cNvSpPr/>
      </xdr:nvSpPr>
      <xdr:spPr bwMode="auto">
        <a:xfrm>
          <a:off x="4254500" y="32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73196</xdr:rowOff>
    </xdr:from>
    <xdr:ext cx="762000" cy="259045"/>
    <xdr:sp macro="" textlink="">
      <xdr:nvSpPr>
        <xdr:cNvPr id="70" name="テキスト ボックス 69"/>
        <xdr:cNvSpPr txBox="1"/>
      </xdr:nvSpPr>
      <xdr:spPr>
        <a:xfrm>
          <a:off x="3924300" y="33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170665</xdr:rowOff>
    </xdr:from>
    <xdr:to>
      <xdr:col>3</xdr:col>
      <xdr:colOff>257175</xdr:colOff>
      <xdr:row>19</xdr:row>
      <xdr:rowOff>100815</xdr:rowOff>
    </xdr:to>
    <xdr:sp macro="" textlink="">
      <xdr:nvSpPr>
        <xdr:cNvPr id="71" name="円/楕円 70"/>
        <xdr:cNvSpPr/>
      </xdr:nvSpPr>
      <xdr:spPr bwMode="auto">
        <a:xfrm>
          <a:off x="3556000" y="330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85592</xdr:rowOff>
    </xdr:from>
    <xdr:ext cx="762000" cy="259045"/>
    <xdr:sp macro="" textlink="">
      <xdr:nvSpPr>
        <xdr:cNvPr id="72" name="テキスト ボックス 71"/>
        <xdr:cNvSpPr txBox="1"/>
      </xdr:nvSpPr>
      <xdr:spPr>
        <a:xfrm>
          <a:off x="3225800" y="33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8936</xdr:rowOff>
    </xdr:from>
    <xdr:to>
      <xdr:col>2</xdr:col>
      <xdr:colOff>692150</xdr:colOff>
      <xdr:row>19</xdr:row>
      <xdr:rowOff>110536</xdr:rowOff>
    </xdr:to>
    <xdr:sp macro="" textlink="">
      <xdr:nvSpPr>
        <xdr:cNvPr id="73" name="円/楕円 72"/>
        <xdr:cNvSpPr/>
      </xdr:nvSpPr>
      <xdr:spPr bwMode="auto">
        <a:xfrm>
          <a:off x="2857500" y="331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95313</xdr:rowOff>
    </xdr:from>
    <xdr:ext cx="762000" cy="259045"/>
    <xdr:sp macro="" textlink="">
      <xdr:nvSpPr>
        <xdr:cNvPr id="74" name="テキスト ボックス 73"/>
        <xdr:cNvSpPr txBox="1"/>
      </xdr:nvSpPr>
      <xdr:spPr>
        <a:xfrm>
          <a:off x="2527300" y="340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157186</xdr:rowOff>
    </xdr:from>
    <xdr:to>
      <xdr:col>4</xdr:col>
      <xdr:colOff>1117600</xdr:colOff>
      <xdr:row>37</xdr:row>
      <xdr:rowOff>87757</xdr:rowOff>
    </xdr:to>
    <xdr:cxnSp macro="">
      <xdr:nvCxnSpPr>
        <xdr:cNvPr id="109" name="直線コネクタ 108"/>
        <xdr:cNvCxnSpPr/>
      </xdr:nvCxnSpPr>
      <xdr:spPr bwMode="auto">
        <a:xfrm flipV="1">
          <a:off x="5003800" y="7110436"/>
          <a:ext cx="647700" cy="10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15008</xdr:rowOff>
    </xdr:from>
    <xdr:to>
      <xdr:col>4</xdr:col>
      <xdr:colOff>469900</xdr:colOff>
      <xdr:row>37</xdr:row>
      <xdr:rowOff>87757</xdr:rowOff>
    </xdr:to>
    <xdr:cxnSp macro="">
      <xdr:nvCxnSpPr>
        <xdr:cNvPr id="112" name="直線コネクタ 111"/>
        <xdr:cNvCxnSpPr/>
      </xdr:nvCxnSpPr>
      <xdr:spPr bwMode="auto">
        <a:xfrm>
          <a:off x="4305300" y="7139708"/>
          <a:ext cx="698500" cy="72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161921</xdr:rowOff>
    </xdr:from>
    <xdr:to>
      <xdr:col>3</xdr:col>
      <xdr:colOff>904875</xdr:colOff>
      <xdr:row>37</xdr:row>
      <xdr:rowOff>15008</xdr:rowOff>
    </xdr:to>
    <xdr:cxnSp macro="">
      <xdr:nvCxnSpPr>
        <xdr:cNvPr id="115" name="直線コネクタ 114"/>
        <xdr:cNvCxnSpPr/>
      </xdr:nvCxnSpPr>
      <xdr:spPr bwMode="auto">
        <a:xfrm>
          <a:off x="3606800" y="7115171"/>
          <a:ext cx="6985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97674</xdr:rowOff>
    </xdr:from>
    <xdr:to>
      <xdr:col>3</xdr:col>
      <xdr:colOff>206375</xdr:colOff>
      <xdr:row>36</xdr:row>
      <xdr:rowOff>161921</xdr:rowOff>
    </xdr:to>
    <xdr:cxnSp macro="">
      <xdr:nvCxnSpPr>
        <xdr:cNvPr id="118" name="直線コネクタ 117"/>
        <xdr:cNvCxnSpPr/>
      </xdr:nvCxnSpPr>
      <xdr:spPr bwMode="auto">
        <a:xfrm>
          <a:off x="2908300" y="7050924"/>
          <a:ext cx="698500" cy="6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106386</xdr:rowOff>
    </xdr:from>
    <xdr:to>
      <xdr:col>5</xdr:col>
      <xdr:colOff>34925</xdr:colOff>
      <xdr:row>37</xdr:row>
      <xdr:rowOff>36536</xdr:rowOff>
    </xdr:to>
    <xdr:sp macro="" textlink="">
      <xdr:nvSpPr>
        <xdr:cNvPr id="128" name="円/楕円 127"/>
        <xdr:cNvSpPr/>
      </xdr:nvSpPr>
      <xdr:spPr bwMode="auto">
        <a:xfrm>
          <a:off x="5600700" y="705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78463</xdr:rowOff>
    </xdr:from>
    <xdr:ext cx="762000" cy="259045"/>
    <xdr:sp macro="" textlink="">
      <xdr:nvSpPr>
        <xdr:cNvPr id="129" name="人口1人当たり決算額の推移該当値テキスト445"/>
        <xdr:cNvSpPr txBox="1"/>
      </xdr:nvSpPr>
      <xdr:spPr>
        <a:xfrm>
          <a:off x="5740400" y="703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36957</xdr:rowOff>
    </xdr:from>
    <xdr:to>
      <xdr:col>4</xdr:col>
      <xdr:colOff>520700</xdr:colOff>
      <xdr:row>37</xdr:row>
      <xdr:rowOff>138557</xdr:rowOff>
    </xdr:to>
    <xdr:sp macro="" textlink="">
      <xdr:nvSpPr>
        <xdr:cNvPr id="130" name="円/楕円 129"/>
        <xdr:cNvSpPr/>
      </xdr:nvSpPr>
      <xdr:spPr bwMode="auto">
        <a:xfrm>
          <a:off x="4953000" y="716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123334</xdr:rowOff>
    </xdr:from>
    <xdr:ext cx="736600" cy="259045"/>
    <xdr:sp macro="" textlink="">
      <xdr:nvSpPr>
        <xdr:cNvPr id="131" name="テキスト ボックス 130"/>
        <xdr:cNvSpPr txBox="1"/>
      </xdr:nvSpPr>
      <xdr:spPr>
        <a:xfrm>
          <a:off x="4622800" y="724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135658</xdr:rowOff>
    </xdr:from>
    <xdr:to>
      <xdr:col>3</xdr:col>
      <xdr:colOff>955675</xdr:colOff>
      <xdr:row>37</xdr:row>
      <xdr:rowOff>65808</xdr:rowOff>
    </xdr:to>
    <xdr:sp macro="" textlink="">
      <xdr:nvSpPr>
        <xdr:cNvPr id="132" name="円/楕円 131"/>
        <xdr:cNvSpPr/>
      </xdr:nvSpPr>
      <xdr:spPr bwMode="auto">
        <a:xfrm>
          <a:off x="4254500" y="708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50585</xdr:rowOff>
    </xdr:from>
    <xdr:ext cx="762000" cy="259045"/>
    <xdr:sp macro="" textlink="">
      <xdr:nvSpPr>
        <xdr:cNvPr id="133" name="テキスト ボックス 132"/>
        <xdr:cNvSpPr txBox="1"/>
      </xdr:nvSpPr>
      <xdr:spPr>
        <a:xfrm>
          <a:off x="3924300" y="71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111121</xdr:rowOff>
    </xdr:from>
    <xdr:to>
      <xdr:col>3</xdr:col>
      <xdr:colOff>257175</xdr:colOff>
      <xdr:row>37</xdr:row>
      <xdr:rowOff>41271</xdr:rowOff>
    </xdr:to>
    <xdr:sp macro="" textlink="">
      <xdr:nvSpPr>
        <xdr:cNvPr id="134" name="円/楕円 133"/>
        <xdr:cNvSpPr/>
      </xdr:nvSpPr>
      <xdr:spPr bwMode="auto">
        <a:xfrm>
          <a:off x="3556000" y="706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26048</xdr:rowOff>
    </xdr:from>
    <xdr:ext cx="762000" cy="259045"/>
    <xdr:sp macro="" textlink="">
      <xdr:nvSpPr>
        <xdr:cNvPr id="135" name="テキスト ボックス 134"/>
        <xdr:cNvSpPr txBox="1"/>
      </xdr:nvSpPr>
      <xdr:spPr>
        <a:xfrm>
          <a:off x="3225800" y="715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46874</xdr:rowOff>
    </xdr:from>
    <xdr:to>
      <xdr:col>2</xdr:col>
      <xdr:colOff>692150</xdr:colOff>
      <xdr:row>36</xdr:row>
      <xdr:rowOff>148474</xdr:rowOff>
    </xdr:to>
    <xdr:sp macro="" textlink="">
      <xdr:nvSpPr>
        <xdr:cNvPr id="136" name="円/楕円 135"/>
        <xdr:cNvSpPr/>
      </xdr:nvSpPr>
      <xdr:spPr bwMode="auto">
        <a:xfrm>
          <a:off x="2857500" y="700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133251</xdr:rowOff>
    </xdr:from>
    <xdr:ext cx="762000" cy="259045"/>
    <xdr:sp macro="" textlink="">
      <xdr:nvSpPr>
        <xdr:cNvPr id="137" name="テキスト ボックス 136"/>
        <xdr:cNvSpPr txBox="1"/>
      </xdr:nvSpPr>
      <xdr:spPr>
        <a:xfrm>
          <a:off x="2527300" y="708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149675</xdr:rowOff>
    </xdr:from>
    <xdr:to>
      <xdr:col>6</xdr:col>
      <xdr:colOff>511175</xdr:colOff>
      <xdr:row>37</xdr:row>
      <xdr:rowOff>169045</xdr:rowOff>
    </xdr:to>
    <xdr:cxnSp macro="">
      <xdr:nvCxnSpPr>
        <xdr:cNvPr id="61" name="直線コネクタ 60"/>
        <xdr:cNvCxnSpPr/>
      </xdr:nvCxnSpPr>
      <xdr:spPr>
        <a:xfrm flipV="1">
          <a:off x="3797300" y="6493325"/>
          <a:ext cx="8382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169045</xdr:rowOff>
    </xdr:from>
    <xdr:to>
      <xdr:col>5</xdr:col>
      <xdr:colOff>358775</xdr:colOff>
      <xdr:row>38</xdr:row>
      <xdr:rowOff>40929</xdr:rowOff>
    </xdr:to>
    <xdr:cxnSp macro="">
      <xdr:nvCxnSpPr>
        <xdr:cNvPr id="64" name="直線コネクタ 63"/>
        <xdr:cNvCxnSpPr/>
      </xdr:nvCxnSpPr>
      <xdr:spPr>
        <a:xfrm flipV="1">
          <a:off x="2908300" y="6512695"/>
          <a:ext cx="889000" cy="4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25720</xdr:rowOff>
    </xdr:from>
    <xdr:to>
      <xdr:col>4</xdr:col>
      <xdr:colOff>155575</xdr:colOff>
      <xdr:row>38</xdr:row>
      <xdr:rowOff>40929</xdr:rowOff>
    </xdr:to>
    <xdr:cxnSp macro="">
      <xdr:nvCxnSpPr>
        <xdr:cNvPr id="67" name="直線コネクタ 66"/>
        <xdr:cNvCxnSpPr/>
      </xdr:nvCxnSpPr>
      <xdr:spPr>
        <a:xfrm>
          <a:off x="2019300" y="6540820"/>
          <a:ext cx="889000" cy="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17071</xdr:rowOff>
    </xdr:from>
    <xdr:to>
      <xdr:col>2</xdr:col>
      <xdr:colOff>638175</xdr:colOff>
      <xdr:row>38</xdr:row>
      <xdr:rowOff>25720</xdr:rowOff>
    </xdr:to>
    <xdr:cxnSp macro="">
      <xdr:nvCxnSpPr>
        <xdr:cNvPr id="70" name="直線コネクタ 69"/>
        <xdr:cNvCxnSpPr/>
      </xdr:nvCxnSpPr>
      <xdr:spPr>
        <a:xfrm>
          <a:off x="1130300" y="6532171"/>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98875</xdr:rowOff>
    </xdr:from>
    <xdr:to>
      <xdr:col>6</xdr:col>
      <xdr:colOff>561975</xdr:colOff>
      <xdr:row>38</xdr:row>
      <xdr:rowOff>29025</xdr:rowOff>
    </xdr:to>
    <xdr:sp macro="" textlink="">
      <xdr:nvSpPr>
        <xdr:cNvPr id="80" name="円/楕円 79"/>
        <xdr:cNvSpPr/>
      </xdr:nvSpPr>
      <xdr:spPr>
        <a:xfrm>
          <a:off x="4584700" y="64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13802</xdr:rowOff>
    </xdr:from>
    <xdr:ext cx="534377" cy="259045"/>
    <xdr:sp macro="" textlink="">
      <xdr:nvSpPr>
        <xdr:cNvPr id="81" name="人件費該当値テキスト"/>
        <xdr:cNvSpPr txBox="1"/>
      </xdr:nvSpPr>
      <xdr:spPr>
        <a:xfrm>
          <a:off x="4686300"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118245</xdr:rowOff>
    </xdr:from>
    <xdr:to>
      <xdr:col>5</xdr:col>
      <xdr:colOff>409575</xdr:colOff>
      <xdr:row>38</xdr:row>
      <xdr:rowOff>48395</xdr:rowOff>
    </xdr:to>
    <xdr:sp macro="" textlink="">
      <xdr:nvSpPr>
        <xdr:cNvPr id="82" name="円/楕円 81"/>
        <xdr:cNvSpPr/>
      </xdr:nvSpPr>
      <xdr:spPr>
        <a:xfrm>
          <a:off x="3746500" y="64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39522</xdr:rowOff>
    </xdr:from>
    <xdr:ext cx="534377" cy="259045"/>
    <xdr:sp macro="" textlink="">
      <xdr:nvSpPr>
        <xdr:cNvPr id="83" name="テキスト ボックス 82"/>
        <xdr:cNvSpPr txBox="1"/>
      </xdr:nvSpPr>
      <xdr:spPr>
        <a:xfrm>
          <a:off x="3530111" y="655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161579</xdr:rowOff>
    </xdr:from>
    <xdr:to>
      <xdr:col>4</xdr:col>
      <xdr:colOff>206375</xdr:colOff>
      <xdr:row>38</xdr:row>
      <xdr:rowOff>91729</xdr:rowOff>
    </xdr:to>
    <xdr:sp macro="" textlink="">
      <xdr:nvSpPr>
        <xdr:cNvPr id="84" name="円/楕円 83"/>
        <xdr:cNvSpPr/>
      </xdr:nvSpPr>
      <xdr:spPr>
        <a:xfrm>
          <a:off x="2857500" y="650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82856</xdr:rowOff>
    </xdr:from>
    <xdr:ext cx="534377" cy="259045"/>
    <xdr:sp macro="" textlink="">
      <xdr:nvSpPr>
        <xdr:cNvPr id="85" name="テキスト ボックス 84"/>
        <xdr:cNvSpPr txBox="1"/>
      </xdr:nvSpPr>
      <xdr:spPr>
        <a:xfrm>
          <a:off x="2641111" y="65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146370</xdr:rowOff>
    </xdr:from>
    <xdr:to>
      <xdr:col>3</xdr:col>
      <xdr:colOff>3175</xdr:colOff>
      <xdr:row>38</xdr:row>
      <xdr:rowOff>76520</xdr:rowOff>
    </xdr:to>
    <xdr:sp macro="" textlink="">
      <xdr:nvSpPr>
        <xdr:cNvPr id="86" name="円/楕円 85"/>
        <xdr:cNvSpPr/>
      </xdr:nvSpPr>
      <xdr:spPr>
        <a:xfrm>
          <a:off x="1968500" y="6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67647</xdr:rowOff>
    </xdr:from>
    <xdr:ext cx="534377" cy="259045"/>
    <xdr:sp macro="" textlink="">
      <xdr:nvSpPr>
        <xdr:cNvPr id="87" name="テキスト ボックス 86"/>
        <xdr:cNvSpPr txBox="1"/>
      </xdr:nvSpPr>
      <xdr:spPr>
        <a:xfrm>
          <a:off x="1752111" y="65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137721</xdr:rowOff>
    </xdr:from>
    <xdr:to>
      <xdr:col>1</xdr:col>
      <xdr:colOff>485775</xdr:colOff>
      <xdr:row>38</xdr:row>
      <xdr:rowOff>67872</xdr:rowOff>
    </xdr:to>
    <xdr:sp macro="" textlink="">
      <xdr:nvSpPr>
        <xdr:cNvPr id="88" name="円/楕円 87"/>
        <xdr:cNvSpPr/>
      </xdr:nvSpPr>
      <xdr:spPr>
        <a:xfrm>
          <a:off x="1079500" y="64813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58998</xdr:rowOff>
    </xdr:from>
    <xdr:ext cx="534377" cy="259045"/>
    <xdr:sp macro="" textlink="">
      <xdr:nvSpPr>
        <xdr:cNvPr id="89" name="テキスト ボックス 88"/>
        <xdr:cNvSpPr txBox="1"/>
      </xdr:nvSpPr>
      <xdr:spPr>
        <a:xfrm>
          <a:off x="863111" y="657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40549</xdr:rowOff>
    </xdr:from>
    <xdr:to>
      <xdr:col>6</xdr:col>
      <xdr:colOff>511175</xdr:colOff>
      <xdr:row>57</xdr:row>
      <xdr:rowOff>40411</xdr:rowOff>
    </xdr:to>
    <xdr:cxnSp macro="">
      <xdr:nvCxnSpPr>
        <xdr:cNvPr id="119" name="直線コネクタ 118"/>
        <xdr:cNvCxnSpPr/>
      </xdr:nvCxnSpPr>
      <xdr:spPr>
        <a:xfrm flipV="1">
          <a:off x="3797300" y="9470299"/>
          <a:ext cx="838200" cy="34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40411</xdr:rowOff>
    </xdr:from>
    <xdr:to>
      <xdr:col>5</xdr:col>
      <xdr:colOff>358775</xdr:colOff>
      <xdr:row>58</xdr:row>
      <xdr:rowOff>24935</xdr:rowOff>
    </xdr:to>
    <xdr:cxnSp macro="">
      <xdr:nvCxnSpPr>
        <xdr:cNvPr id="122" name="直線コネクタ 121"/>
        <xdr:cNvCxnSpPr/>
      </xdr:nvCxnSpPr>
      <xdr:spPr>
        <a:xfrm flipV="1">
          <a:off x="2908300" y="9813061"/>
          <a:ext cx="889000" cy="15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24935</xdr:rowOff>
    </xdr:from>
    <xdr:to>
      <xdr:col>4</xdr:col>
      <xdr:colOff>155575</xdr:colOff>
      <xdr:row>58</xdr:row>
      <xdr:rowOff>55377</xdr:rowOff>
    </xdr:to>
    <xdr:cxnSp macro="">
      <xdr:nvCxnSpPr>
        <xdr:cNvPr id="125" name="直線コネクタ 124"/>
        <xdr:cNvCxnSpPr/>
      </xdr:nvCxnSpPr>
      <xdr:spPr>
        <a:xfrm flipV="1">
          <a:off x="2019300" y="9969035"/>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55377</xdr:rowOff>
    </xdr:from>
    <xdr:to>
      <xdr:col>2</xdr:col>
      <xdr:colOff>638175</xdr:colOff>
      <xdr:row>58</xdr:row>
      <xdr:rowOff>73733</xdr:rowOff>
    </xdr:to>
    <xdr:cxnSp macro="">
      <xdr:nvCxnSpPr>
        <xdr:cNvPr id="128" name="直線コネクタ 127"/>
        <xdr:cNvCxnSpPr/>
      </xdr:nvCxnSpPr>
      <xdr:spPr>
        <a:xfrm flipV="1">
          <a:off x="1130300" y="9999477"/>
          <a:ext cx="889000" cy="1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161199</xdr:rowOff>
    </xdr:from>
    <xdr:to>
      <xdr:col>6</xdr:col>
      <xdr:colOff>561975</xdr:colOff>
      <xdr:row>55</xdr:row>
      <xdr:rowOff>91349</xdr:rowOff>
    </xdr:to>
    <xdr:sp macro="" textlink="">
      <xdr:nvSpPr>
        <xdr:cNvPr id="138" name="円/楕円 137"/>
        <xdr:cNvSpPr/>
      </xdr:nvSpPr>
      <xdr:spPr>
        <a:xfrm>
          <a:off x="4584700" y="94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12626</xdr:rowOff>
    </xdr:from>
    <xdr:ext cx="599010" cy="259045"/>
    <xdr:sp macro="" textlink="">
      <xdr:nvSpPr>
        <xdr:cNvPr id="139" name="物件費該当値テキスト"/>
        <xdr:cNvSpPr txBox="1"/>
      </xdr:nvSpPr>
      <xdr:spPr>
        <a:xfrm>
          <a:off x="4686300" y="927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140,512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161061</xdr:rowOff>
    </xdr:from>
    <xdr:to>
      <xdr:col>5</xdr:col>
      <xdr:colOff>409575</xdr:colOff>
      <xdr:row>57</xdr:row>
      <xdr:rowOff>91211</xdr:rowOff>
    </xdr:to>
    <xdr:sp macro="" textlink="">
      <xdr:nvSpPr>
        <xdr:cNvPr id="140" name="円/楕円 139"/>
        <xdr:cNvSpPr/>
      </xdr:nvSpPr>
      <xdr:spPr>
        <a:xfrm>
          <a:off x="3746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82338</xdr:rowOff>
    </xdr:from>
    <xdr:ext cx="534377" cy="259045"/>
    <xdr:sp macro="" textlink="">
      <xdr:nvSpPr>
        <xdr:cNvPr id="141" name="テキスト ボックス 140"/>
        <xdr:cNvSpPr txBox="1"/>
      </xdr:nvSpPr>
      <xdr:spPr>
        <a:xfrm>
          <a:off x="3530111" y="98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145585</xdr:rowOff>
    </xdr:from>
    <xdr:to>
      <xdr:col>4</xdr:col>
      <xdr:colOff>206375</xdr:colOff>
      <xdr:row>58</xdr:row>
      <xdr:rowOff>75735</xdr:rowOff>
    </xdr:to>
    <xdr:sp macro="" textlink="">
      <xdr:nvSpPr>
        <xdr:cNvPr id="142" name="円/楕円 141"/>
        <xdr:cNvSpPr/>
      </xdr:nvSpPr>
      <xdr:spPr>
        <a:xfrm>
          <a:off x="2857500" y="99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66862</xdr:rowOff>
    </xdr:from>
    <xdr:ext cx="534377" cy="259045"/>
    <xdr:sp macro="" textlink="">
      <xdr:nvSpPr>
        <xdr:cNvPr id="143" name="テキスト ボックス 142"/>
        <xdr:cNvSpPr txBox="1"/>
      </xdr:nvSpPr>
      <xdr:spPr>
        <a:xfrm>
          <a:off x="2641111" y="1001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4577</xdr:rowOff>
    </xdr:from>
    <xdr:to>
      <xdr:col>3</xdr:col>
      <xdr:colOff>3175</xdr:colOff>
      <xdr:row>58</xdr:row>
      <xdr:rowOff>106177</xdr:rowOff>
    </xdr:to>
    <xdr:sp macro="" textlink="">
      <xdr:nvSpPr>
        <xdr:cNvPr id="144" name="円/楕円 143"/>
        <xdr:cNvSpPr/>
      </xdr:nvSpPr>
      <xdr:spPr>
        <a:xfrm>
          <a:off x="1968500" y="99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97304</xdr:rowOff>
    </xdr:from>
    <xdr:ext cx="534377" cy="259045"/>
    <xdr:sp macro="" textlink="">
      <xdr:nvSpPr>
        <xdr:cNvPr id="145" name="テキスト ボックス 144"/>
        <xdr:cNvSpPr txBox="1"/>
      </xdr:nvSpPr>
      <xdr:spPr>
        <a:xfrm>
          <a:off x="1752111" y="100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22933</xdr:rowOff>
    </xdr:from>
    <xdr:to>
      <xdr:col>1</xdr:col>
      <xdr:colOff>485775</xdr:colOff>
      <xdr:row>58</xdr:row>
      <xdr:rowOff>124533</xdr:rowOff>
    </xdr:to>
    <xdr:sp macro="" textlink="">
      <xdr:nvSpPr>
        <xdr:cNvPr id="146" name="円/楕円 145"/>
        <xdr:cNvSpPr/>
      </xdr:nvSpPr>
      <xdr:spPr>
        <a:xfrm>
          <a:off x="1079500" y="99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115660</xdr:rowOff>
    </xdr:from>
    <xdr:ext cx="534377" cy="259045"/>
    <xdr:sp macro="" textlink="">
      <xdr:nvSpPr>
        <xdr:cNvPr id="147" name="テキスト ボックス 146"/>
        <xdr:cNvSpPr txBox="1"/>
      </xdr:nvSpPr>
      <xdr:spPr>
        <a:xfrm>
          <a:off x="863111" y="1005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9627</xdr:rowOff>
    </xdr:from>
    <xdr:to>
      <xdr:col>6</xdr:col>
      <xdr:colOff>511175</xdr:colOff>
      <xdr:row>77</xdr:row>
      <xdr:rowOff>63195</xdr:rowOff>
    </xdr:to>
    <xdr:cxnSp macro="">
      <xdr:nvCxnSpPr>
        <xdr:cNvPr id="176" name="直線コネクタ 175"/>
        <xdr:cNvCxnSpPr/>
      </xdr:nvCxnSpPr>
      <xdr:spPr>
        <a:xfrm>
          <a:off x="3797300" y="13211277"/>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122670</xdr:rowOff>
    </xdr:from>
    <xdr:to>
      <xdr:col>5</xdr:col>
      <xdr:colOff>358775</xdr:colOff>
      <xdr:row>77</xdr:row>
      <xdr:rowOff>9627</xdr:rowOff>
    </xdr:to>
    <xdr:cxnSp macro="">
      <xdr:nvCxnSpPr>
        <xdr:cNvPr id="179" name="直線コネクタ 178"/>
        <xdr:cNvCxnSpPr/>
      </xdr:nvCxnSpPr>
      <xdr:spPr>
        <a:xfrm>
          <a:off x="2908300" y="13152870"/>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122670</xdr:rowOff>
    </xdr:from>
    <xdr:to>
      <xdr:col>4</xdr:col>
      <xdr:colOff>155575</xdr:colOff>
      <xdr:row>77</xdr:row>
      <xdr:rowOff>26009</xdr:rowOff>
    </xdr:to>
    <xdr:cxnSp macro="">
      <xdr:nvCxnSpPr>
        <xdr:cNvPr id="182" name="直線コネクタ 181"/>
        <xdr:cNvCxnSpPr/>
      </xdr:nvCxnSpPr>
      <xdr:spPr>
        <a:xfrm flipV="1">
          <a:off x="2019300" y="1315287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26009</xdr:rowOff>
    </xdr:from>
    <xdr:to>
      <xdr:col>2</xdr:col>
      <xdr:colOff>638175</xdr:colOff>
      <xdr:row>77</xdr:row>
      <xdr:rowOff>57290</xdr:rowOff>
    </xdr:to>
    <xdr:cxnSp macro="">
      <xdr:nvCxnSpPr>
        <xdr:cNvPr id="185" name="直線コネクタ 184"/>
        <xdr:cNvCxnSpPr/>
      </xdr:nvCxnSpPr>
      <xdr:spPr>
        <a:xfrm flipV="1">
          <a:off x="1130300" y="13227659"/>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12395</xdr:rowOff>
    </xdr:from>
    <xdr:to>
      <xdr:col>6</xdr:col>
      <xdr:colOff>561975</xdr:colOff>
      <xdr:row>77</xdr:row>
      <xdr:rowOff>113995</xdr:rowOff>
    </xdr:to>
    <xdr:sp macro="" textlink="">
      <xdr:nvSpPr>
        <xdr:cNvPr id="195" name="円/楕円 194"/>
        <xdr:cNvSpPr/>
      </xdr:nvSpPr>
      <xdr:spPr>
        <a:xfrm>
          <a:off x="4584700" y="132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162272</xdr:rowOff>
    </xdr:from>
    <xdr:ext cx="469744" cy="259045"/>
    <xdr:sp macro="" textlink="">
      <xdr:nvSpPr>
        <xdr:cNvPr id="196" name="維持補修費該当値テキスト"/>
        <xdr:cNvSpPr txBox="1"/>
      </xdr:nvSpPr>
      <xdr:spPr>
        <a:xfrm>
          <a:off x="4686300" y="131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130277</xdr:rowOff>
    </xdr:from>
    <xdr:to>
      <xdr:col>5</xdr:col>
      <xdr:colOff>409575</xdr:colOff>
      <xdr:row>77</xdr:row>
      <xdr:rowOff>60427</xdr:rowOff>
    </xdr:to>
    <xdr:sp macro="" textlink="">
      <xdr:nvSpPr>
        <xdr:cNvPr id="197" name="円/楕円 196"/>
        <xdr:cNvSpPr/>
      </xdr:nvSpPr>
      <xdr:spPr>
        <a:xfrm>
          <a:off x="3746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51554</xdr:rowOff>
    </xdr:from>
    <xdr:ext cx="469744" cy="259045"/>
    <xdr:sp macro="" textlink="">
      <xdr:nvSpPr>
        <xdr:cNvPr id="198" name="テキスト ボックス 197"/>
        <xdr:cNvSpPr txBox="1"/>
      </xdr:nvSpPr>
      <xdr:spPr>
        <a:xfrm>
          <a:off x="3562427"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71870</xdr:rowOff>
    </xdr:from>
    <xdr:to>
      <xdr:col>4</xdr:col>
      <xdr:colOff>206375</xdr:colOff>
      <xdr:row>77</xdr:row>
      <xdr:rowOff>2020</xdr:rowOff>
    </xdr:to>
    <xdr:sp macro="" textlink="">
      <xdr:nvSpPr>
        <xdr:cNvPr id="199" name="円/楕円 198"/>
        <xdr:cNvSpPr/>
      </xdr:nvSpPr>
      <xdr:spPr>
        <a:xfrm>
          <a:off x="2857500" y="131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164597</xdr:rowOff>
    </xdr:from>
    <xdr:ext cx="534377" cy="259045"/>
    <xdr:sp macro="" textlink="">
      <xdr:nvSpPr>
        <xdr:cNvPr id="200" name="テキスト ボックス 199"/>
        <xdr:cNvSpPr txBox="1"/>
      </xdr:nvSpPr>
      <xdr:spPr>
        <a:xfrm>
          <a:off x="2641111" y="131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146659</xdr:rowOff>
    </xdr:from>
    <xdr:to>
      <xdr:col>3</xdr:col>
      <xdr:colOff>3175</xdr:colOff>
      <xdr:row>77</xdr:row>
      <xdr:rowOff>76809</xdr:rowOff>
    </xdr:to>
    <xdr:sp macro="" textlink="">
      <xdr:nvSpPr>
        <xdr:cNvPr id="201" name="円/楕円 200"/>
        <xdr:cNvSpPr/>
      </xdr:nvSpPr>
      <xdr:spPr>
        <a:xfrm>
          <a:off x="1968500" y="131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67936</xdr:rowOff>
    </xdr:from>
    <xdr:ext cx="469744" cy="259045"/>
    <xdr:sp macro="" textlink="">
      <xdr:nvSpPr>
        <xdr:cNvPr id="202" name="テキスト ボックス 201"/>
        <xdr:cNvSpPr txBox="1"/>
      </xdr:nvSpPr>
      <xdr:spPr>
        <a:xfrm>
          <a:off x="1784427" y="1326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6490</xdr:rowOff>
    </xdr:from>
    <xdr:to>
      <xdr:col>1</xdr:col>
      <xdr:colOff>485775</xdr:colOff>
      <xdr:row>77</xdr:row>
      <xdr:rowOff>108090</xdr:rowOff>
    </xdr:to>
    <xdr:sp macro="" textlink="">
      <xdr:nvSpPr>
        <xdr:cNvPr id="203" name="円/楕円 202"/>
        <xdr:cNvSpPr/>
      </xdr:nvSpPr>
      <xdr:spPr>
        <a:xfrm>
          <a:off x="1079500" y="132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99217</xdr:rowOff>
    </xdr:from>
    <xdr:ext cx="469744" cy="259045"/>
    <xdr:sp macro="" textlink="">
      <xdr:nvSpPr>
        <xdr:cNvPr id="204" name="テキスト ボックス 203"/>
        <xdr:cNvSpPr txBox="1"/>
      </xdr:nvSpPr>
      <xdr:spPr>
        <a:xfrm>
          <a:off x="895427" y="133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102305</xdr:rowOff>
    </xdr:from>
    <xdr:to>
      <xdr:col>6</xdr:col>
      <xdr:colOff>511175</xdr:colOff>
      <xdr:row>97</xdr:row>
      <xdr:rowOff>115963</xdr:rowOff>
    </xdr:to>
    <xdr:cxnSp macro="">
      <xdr:nvCxnSpPr>
        <xdr:cNvPr id="234" name="直線コネクタ 233"/>
        <xdr:cNvCxnSpPr/>
      </xdr:nvCxnSpPr>
      <xdr:spPr>
        <a:xfrm flipV="1">
          <a:off x="3797300" y="16732955"/>
          <a:ext cx="8382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115963</xdr:rowOff>
    </xdr:from>
    <xdr:to>
      <xdr:col>5</xdr:col>
      <xdr:colOff>358775</xdr:colOff>
      <xdr:row>98</xdr:row>
      <xdr:rowOff>4978</xdr:rowOff>
    </xdr:to>
    <xdr:cxnSp macro="">
      <xdr:nvCxnSpPr>
        <xdr:cNvPr id="237" name="直線コネクタ 236"/>
        <xdr:cNvCxnSpPr/>
      </xdr:nvCxnSpPr>
      <xdr:spPr>
        <a:xfrm flipV="1">
          <a:off x="2908300" y="16746613"/>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4978</xdr:rowOff>
    </xdr:from>
    <xdr:to>
      <xdr:col>4</xdr:col>
      <xdr:colOff>155575</xdr:colOff>
      <xdr:row>98</xdr:row>
      <xdr:rowOff>13399</xdr:rowOff>
    </xdr:to>
    <xdr:cxnSp macro="">
      <xdr:nvCxnSpPr>
        <xdr:cNvPr id="240" name="直線コネクタ 239"/>
        <xdr:cNvCxnSpPr/>
      </xdr:nvCxnSpPr>
      <xdr:spPr>
        <a:xfrm flipV="1">
          <a:off x="2019300" y="16807078"/>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13399</xdr:rowOff>
    </xdr:from>
    <xdr:to>
      <xdr:col>2</xdr:col>
      <xdr:colOff>638175</xdr:colOff>
      <xdr:row>98</xdr:row>
      <xdr:rowOff>26124</xdr:rowOff>
    </xdr:to>
    <xdr:cxnSp macro="">
      <xdr:nvCxnSpPr>
        <xdr:cNvPr id="243" name="直線コネクタ 242"/>
        <xdr:cNvCxnSpPr/>
      </xdr:nvCxnSpPr>
      <xdr:spPr>
        <a:xfrm flipV="1">
          <a:off x="1130300" y="16815499"/>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51505</xdr:rowOff>
    </xdr:from>
    <xdr:to>
      <xdr:col>6</xdr:col>
      <xdr:colOff>561975</xdr:colOff>
      <xdr:row>97</xdr:row>
      <xdr:rowOff>153105</xdr:rowOff>
    </xdr:to>
    <xdr:sp macro="" textlink="">
      <xdr:nvSpPr>
        <xdr:cNvPr id="253" name="円/楕円 252"/>
        <xdr:cNvSpPr/>
      </xdr:nvSpPr>
      <xdr:spPr>
        <a:xfrm>
          <a:off x="4584700" y="166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29932</xdr:rowOff>
    </xdr:from>
    <xdr:ext cx="534377" cy="259045"/>
    <xdr:sp macro="" textlink="">
      <xdr:nvSpPr>
        <xdr:cNvPr id="254" name="扶助費該当値テキスト"/>
        <xdr:cNvSpPr txBox="1"/>
      </xdr:nvSpPr>
      <xdr:spPr>
        <a:xfrm>
          <a:off x="4686300" y="166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65163</xdr:rowOff>
    </xdr:from>
    <xdr:to>
      <xdr:col>5</xdr:col>
      <xdr:colOff>409575</xdr:colOff>
      <xdr:row>97</xdr:row>
      <xdr:rowOff>166763</xdr:rowOff>
    </xdr:to>
    <xdr:sp macro="" textlink="">
      <xdr:nvSpPr>
        <xdr:cNvPr id="255" name="円/楕円 254"/>
        <xdr:cNvSpPr/>
      </xdr:nvSpPr>
      <xdr:spPr>
        <a:xfrm>
          <a:off x="3746500" y="166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157890</xdr:rowOff>
    </xdr:from>
    <xdr:ext cx="534377" cy="259045"/>
    <xdr:sp macro="" textlink="">
      <xdr:nvSpPr>
        <xdr:cNvPr id="256" name="テキスト ボックス 255"/>
        <xdr:cNvSpPr txBox="1"/>
      </xdr:nvSpPr>
      <xdr:spPr>
        <a:xfrm>
          <a:off x="3530111" y="167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125628</xdr:rowOff>
    </xdr:from>
    <xdr:to>
      <xdr:col>4</xdr:col>
      <xdr:colOff>206375</xdr:colOff>
      <xdr:row>98</xdr:row>
      <xdr:rowOff>55778</xdr:rowOff>
    </xdr:to>
    <xdr:sp macro="" textlink="">
      <xdr:nvSpPr>
        <xdr:cNvPr id="257" name="円/楕円 256"/>
        <xdr:cNvSpPr/>
      </xdr:nvSpPr>
      <xdr:spPr>
        <a:xfrm>
          <a:off x="2857500" y="167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46905</xdr:rowOff>
    </xdr:from>
    <xdr:ext cx="534377" cy="259045"/>
    <xdr:sp macro="" textlink="">
      <xdr:nvSpPr>
        <xdr:cNvPr id="258" name="テキスト ボックス 257"/>
        <xdr:cNvSpPr txBox="1"/>
      </xdr:nvSpPr>
      <xdr:spPr>
        <a:xfrm>
          <a:off x="2641111" y="168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134049</xdr:rowOff>
    </xdr:from>
    <xdr:to>
      <xdr:col>3</xdr:col>
      <xdr:colOff>3175</xdr:colOff>
      <xdr:row>98</xdr:row>
      <xdr:rowOff>64199</xdr:rowOff>
    </xdr:to>
    <xdr:sp macro="" textlink="">
      <xdr:nvSpPr>
        <xdr:cNvPr id="259" name="円/楕円 258"/>
        <xdr:cNvSpPr/>
      </xdr:nvSpPr>
      <xdr:spPr>
        <a:xfrm>
          <a:off x="1968500" y="167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55326</xdr:rowOff>
    </xdr:from>
    <xdr:ext cx="534377" cy="259045"/>
    <xdr:sp macro="" textlink="">
      <xdr:nvSpPr>
        <xdr:cNvPr id="260" name="テキスト ボックス 259"/>
        <xdr:cNvSpPr txBox="1"/>
      </xdr:nvSpPr>
      <xdr:spPr>
        <a:xfrm>
          <a:off x="1752111" y="168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146774</xdr:rowOff>
    </xdr:from>
    <xdr:to>
      <xdr:col>1</xdr:col>
      <xdr:colOff>485775</xdr:colOff>
      <xdr:row>98</xdr:row>
      <xdr:rowOff>76924</xdr:rowOff>
    </xdr:to>
    <xdr:sp macro="" textlink="">
      <xdr:nvSpPr>
        <xdr:cNvPr id="261" name="円/楕円 260"/>
        <xdr:cNvSpPr/>
      </xdr:nvSpPr>
      <xdr:spPr>
        <a:xfrm>
          <a:off x="1079500" y="167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68051</xdr:rowOff>
    </xdr:from>
    <xdr:ext cx="534377" cy="259045"/>
    <xdr:sp macro="" textlink="">
      <xdr:nvSpPr>
        <xdr:cNvPr id="262" name="テキスト ボックス 261"/>
        <xdr:cNvSpPr txBox="1"/>
      </xdr:nvSpPr>
      <xdr:spPr>
        <a:xfrm>
          <a:off x="863111" y="1687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8670</xdr:rowOff>
    </xdr:from>
    <xdr:to>
      <xdr:col>15</xdr:col>
      <xdr:colOff>180975</xdr:colOff>
      <xdr:row>38</xdr:row>
      <xdr:rowOff>16704</xdr:rowOff>
    </xdr:to>
    <xdr:cxnSp macro="">
      <xdr:nvCxnSpPr>
        <xdr:cNvPr id="293" name="直線コネクタ 292"/>
        <xdr:cNvCxnSpPr/>
      </xdr:nvCxnSpPr>
      <xdr:spPr>
        <a:xfrm>
          <a:off x="9639300" y="6523770"/>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8670</xdr:rowOff>
    </xdr:from>
    <xdr:to>
      <xdr:col>14</xdr:col>
      <xdr:colOff>28575</xdr:colOff>
      <xdr:row>38</xdr:row>
      <xdr:rowOff>64501</xdr:rowOff>
    </xdr:to>
    <xdr:cxnSp macro="">
      <xdr:nvCxnSpPr>
        <xdr:cNvPr id="296" name="直線コネクタ 295"/>
        <xdr:cNvCxnSpPr/>
      </xdr:nvCxnSpPr>
      <xdr:spPr>
        <a:xfrm flipV="1">
          <a:off x="8750300" y="6523770"/>
          <a:ext cx="889000" cy="5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64501</xdr:rowOff>
    </xdr:from>
    <xdr:to>
      <xdr:col>12</xdr:col>
      <xdr:colOff>511175</xdr:colOff>
      <xdr:row>38</xdr:row>
      <xdr:rowOff>91632</xdr:rowOff>
    </xdr:to>
    <xdr:cxnSp macro="">
      <xdr:nvCxnSpPr>
        <xdr:cNvPr id="299" name="直線コネクタ 298"/>
        <xdr:cNvCxnSpPr/>
      </xdr:nvCxnSpPr>
      <xdr:spPr>
        <a:xfrm flipV="1">
          <a:off x="7861300" y="6579601"/>
          <a:ext cx="889000" cy="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78520</xdr:rowOff>
    </xdr:from>
    <xdr:to>
      <xdr:col>11</xdr:col>
      <xdr:colOff>307975</xdr:colOff>
      <xdr:row>38</xdr:row>
      <xdr:rowOff>91632</xdr:rowOff>
    </xdr:to>
    <xdr:cxnSp macro="">
      <xdr:nvCxnSpPr>
        <xdr:cNvPr id="302" name="直線コネクタ 301"/>
        <xdr:cNvCxnSpPr/>
      </xdr:nvCxnSpPr>
      <xdr:spPr>
        <a:xfrm>
          <a:off x="6972300" y="6593620"/>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137353</xdr:rowOff>
    </xdr:from>
    <xdr:to>
      <xdr:col>15</xdr:col>
      <xdr:colOff>231775</xdr:colOff>
      <xdr:row>38</xdr:row>
      <xdr:rowOff>67503</xdr:rowOff>
    </xdr:to>
    <xdr:sp macro="" textlink="">
      <xdr:nvSpPr>
        <xdr:cNvPr id="312" name="円/楕円 311"/>
        <xdr:cNvSpPr/>
      </xdr:nvSpPr>
      <xdr:spPr>
        <a:xfrm>
          <a:off x="10426700" y="64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52280</xdr:rowOff>
    </xdr:from>
    <xdr:ext cx="534377" cy="259045"/>
    <xdr:sp macro="" textlink="">
      <xdr:nvSpPr>
        <xdr:cNvPr id="313" name="補助費等該当値テキスト"/>
        <xdr:cNvSpPr txBox="1"/>
      </xdr:nvSpPr>
      <xdr:spPr>
        <a:xfrm>
          <a:off x="10528300" y="639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129320</xdr:rowOff>
    </xdr:from>
    <xdr:to>
      <xdr:col>14</xdr:col>
      <xdr:colOff>79375</xdr:colOff>
      <xdr:row>38</xdr:row>
      <xdr:rowOff>59469</xdr:rowOff>
    </xdr:to>
    <xdr:sp macro="" textlink="">
      <xdr:nvSpPr>
        <xdr:cNvPr id="314" name="円/楕円 313"/>
        <xdr:cNvSpPr/>
      </xdr:nvSpPr>
      <xdr:spPr>
        <a:xfrm>
          <a:off x="9588500" y="64729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50597</xdr:rowOff>
    </xdr:from>
    <xdr:ext cx="534377" cy="259045"/>
    <xdr:sp macro="" textlink="">
      <xdr:nvSpPr>
        <xdr:cNvPr id="315" name="テキスト ボックス 314"/>
        <xdr:cNvSpPr txBox="1"/>
      </xdr:nvSpPr>
      <xdr:spPr>
        <a:xfrm>
          <a:off x="9372111" y="65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13701</xdr:rowOff>
    </xdr:from>
    <xdr:to>
      <xdr:col>12</xdr:col>
      <xdr:colOff>561975</xdr:colOff>
      <xdr:row>38</xdr:row>
      <xdr:rowOff>115301</xdr:rowOff>
    </xdr:to>
    <xdr:sp macro="" textlink="">
      <xdr:nvSpPr>
        <xdr:cNvPr id="316" name="円/楕円 315"/>
        <xdr:cNvSpPr/>
      </xdr:nvSpPr>
      <xdr:spPr>
        <a:xfrm>
          <a:off x="8699500" y="65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106428</xdr:rowOff>
    </xdr:from>
    <xdr:ext cx="534377" cy="259045"/>
    <xdr:sp macro="" textlink="">
      <xdr:nvSpPr>
        <xdr:cNvPr id="317" name="テキスト ボックス 316"/>
        <xdr:cNvSpPr txBox="1"/>
      </xdr:nvSpPr>
      <xdr:spPr>
        <a:xfrm>
          <a:off x="8483111" y="66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40832</xdr:rowOff>
    </xdr:from>
    <xdr:to>
      <xdr:col>11</xdr:col>
      <xdr:colOff>358775</xdr:colOff>
      <xdr:row>38</xdr:row>
      <xdr:rowOff>142432</xdr:rowOff>
    </xdr:to>
    <xdr:sp macro="" textlink="">
      <xdr:nvSpPr>
        <xdr:cNvPr id="318" name="円/楕円 317"/>
        <xdr:cNvSpPr/>
      </xdr:nvSpPr>
      <xdr:spPr>
        <a:xfrm>
          <a:off x="7810500" y="65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133559</xdr:rowOff>
    </xdr:from>
    <xdr:ext cx="534377" cy="259045"/>
    <xdr:sp macro="" textlink="">
      <xdr:nvSpPr>
        <xdr:cNvPr id="319" name="テキスト ボックス 318"/>
        <xdr:cNvSpPr txBox="1"/>
      </xdr:nvSpPr>
      <xdr:spPr>
        <a:xfrm>
          <a:off x="7594111" y="66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27720</xdr:rowOff>
    </xdr:from>
    <xdr:to>
      <xdr:col>10</xdr:col>
      <xdr:colOff>155575</xdr:colOff>
      <xdr:row>38</xdr:row>
      <xdr:rowOff>129320</xdr:rowOff>
    </xdr:to>
    <xdr:sp macro="" textlink="">
      <xdr:nvSpPr>
        <xdr:cNvPr id="320" name="円/楕円 319"/>
        <xdr:cNvSpPr/>
      </xdr:nvSpPr>
      <xdr:spPr>
        <a:xfrm>
          <a:off x="6921500" y="65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120447</xdr:rowOff>
    </xdr:from>
    <xdr:ext cx="534377" cy="259045"/>
    <xdr:sp macro="" textlink="">
      <xdr:nvSpPr>
        <xdr:cNvPr id="321" name="テキスト ボックス 320"/>
        <xdr:cNvSpPr txBox="1"/>
      </xdr:nvSpPr>
      <xdr:spPr>
        <a:xfrm>
          <a:off x="6705111" y="663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4928</xdr:rowOff>
    </xdr:from>
    <xdr:to>
      <xdr:col>15</xdr:col>
      <xdr:colOff>180975</xdr:colOff>
      <xdr:row>56</xdr:row>
      <xdr:rowOff>117904</xdr:rowOff>
    </xdr:to>
    <xdr:cxnSp macro="">
      <xdr:nvCxnSpPr>
        <xdr:cNvPr id="352" name="直線コネクタ 351"/>
        <xdr:cNvCxnSpPr/>
      </xdr:nvCxnSpPr>
      <xdr:spPr>
        <a:xfrm flipV="1">
          <a:off x="9639300" y="9606128"/>
          <a:ext cx="838200" cy="1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55536</xdr:rowOff>
    </xdr:from>
    <xdr:to>
      <xdr:col>14</xdr:col>
      <xdr:colOff>28575</xdr:colOff>
      <xdr:row>56</xdr:row>
      <xdr:rowOff>117904</xdr:rowOff>
    </xdr:to>
    <xdr:cxnSp macro="">
      <xdr:nvCxnSpPr>
        <xdr:cNvPr id="355" name="直線コネクタ 354"/>
        <xdr:cNvCxnSpPr/>
      </xdr:nvCxnSpPr>
      <xdr:spPr>
        <a:xfrm>
          <a:off x="8750300" y="9142386"/>
          <a:ext cx="889000" cy="57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55536</xdr:rowOff>
    </xdr:from>
    <xdr:to>
      <xdr:col>12</xdr:col>
      <xdr:colOff>511175</xdr:colOff>
      <xdr:row>56</xdr:row>
      <xdr:rowOff>68928</xdr:rowOff>
    </xdr:to>
    <xdr:cxnSp macro="">
      <xdr:nvCxnSpPr>
        <xdr:cNvPr id="358" name="直線コネクタ 357"/>
        <xdr:cNvCxnSpPr/>
      </xdr:nvCxnSpPr>
      <xdr:spPr>
        <a:xfrm flipV="1">
          <a:off x="7861300" y="9142386"/>
          <a:ext cx="889000" cy="5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85004</xdr:rowOff>
    </xdr:from>
    <xdr:ext cx="599010" cy="259045"/>
    <xdr:sp macro="" textlink="">
      <xdr:nvSpPr>
        <xdr:cNvPr id="360" name="テキスト ボックス 359"/>
        <xdr:cNvSpPr txBox="1"/>
      </xdr:nvSpPr>
      <xdr:spPr>
        <a:xfrm>
          <a:off x="8450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68928</xdr:rowOff>
    </xdr:from>
    <xdr:to>
      <xdr:col>11</xdr:col>
      <xdr:colOff>307975</xdr:colOff>
      <xdr:row>58</xdr:row>
      <xdr:rowOff>4183</xdr:rowOff>
    </xdr:to>
    <xdr:cxnSp macro="">
      <xdr:nvCxnSpPr>
        <xdr:cNvPr id="361" name="直線コネクタ 360"/>
        <xdr:cNvCxnSpPr/>
      </xdr:nvCxnSpPr>
      <xdr:spPr>
        <a:xfrm flipV="1">
          <a:off x="6972300" y="9670128"/>
          <a:ext cx="889000" cy="2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4818</xdr:rowOff>
    </xdr:from>
    <xdr:ext cx="599010" cy="259045"/>
    <xdr:sp macro="" textlink="">
      <xdr:nvSpPr>
        <xdr:cNvPr id="363" name="テキスト ボックス 362"/>
        <xdr:cNvSpPr txBox="1"/>
      </xdr:nvSpPr>
      <xdr:spPr>
        <a:xfrm>
          <a:off x="7561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125578</xdr:rowOff>
    </xdr:from>
    <xdr:to>
      <xdr:col>15</xdr:col>
      <xdr:colOff>231775</xdr:colOff>
      <xdr:row>56</xdr:row>
      <xdr:rowOff>55728</xdr:rowOff>
    </xdr:to>
    <xdr:sp macro="" textlink="">
      <xdr:nvSpPr>
        <xdr:cNvPr id="371" name="円/楕円 370"/>
        <xdr:cNvSpPr/>
      </xdr:nvSpPr>
      <xdr:spPr>
        <a:xfrm>
          <a:off x="10426700" y="95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148455</xdr:rowOff>
    </xdr:from>
    <xdr:ext cx="599010" cy="259045"/>
    <xdr:sp macro="" textlink="">
      <xdr:nvSpPr>
        <xdr:cNvPr id="372" name="普通建設事業費該当値テキスト"/>
        <xdr:cNvSpPr txBox="1"/>
      </xdr:nvSpPr>
      <xdr:spPr>
        <a:xfrm>
          <a:off x="10528300" y="940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67104</xdr:rowOff>
    </xdr:from>
    <xdr:to>
      <xdr:col>14</xdr:col>
      <xdr:colOff>79375</xdr:colOff>
      <xdr:row>56</xdr:row>
      <xdr:rowOff>168704</xdr:rowOff>
    </xdr:to>
    <xdr:sp macro="" textlink="">
      <xdr:nvSpPr>
        <xdr:cNvPr id="373" name="円/楕円 372"/>
        <xdr:cNvSpPr/>
      </xdr:nvSpPr>
      <xdr:spPr>
        <a:xfrm>
          <a:off x="9588500" y="96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159831</xdr:rowOff>
    </xdr:from>
    <xdr:ext cx="599010" cy="259045"/>
    <xdr:sp macro="" textlink="">
      <xdr:nvSpPr>
        <xdr:cNvPr id="374" name="テキスト ボックス 373"/>
        <xdr:cNvSpPr txBox="1"/>
      </xdr:nvSpPr>
      <xdr:spPr>
        <a:xfrm>
          <a:off x="9339794" y="9761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151,674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4736</xdr:rowOff>
    </xdr:from>
    <xdr:to>
      <xdr:col>12</xdr:col>
      <xdr:colOff>561975</xdr:colOff>
      <xdr:row>53</xdr:row>
      <xdr:rowOff>106336</xdr:rowOff>
    </xdr:to>
    <xdr:sp macro="" textlink="">
      <xdr:nvSpPr>
        <xdr:cNvPr id="375" name="円/楕円 374"/>
        <xdr:cNvSpPr/>
      </xdr:nvSpPr>
      <xdr:spPr>
        <a:xfrm>
          <a:off x="8699500" y="90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122863</xdr:rowOff>
    </xdr:from>
    <xdr:ext cx="599010" cy="259045"/>
    <xdr:sp macro="" textlink="">
      <xdr:nvSpPr>
        <xdr:cNvPr id="376" name="テキスト ボックス 375"/>
        <xdr:cNvSpPr txBox="1"/>
      </xdr:nvSpPr>
      <xdr:spPr>
        <a:xfrm>
          <a:off x="8450794" y="886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328,272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18128</xdr:rowOff>
    </xdr:from>
    <xdr:to>
      <xdr:col>11</xdr:col>
      <xdr:colOff>358775</xdr:colOff>
      <xdr:row>56</xdr:row>
      <xdr:rowOff>119728</xdr:rowOff>
    </xdr:to>
    <xdr:sp macro="" textlink="">
      <xdr:nvSpPr>
        <xdr:cNvPr id="377" name="円/楕円 376"/>
        <xdr:cNvSpPr/>
      </xdr:nvSpPr>
      <xdr:spPr>
        <a:xfrm>
          <a:off x="7810500" y="96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136255</xdr:rowOff>
    </xdr:from>
    <xdr:ext cx="599010" cy="259045"/>
    <xdr:sp macro="" textlink="">
      <xdr:nvSpPr>
        <xdr:cNvPr id="378" name="テキスト ボックス 377"/>
        <xdr:cNvSpPr txBox="1"/>
      </xdr:nvSpPr>
      <xdr:spPr>
        <a:xfrm>
          <a:off x="7561794" y="939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124833</xdr:rowOff>
    </xdr:from>
    <xdr:to>
      <xdr:col>10</xdr:col>
      <xdr:colOff>155575</xdr:colOff>
      <xdr:row>58</xdr:row>
      <xdr:rowOff>54983</xdr:rowOff>
    </xdr:to>
    <xdr:sp macro="" textlink="">
      <xdr:nvSpPr>
        <xdr:cNvPr id="379" name="円/楕円 378"/>
        <xdr:cNvSpPr/>
      </xdr:nvSpPr>
      <xdr:spPr>
        <a:xfrm>
          <a:off x="6921500" y="98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46110</xdr:rowOff>
    </xdr:from>
    <xdr:ext cx="534377" cy="259045"/>
    <xdr:sp macro="" textlink="">
      <xdr:nvSpPr>
        <xdr:cNvPr id="380" name="テキスト ボックス 379"/>
        <xdr:cNvSpPr txBox="1"/>
      </xdr:nvSpPr>
      <xdr:spPr>
        <a:xfrm>
          <a:off x="6705111" y="999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98175</xdr:rowOff>
    </xdr:from>
    <xdr:to>
      <xdr:col>15</xdr:col>
      <xdr:colOff>180975</xdr:colOff>
      <xdr:row>77</xdr:row>
      <xdr:rowOff>142759</xdr:rowOff>
    </xdr:to>
    <xdr:cxnSp macro="">
      <xdr:nvCxnSpPr>
        <xdr:cNvPr id="409" name="直線コネクタ 408"/>
        <xdr:cNvCxnSpPr/>
      </xdr:nvCxnSpPr>
      <xdr:spPr>
        <a:xfrm flipV="1">
          <a:off x="9639300" y="13299825"/>
          <a:ext cx="838200" cy="4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47375</xdr:rowOff>
    </xdr:from>
    <xdr:to>
      <xdr:col>15</xdr:col>
      <xdr:colOff>231775</xdr:colOff>
      <xdr:row>77</xdr:row>
      <xdr:rowOff>148975</xdr:rowOff>
    </xdr:to>
    <xdr:sp macro="" textlink="">
      <xdr:nvSpPr>
        <xdr:cNvPr id="419" name="円/楕円 418"/>
        <xdr:cNvSpPr/>
      </xdr:nvSpPr>
      <xdr:spPr>
        <a:xfrm>
          <a:off x="10426700" y="132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70252</xdr:rowOff>
    </xdr:from>
    <xdr:ext cx="534377" cy="259045"/>
    <xdr:sp macro="" textlink="">
      <xdr:nvSpPr>
        <xdr:cNvPr id="420" name="普通建設事業費 （ うち新規整備　）該当値テキスト"/>
        <xdr:cNvSpPr txBox="1"/>
      </xdr:nvSpPr>
      <xdr:spPr>
        <a:xfrm>
          <a:off x="10528300" y="131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91959</xdr:rowOff>
    </xdr:from>
    <xdr:to>
      <xdr:col>14</xdr:col>
      <xdr:colOff>79375</xdr:colOff>
      <xdr:row>78</xdr:row>
      <xdr:rowOff>22109</xdr:rowOff>
    </xdr:to>
    <xdr:sp macro="" textlink="">
      <xdr:nvSpPr>
        <xdr:cNvPr id="421" name="円/楕円 420"/>
        <xdr:cNvSpPr/>
      </xdr:nvSpPr>
      <xdr:spPr>
        <a:xfrm>
          <a:off x="9588500" y="132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13236</xdr:rowOff>
    </xdr:from>
    <xdr:ext cx="534377" cy="259045"/>
    <xdr:sp macro="" textlink="">
      <xdr:nvSpPr>
        <xdr:cNvPr id="422" name="テキスト ボックス 421"/>
        <xdr:cNvSpPr txBox="1"/>
      </xdr:nvSpPr>
      <xdr:spPr>
        <a:xfrm>
          <a:off x="9372111" y="133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636</xdr:rowOff>
    </xdr:from>
    <xdr:to>
      <xdr:col>15</xdr:col>
      <xdr:colOff>180975</xdr:colOff>
      <xdr:row>97</xdr:row>
      <xdr:rowOff>118483</xdr:rowOff>
    </xdr:to>
    <xdr:cxnSp macro="">
      <xdr:nvCxnSpPr>
        <xdr:cNvPr id="451" name="直線コネクタ 450"/>
        <xdr:cNvCxnSpPr/>
      </xdr:nvCxnSpPr>
      <xdr:spPr>
        <a:xfrm flipV="1">
          <a:off x="9639300" y="16631286"/>
          <a:ext cx="838200" cy="11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59059</xdr:rowOff>
    </xdr:from>
    <xdr:ext cx="534377" cy="259045"/>
    <xdr:sp macro="" textlink="">
      <xdr:nvSpPr>
        <xdr:cNvPr id="452" name="普通建設事業費 （ うち更新整備　）平均値テキスト"/>
        <xdr:cNvSpPr txBox="1"/>
      </xdr:nvSpPr>
      <xdr:spPr>
        <a:xfrm>
          <a:off x="10528300" y="1668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121286</xdr:rowOff>
    </xdr:from>
    <xdr:to>
      <xdr:col>15</xdr:col>
      <xdr:colOff>231775</xdr:colOff>
      <xdr:row>97</xdr:row>
      <xdr:rowOff>51436</xdr:rowOff>
    </xdr:to>
    <xdr:sp macro="" textlink="">
      <xdr:nvSpPr>
        <xdr:cNvPr id="461" name="円/楕円 460"/>
        <xdr:cNvSpPr/>
      </xdr:nvSpPr>
      <xdr:spPr>
        <a:xfrm>
          <a:off x="10426700" y="165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144163</xdr:rowOff>
    </xdr:from>
    <xdr:ext cx="599010" cy="259045"/>
    <xdr:sp macro="" textlink="">
      <xdr:nvSpPr>
        <xdr:cNvPr id="462" name="普通建設事業費 （ うち更新整備　）該当値テキスト"/>
        <xdr:cNvSpPr txBox="1"/>
      </xdr:nvSpPr>
      <xdr:spPr>
        <a:xfrm>
          <a:off x="10528300" y="1643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67683</xdr:rowOff>
    </xdr:from>
    <xdr:to>
      <xdr:col>14</xdr:col>
      <xdr:colOff>79375</xdr:colOff>
      <xdr:row>97</xdr:row>
      <xdr:rowOff>169283</xdr:rowOff>
    </xdr:to>
    <xdr:sp macro="" textlink="">
      <xdr:nvSpPr>
        <xdr:cNvPr id="463" name="円/楕円 462"/>
        <xdr:cNvSpPr/>
      </xdr:nvSpPr>
      <xdr:spPr>
        <a:xfrm>
          <a:off x="9588500" y="166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160410</xdr:rowOff>
    </xdr:from>
    <xdr:ext cx="534377" cy="259045"/>
    <xdr:sp macro="" textlink="">
      <xdr:nvSpPr>
        <xdr:cNvPr id="464" name="テキスト ボックス 463"/>
        <xdr:cNvSpPr txBox="1"/>
      </xdr:nvSpPr>
      <xdr:spPr>
        <a:xfrm>
          <a:off x="9372111" y="1679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131905</xdr:rowOff>
    </xdr:from>
    <xdr:to>
      <xdr:col>23</xdr:col>
      <xdr:colOff>517525</xdr:colOff>
      <xdr:row>38</xdr:row>
      <xdr:rowOff>139700</xdr:rowOff>
    </xdr:to>
    <xdr:cxnSp macro="">
      <xdr:nvCxnSpPr>
        <xdr:cNvPr id="491" name="直線コネクタ 490"/>
        <xdr:cNvCxnSpPr/>
      </xdr:nvCxnSpPr>
      <xdr:spPr>
        <a:xfrm>
          <a:off x="15481300" y="6647005"/>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128412</xdr:rowOff>
    </xdr:from>
    <xdr:to>
      <xdr:col>22</xdr:col>
      <xdr:colOff>365125</xdr:colOff>
      <xdr:row>38</xdr:row>
      <xdr:rowOff>131905</xdr:rowOff>
    </xdr:to>
    <xdr:cxnSp macro="">
      <xdr:nvCxnSpPr>
        <xdr:cNvPr id="494" name="直線コネクタ 493"/>
        <xdr:cNvCxnSpPr/>
      </xdr:nvCxnSpPr>
      <xdr:spPr>
        <a:xfrm>
          <a:off x="14592300" y="6643512"/>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128412</xdr:rowOff>
    </xdr:from>
    <xdr:to>
      <xdr:col>21</xdr:col>
      <xdr:colOff>161925</xdr:colOff>
      <xdr:row>38</xdr:row>
      <xdr:rowOff>131242</xdr:rowOff>
    </xdr:to>
    <xdr:cxnSp macro="">
      <xdr:nvCxnSpPr>
        <xdr:cNvPr id="497" name="直線コネクタ 496"/>
        <xdr:cNvCxnSpPr/>
      </xdr:nvCxnSpPr>
      <xdr:spPr>
        <a:xfrm flipV="1">
          <a:off x="13703300" y="6643512"/>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120479</xdr:rowOff>
    </xdr:from>
    <xdr:to>
      <xdr:col>19</xdr:col>
      <xdr:colOff>644525</xdr:colOff>
      <xdr:row>38</xdr:row>
      <xdr:rowOff>131242</xdr:rowOff>
    </xdr:to>
    <xdr:cxnSp macro="">
      <xdr:nvCxnSpPr>
        <xdr:cNvPr id="500" name="直線コネクタ 499"/>
        <xdr:cNvCxnSpPr/>
      </xdr:nvCxnSpPr>
      <xdr:spPr>
        <a:xfrm>
          <a:off x="12814300" y="6635579"/>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249299" cy="259045"/>
    <xdr:sp macro="" textlink="">
      <xdr:nvSpPr>
        <xdr:cNvPr id="511" name="災害復旧事業費該当値テキスト"/>
        <xdr:cNvSpPr txBox="1"/>
      </xdr:nvSpPr>
      <xdr:spPr>
        <a:xfrm>
          <a:off x="16370300" y="6532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81105</xdr:rowOff>
    </xdr:from>
    <xdr:to>
      <xdr:col>22</xdr:col>
      <xdr:colOff>415925</xdr:colOff>
      <xdr:row>39</xdr:row>
      <xdr:rowOff>11255</xdr:rowOff>
    </xdr:to>
    <xdr:sp macro="" textlink="">
      <xdr:nvSpPr>
        <xdr:cNvPr id="512" name="円/楕円 511"/>
        <xdr:cNvSpPr/>
      </xdr:nvSpPr>
      <xdr:spPr>
        <a:xfrm>
          <a:off x="15430500" y="65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2382</xdr:rowOff>
    </xdr:from>
    <xdr:ext cx="469744" cy="259045"/>
    <xdr:sp macro="" textlink="">
      <xdr:nvSpPr>
        <xdr:cNvPr id="513" name="テキスト ボックス 512"/>
        <xdr:cNvSpPr txBox="1"/>
      </xdr:nvSpPr>
      <xdr:spPr>
        <a:xfrm>
          <a:off x="15246427" y="668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77612</xdr:rowOff>
    </xdr:from>
    <xdr:to>
      <xdr:col>21</xdr:col>
      <xdr:colOff>212725</xdr:colOff>
      <xdr:row>39</xdr:row>
      <xdr:rowOff>7762</xdr:rowOff>
    </xdr:to>
    <xdr:sp macro="" textlink="">
      <xdr:nvSpPr>
        <xdr:cNvPr id="514" name="円/楕円 513"/>
        <xdr:cNvSpPr/>
      </xdr:nvSpPr>
      <xdr:spPr>
        <a:xfrm>
          <a:off x="14541500" y="65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170339</xdr:rowOff>
    </xdr:from>
    <xdr:ext cx="469744" cy="259045"/>
    <xdr:sp macro="" textlink="">
      <xdr:nvSpPr>
        <xdr:cNvPr id="515" name="テキスト ボックス 514"/>
        <xdr:cNvSpPr txBox="1"/>
      </xdr:nvSpPr>
      <xdr:spPr>
        <a:xfrm>
          <a:off x="14357427" y="66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80442</xdr:rowOff>
    </xdr:from>
    <xdr:to>
      <xdr:col>20</xdr:col>
      <xdr:colOff>9525</xdr:colOff>
      <xdr:row>39</xdr:row>
      <xdr:rowOff>10592</xdr:rowOff>
    </xdr:to>
    <xdr:sp macro="" textlink="">
      <xdr:nvSpPr>
        <xdr:cNvPr id="516" name="円/楕円 515"/>
        <xdr:cNvSpPr/>
      </xdr:nvSpPr>
      <xdr:spPr>
        <a:xfrm>
          <a:off x="13652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1719</xdr:rowOff>
    </xdr:from>
    <xdr:ext cx="469744" cy="259045"/>
    <xdr:sp macro="" textlink="">
      <xdr:nvSpPr>
        <xdr:cNvPr id="517" name="テキスト ボックス 516"/>
        <xdr:cNvSpPr txBox="1"/>
      </xdr:nvSpPr>
      <xdr:spPr>
        <a:xfrm>
          <a:off x="13468427" y="66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69679</xdr:rowOff>
    </xdr:from>
    <xdr:to>
      <xdr:col>18</xdr:col>
      <xdr:colOff>492125</xdr:colOff>
      <xdr:row>38</xdr:row>
      <xdr:rowOff>171279</xdr:rowOff>
    </xdr:to>
    <xdr:sp macro="" textlink="">
      <xdr:nvSpPr>
        <xdr:cNvPr id="518" name="円/楕円 517"/>
        <xdr:cNvSpPr/>
      </xdr:nvSpPr>
      <xdr:spPr>
        <a:xfrm>
          <a:off x="12763500" y="65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162406</xdr:rowOff>
    </xdr:from>
    <xdr:ext cx="469744" cy="259045"/>
    <xdr:sp macro="" textlink="">
      <xdr:nvSpPr>
        <xdr:cNvPr id="519" name="テキスト ボックス 518"/>
        <xdr:cNvSpPr txBox="1"/>
      </xdr:nvSpPr>
      <xdr:spPr>
        <a:xfrm>
          <a:off x="12579427" y="667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56531</xdr:rowOff>
    </xdr:from>
    <xdr:to>
      <xdr:col>23</xdr:col>
      <xdr:colOff>517525</xdr:colOff>
      <xdr:row>77</xdr:row>
      <xdr:rowOff>88013</xdr:rowOff>
    </xdr:to>
    <xdr:cxnSp macro="">
      <xdr:nvCxnSpPr>
        <xdr:cNvPr id="601" name="直線コネクタ 600"/>
        <xdr:cNvCxnSpPr/>
      </xdr:nvCxnSpPr>
      <xdr:spPr>
        <a:xfrm flipV="1">
          <a:off x="15481300" y="13258181"/>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86240</xdr:rowOff>
    </xdr:from>
    <xdr:to>
      <xdr:col>22</xdr:col>
      <xdr:colOff>365125</xdr:colOff>
      <xdr:row>77</xdr:row>
      <xdr:rowOff>88013</xdr:rowOff>
    </xdr:to>
    <xdr:cxnSp macro="">
      <xdr:nvCxnSpPr>
        <xdr:cNvPr id="604" name="直線コネクタ 603"/>
        <xdr:cNvCxnSpPr/>
      </xdr:nvCxnSpPr>
      <xdr:spPr>
        <a:xfrm>
          <a:off x="14592300" y="13287890"/>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80118</xdr:rowOff>
    </xdr:from>
    <xdr:to>
      <xdr:col>21</xdr:col>
      <xdr:colOff>161925</xdr:colOff>
      <xdr:row>77</xdr:row>
      <xdr:rowOff>86240</xdr:rowOff>
    </xdr:to>
    <xdr:cxnSp macro="">
      <xdr:nvCxnSpPr>
        <xdr:cNvPr id="607" name="直線コネクタ 606"/>
        <xdr:cNvCxnSpPr/>
      </xdr:nvCxnSpPr>
      <xdr:spPr>
        <a:xfrm>
          <a:off x="13703300" y="1328176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157846</xdr:rowOff>
    </xdr:from>
    <xdr:to>
      <xdr:col>19</xdr:col>
      <xdr:colOff>644525</xdr:colOff>
      <xdr:row>77</xdr:row>
      <xdr:rowOff>80118</xdr:rowOff>
    </xdr:to>
    <xdr:cxnSp macro="">
      <xdr:nvCxnSpPr>
        <xdr:cNvPr id="610" name="直線コネクタ 609"/>
        <xdr:cNvCxnSpPr/>
      </xdr:nvCxnSpPr>
      <xdr:spPr>
        <a:xfrm>
          <a:off x="12814300" y="13188046"/>
          <a:ext cx="889000" cy="9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5731</xdr:rowOff>
    </xdr:from>
    <xdr:to>
      <xdr:col>23</xdr:col>
      <xdr:colOff>568325</xdr:colOff>
      <xdr:row>77</xdr:row>
      <xdr:rowOff>107331</xdr:rowOff>
    </xdr:to>
    <xdr:sp macro="" textlink="">
      <xdr:nvSpPr>
        <xdr:cNvPr id="620" name="円/楕円 619"/>
        <xdr:cNvSpPr/>
      </xdr:nvSpPr>
      <xdr:spPr>
        <a:xfrm>
          <a:off x="16268700" y="1320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155608</xdr:rowOff>
    </xdr:from>
    <xdr:ext cx="534377" cy="259045"/>
    <xdr:sp macro="" textlink="">
      <xdr:nvSpPr>
        <xdr:cNvPr id="621" name="公債費該当値テキスト"/>
        <xdr:cNvSpPr txBox="1"/>
      </xdr:nvSpPr>
      <xdr:spPr>
        <a:xfrm>
          <a:off x="16370300" y="1318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37213</xdr:rowOff>
    </xdr:from>
    <xdr:to>
      <xdr:col>22</xdr:col>
      <xdr:colOff>415925</xdr:colOff>
      <xdr:row>77</xdr:row>
      <xdr:rowOff>138813</xdr:rowOff>
    </xdr:to>
    <xdr:sp macro="" textlink="">
      <xdr:nvSpPr>
        <xdr:cNvPr id="622" name="円/楕円 621"/>
        <xdr:cNvSpPr/>
      </xdr:nvSpPr>
      <xdr:spPr>
        <a:xfrm>
          <a:off x="15430500" y="132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129940</xdr:rowOff>
    </xdr:from>
    <xdr:ext cx="534377" cy="259045"/>
    <xdr:sp macro="" textlink="">
      <xdr:nvSpPr>
        <xdr:cNvPr id="623" name="テキスト ボックス 622"/>
        <xdr:cNvSpPr txBox="1"/>
      </xdr:nvSpPr>
      <xdr:spPr>
        <a:xfrm>
          <a:off x="15214111" y="133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35440</xdr:rowOff>
    </xdr:from>
    <xdr:to>
      <xdr:col>21</xdr:col>
      <xdr:colOff>212725</xdr:colOff>
      <xdr:row>77</xdr:row>
      <xdr:rowOff>137040</xdr:rowOff>
    </xdr:to>
    <xdr:sp macro="" textlink="">
      <xdr:nvSpPr>
        <xdr:cNvPr id="624" name="円/楕円 623"/>
        <xdr:cNvSpPr/>
      </xdr:nvSpPr>
      <xdr:spPr>
        <a:xfrm>
          <a:off x="14541500" y="132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128167</xdr:rowOff>
    </xdr:from>
    <xdr:ext cx="534377" cy="259045"/>
    <xdr:sp macro="" textlink="">
      <xdr:nvSpPr>
        <xdr:cNvPr id="625" name="テキスト ボックス 624"/>
        <xdr:cNvSpPr txBox="1"/>
      </xdr:nvSpPr>
      <xdr:spPr>
        <a:xfrm>
          <a:off x="14325111" y="133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29318</xdr:rowOff>
    </xdr:from>
    <xdr:to>
      <xdr:col>20</xdr:col>
      <xdr:colOff>9525</xdr:colOff>
      <xdr:row>77</xdr:row>
      <xdr:rowOff>130918</xdr:rowOff>
    </xdr:to>
    <xdr:sp macro="" textlink="">
      <xdr:nvSpPr>
        <xdr:cNvPr id="626" name="円/楕円 625"/>
        <xdr:cNvSpPr/>
      </xdr:nvSpPr>
      <xdr:spPr>
        <a:xfrm>
          <a:off x="13652500" y="132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122045</xdr:rowOff>
    </xdr:from>
    <xdr:ext cx="534377" cy="259045"/>
    <xdr:sp macro="" textlink="">
      <xdr:nvSpPr>
        <xdr:cNvPr id="627" name="テキスト ボックス 626"/>
        <xdr:cNvSpPr txBox="1"/>
      </xdr:nvSpPr>
      <xdr:spPr>
        <a:xfrm>
          <a:off x="13436111" y="133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107046</xdr:rowOff>
    </xdr:from>
    <xdr:to>
      <xdr:col>18</xdr:col>
      <xdr:colOff>492125</xdr:colOff>
      <xdr:row>77</xdr:row>
      <xdr:rowOff>37196</xdr:rowOff>
    </xdr:to>
    <xdr:sp macro="" textlink="">
      <xdr:nvSpPr>
        <xdr:cNvPr id="628" name="円/楕円 627"/>
        <xdr:cNvSpPr/>
      </xdr:nvSpPr>
      <xdr:spPr>
        <a:xfrm>
          <a:off x="12763500" y="131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28323</xdr:rowOff>
    </xdr:from>
    <xdr:ext cx="534377" cy="259045"/>
    <xdr:sp macro="" textlink="">
      <xdr:nvSpPr>
        <xdr:cNvPr id="629" name="テキスト ボックス 628"/>
        <xdr:cNvSpPr txBox="1"/>
      </xdr:nvSpPr>
      <xdr:spPr>
        <a:xfrm>
          <a:off x="12547111" y="1322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109062</xdr:rowOff>
    </xdr:from>
    <xdr:to>
      <xdr:col>23</xdr:col>
      <xdr:colOff>517525</xdr:colOff>
      <xdr:row>98</xdr:row>
      <xdr:rowOff>21068</xdr:rowOff>
    </xdr:to>
    <xdr:cxnSp macro="">
      <xdr:nvCxnSpPr>
        <xdr:cNvPr id="654" name="直線コネクタ 653"/>
        <xdr:cNvCxnSpPr/>
      </xdr:nvCxnSpPr>
      <xdr:spPr>
        <a:xfrm flipV="1">
          <a:off x="15481300" y="16739712"/>
          <a:ext cx="838200" cy="8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119435</xdr:rowOff>
    </xdr:from>
    <xdr:to>
      <xdr:col>22</xdr:col>
      <xdr:colOff>365125</xdr:colOff>
      <xdr:row>98</xdr:row>
      <xdr:rowOff>21068</xdr:rowOff>
    </xdr:to>
    <xdr:cxnSp macro="">
      <xdr:nvCxnSpPr>
        <xdr:cNvPr id="657" name="直線コネクタ 656"/>
        <xdr:cNvCxnSpPr/>
      </xdr:nvCxnSpPr>
      <xdr:spPr>
        <a:xfrm>
          <a:off x="14592300" y="16578635"/>
          <a:ext cx="889000" cy="24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119435</xdr:rowOff>
    </xdr:from>
    <xdr:to>
      <xdr:col>21</xdr:col>
      <xdr:colOff>161925</xdr:colOff>
      <xdr:row>97</xdr:row>
      <xdr:rowOff>27725</xdr:rowOff>
    </xdr:to>
    <xdr:cxnSp macro="">
      <xdr:nvCxnSpPr>
        <xdr:cNvPr id="660" name="直線コネクタ 659"/>
        <xdr:cNvCxnSpPr/>
      </xdr:nvCxnSpPr>
      <xdr:spPr>
        <a:xfrm flipV="1">
          <a:off x="13703300" y="16578635"/>
          <a:ext cx="889000" cy="7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27725</xdr:rowOff>
    </xdr:from>
    <xdr:to>
      <xdr:col>19</xdr:col>
      <xdr:colOff>644525</xdr:colOff>
      <xdr:row>97</xdr:row>
      <xdr:rowOff>112325</xdr:rowOff>
    </xdr:to>
    <xdr:cxnSp macro="">
      <xdr:nvCxnSpPr>
        <xdr:cNvPr id="663" name="直線コネクタ 662"/>
        <xdr:cNvCxnSpPr/>
      </xdr:nvCxnSpPr>
      <xdr:spPr>
        <a:xfrm flipV="1">
          <a:off x="12814300" y="16658375"/>
          <a:ext cx="889000" cy="8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58262</xdr:rowOff>
    </xdr:from>
    <xdr:to>
      <xdr:col>23</xdr:col>
      <xdr:colOff>568325</xdr:colOff>
      <xdr:row>97</xdr:row>
      <xdr:rowOff>159862</xdr:rowOff>
    </xdr:to>
    <xdr:sp macro="" textlink="">
      <xdr:nvSpPr>
        <xdr:cNvPr id="673" name="円/楕円 672"/>
        <xdr:cNvSpPr/>
      </xdr:nvSpPr>
      <xdr:spPr>
        <a:xfrm>
          <a:off x="16268700" y="166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144639</xdr:rowOff>
    </xdr:from>
    <xdr:ext cx="534377" cy="259045"/>
    <xdr:sp macro="" textlink="">
      <xdr:nvSpPr>
        <xdr:cNvPr id="674" name="積立金該当値テキスト"/>
        <xdr:cNvSpPr txBox="1"/>
      </xdr:nvSpPr>
      <xdr:spPr>
        <a:xfrm>
          <a:off x="16370300" y="166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141718</xdr:rowOff>
    </xdr:from>
    <xdr:to>
      <xdr:col>22</xdr:col>
      <xdr:colOff>415925</xdr:colOff>
      <xdr:row>98</xdr:row>
      <xdr:rowOff>71868</xdr:rowOff>
    </xdr:to>
    <xdr:sp macro="" textlink="">
      <xdr:nvSpPr>
        <xdr:cNvPr id="675" name="円/楕円 674"/>
        <xdr:cNvSpPr/>
      </xdr:nvSpPr>
      <xdr:spPr>
        <a:xfrm>
          <a:off x="15430500" y="167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62995</xdr:rowOff>
    </xdr:from>
    <xdr:ext cx="378565" cy="259045"/>
    <xdr:sp macro="" textlink="">
      <xdr:nvSpPr>
        <xdr:cNvPr id="676" name="テキスト ボックス 675"/>
        <xdr:cNvSpPr txBox="1"/>
      </xdr:nvSpPr>
      <xdr:spPr>
        <a:xfrm>
          <a:off x="15292017" y="1686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68635</xdr:rowOff>
    </xdr:from>
    <xdr:to>
      <xdr:col>21</xdr:col>
      <xdr:colOff>212725</xdr:colOff>
      <xdr:row>96</xdr:row>
      <xdr:rowOff>170235</xdr:rowOff>
    </xdr:to>
    <xdr:sp macro="" textlink="">
      <xdr:nvSpPr>
        <xdr:cNvPr id="677" name="円/楕円 676"/>
        <xdr:cNvSpPr/>
      </xdr:nvSpPr>
      <xdr:spPr>
        <a:xfrm>
          <a:off x="14541500" y="165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161362</xdr:rowOff>
    </xdr:from>
    <xdr:ext cx="534377" cy="259045"/>
    <xdr:sp macro="" textlink="">
      <xdr:nvSpPr>
        <xdr:cNvPr id="678" name="テキスト ボックス 677"/>
        <xdr:cNvSpPr txBox="1"/>
      </xdr:nvSpPr>
      <xdr:spPr>
        <a:xfrm>
          <a:off x="14325111" y="166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148375</xdr:rowOff>
    </xdr:from>
    <xdr:to>
      <xdr:col>20</xdr:col>
      <xdr:colOff>9525</xdr:colOff>
      <xdr:row>97</xdr:row>
      <xdr:rowOff>78525</xdr:rowOff>
    </xdr:to>
    <xdr:sp macro="" textlink="">
      <xdr:nvSpPr>
        <xdr:cNvPr id="679" name="円/楕円 678"/>
        <xdr:cNvSpPr/>
      </xdr:nvSpPr>
      <xdr:spPr>
        <a:xfrm>
          <a:off x="13652500" y="166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69652</xdr:rowOff>
    </xdr:from>
    <xdr:ext cx="534377" cy="259045"/>
    <xdr:sp macro="" textlink="">
      <xdr:nvSpPr>
        <xdr:cNvPr id="680" name="テキスト ボックス 679"/>
        <xdr:cNvSpPr txBox="1"/>
      </xdr:nvSpPr>
      <xdr:spPr>
        <a:xfrm>
          <a:off x="13436111" y="167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61525</xdr:rowOff>
    </xdr:from>
    <xdr:to>
      <xdr:col>18</xdr:col>
      <xdr:colOff>492125</xdr:colOff>
      <xdr:row>97</xdr:row>
      <xdr:rowOff>163125</xdr:rowOff>
    </xdr:to>
    <xdr:sp macro="" textlink="">
      <xdr:nvSpPr>
        <xdr:cNvPr id="681" name="円/楕円 680"/>
        <xdr:cNvSpPr/>
      </xdr:nvSpPr>
      <xdr:spPr>
        <a:xfrm>
          <a:off x="12763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154252</xdr:rowOff>
    </xdr:from>
    <xdr:ext cx="534377" cy="259045"/>
    <xdr:sp macro="" textlink="">
      <xdr:nvSpPr>
        <xdr:cNvPr id="682" name="テキスト ボックス 681"/>
        <xdr:cNvSpPr txBox="1"/>
      </xdr:nvSpPr>
      <xdr:spPr>
        <a:xfrm>
          <a:off x="12547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86551</xdr:rowOff>
    </xdr:from>
    <xdr:to>
      <xdr:col>32</xdr:col>
      <xdr:colOff>187325</xdr:colOff>
      <xdr:row>58</xdr:row>
      <xdr:rowOff>101341</xdr:rowOff>
    </xdr:to>
    <xdr:cxnSp macro="">
      <xdr:nvCxnSpPr>
        <xdr:cNvPr id="768" name="直線コネクタ 767"/>
        <xdr:cNvCxnSpPr/>
      </xdr:nvCxnSpPr>
      <xdr:spPr>
        <a:xfrm flipV="1">
          <a:off x="21323300" y="10030651"/>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101341</xdr:rowOff>
    </xdr:from>
    <xdr:to>
      <xdr:col>31</xdr:col>
      <xdr:colOff>34925</xdr:colOff>
      <xdr:row>58</xdr:row>
      <xdr:rowOff>107033</xdr:rowOff>
    </xdr:to>
    <xdr:cxnSp macro="">
      <xdr:nvCxnSpPr>
        <xdr:cNvPr id="771" name="直線コネクタ 770"/>
        <xdr:cNvCxnSpPr/>
      </xdr:nvCxnSpPr>
      <xdr:spPr>
        <a:xfrm flipV="1">
          <a:off x="20434300" y="10045441"/>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107033</xdr:rowOff>
    </xdr:from>
    <xdr:to>
      <xdr:col>29</xdr:col>
      <xdr:colOff>517525</xdr:colOff>
      <xdr:row>58</xdr:row>
      <xdr:rowOff>120521</xdr:rowOff>
    </xdr:to>
    <xdr:cxnSp macro="">
      <xdr:nvCxnSpPr>
        <xdr:cNvPr id="774" name="直線コネクタ 773"/>
        <xdr:cNvCxnSpPr/>
      </xdr:nvCxnSpPr>
      <xdr:spPr>
        <a:xfrm flipV="1">
          <a:off x="19545300" y="10051133"/>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120521</xdr:rowOff>
    </xdr:from>
    <xdr:to>
      <xdr:col>28</xdr:col>
      <xdr:colOff>314325</xdr:colOff>
      <xdr:row>58</xdr:row>
      <xdr:rowOff>122738</xdr:rowOff>
    </xdr:to>
    <xdr:cxnSp macro="">
      <xdr:nvCxnSpPr>
        <xdr:cNvPr id="777" name="直線コネクタ 776"/>
        <xdr:cNvCxnSpPr/>
      </xdr:nvCxnSpPr>
      <xdr:spPr>
        <a:xfrm flipV="1">
          <a:off x="18656300" y="10064621"/>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35751</xdr:rowOff>
    </xdr:from>
    <xdr:to>
      <xdr:col>32</xdr:col>
      <xdr:colOff>238125</xdr:colOff>
      <xdr:row>58</xdr:row>
      <xdr:rowOff>137351</xdr:rowOff>
    </xdr:to>
    <xdr:sp macro="" textlink="">
      <xdr:nvSpPr>
        <xdr:cNvPr id="787" name="円/楕円 786"/>
        <xdr:cNvSpPr/>
      </xdr:nvSpPr>
      <xdr:spPr>
        <a:xfrm>
          <a:off x="22110700" y="99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122128</xdr:rowOff>
    </xdr:from>
    <xdr:ext cx="469744" cy="259045"/>
    <xdr:sp macro="" textlink="">
      <xdr:nvSpPr>
        <xdr:cNvPr id="788" name="貸付金該当値テキスト"/>
        <xdr:cNvSpPr txBox="1"/>
      </xdr:nvSpPr>
      <xdr:spPr>
        <a:xfrm>
          <a:off x="22212300" y="989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50541</xdr:rowOff>
    </xdr:from>
    <xdr:to>
      <xdr:col>31</xdr:col>
      <xdr:colOff>85725</xdr:colOff>
      <xdr:row>58</xdr:row>
      <xdr:rowOff>152141</xdr:rowOff>
    </xdr:to>
    <xdr:sp macro="" textlink="">
      <xdr:nvSpPr>
        <xdr:cNvPr id="789" name="円/楕円 788"/>
        <xdr:cNvSpPr/>
      </xdr:nvSpPr>
      <xdr:spPr>
        <a:xfrm>
          <a:off x="21272500" y="99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143268</xdr:rowOff>
    </xdr:from>
    <xdr:ext cx="469744" cy="259045"/>
    <xdr:sp macro="" textlink="">
      <xdr:nvSpPr>
        <xdr:cNvPr id="790" name="テキスト ボックス 789"/>
        <xdr:cNvSpPr txBox="1"/>
      </xdr:nvSpPr>
      <xdr:spPr>
        <a:xfrm>
          <a:off x="21088427" y="1008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56233</xdr:rowOff>
    </xdr:from>
    <xdr:to>
      <xdr:col>29</xdr:col>
      <xdr:colOff>568325</xdr:colOff>
      <xdr:row>58</xdr:row>
      <xdr:rowOff>157833</xdr:rowOff>
    </xdr:to>
    <xdr:sp macro="" textlink="">
      <xdr:nvSpPr>
        <xdr:cNvPr id="791" name="円/楕円 790"/>
        <xdr:cNvSpPr/>
      </xdr:nvSpPr>
      <xdr:spPr>
        <a:xfrm>
          <a:off x="20383500" y="10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148960</xdr:rowOff>
    </xdr:from>
    <xdr:ext cx="469744" cy="259045"/>
    <xdr:sp macro="" textlink="">
      <xdr:nvSpPr>
        <xdr:cNvPr id="792" name="テキスト ボックス 791"/>
        <xdr:cNvSpPr txBox="1"/>
      </xdr:nvSpPr>
      <xdr:spPr>
        <a:xfrm>
          <a:off x="20199427" y="1009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69721</xdr:rowOff>
    </xdr:from>
    <xdr:to>
      <xdr:col>28</xdr:col>
      <xdr:colOff>365125</xdr:colOff>
      <xdr:row>58</xdr:row>
      <xdr:rowOff>171321</xdr:rowOff>
    </xdr:to>
    <xdr:sp macro="" textlink="">
      <xdr:nvSpPr>
        <xdr:cNvPr id="793" name="円/楕円 792"/>
        <xdr:cNvSpPr/>
      </xdr:nvSpPr>
      <xdr:spPr>
        <a:xfrm>
          <a:off x="19494500" y="100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162448</xdr:rowOff>
    </xdr:from>
    <xdr:ext cx="378565" cy="259045"/>
    <xdr:sp macro="" textlink="">
      <xdr:nvSpPr>
        <xdr:cNvPr id="794" name="テキスト ボックス 793"/>
        <xdr:cNvSpPr txBox="1"/>
      </xdr:nvSpPr>
      <xdr:spPr>
        <a:xfrm>
          <a:off x="19356017" y="1010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71938</xdr:rowOff>
    </xdr:from>
    <xdr:to>
      <xdr:col>27</xdr:col>
      <xdr:colOff>161925</xdr:colOff>
      <xdr:row>59</xdr:row>
      <xdr:rowOff>2088</xdr:rowOff>
    </xdr:to>
    <xdr:sp macro="" textlink="">
      <xdr:nvSpPr>
        <xdr:cNvPr id="795" name="円/楕円 794"/>
        <xdr:cNvSpPr/>
      </xdr:nvSpPr>
      <xdr:spPr>
        <a:xfrm>
          <a:off x="18605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164665</xdr:rowOff>
    </xdr:from>
    <xdr:ext cx="378565" cy="259045"/>
    <xdr:sp macro="" textlink="">
      <xdr:nvSpPr>
        <xdr:cNvPr id="796" name="テキスト ボックス 795"/>
        <xdr:cNvSpPr txBox="1"/>
      </xdr:nvSpPr>
      <xdr:spPr>
        <a:xfrm>
          <a:off x="18467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521</xdr:rowOff>
    </xdr:from>
    <xdr:to>
      <xdr:col>32</xdr:col>
      <xdr:colOff>187325</xdr:colOff>
      <xdr:row>76</xdr:row>
      <xdr:rowOff>7513</xdr:rowOff>
    </xdr:to>
    <xdr:cxnSp macro="">
      <xdr:nvCxnSpPr>
        <xdr:cNvPr id="829" name="直線コネクタ 828"/>
        <xdr:cNvCxnSpPr/>
      </xdr:nvCxnSpPr>
      <xdr:spPr>
        <a:xfrm flipV="1">
          <a:off x="21323300" y="13030721"/>
          <a:ext cx="8382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98304</xdr:rowOff>
    </xdr:from>
    <xdr:to>
      <xdr:col>31</xdr:col>
      <xdr:colOff>34925</xdr:colOff>
      <xdr:row>76</xdr:row>
      <xdr:rowOff>7513</xdr:rowOff>
    </xdr:to>
    <xdr:cxnSp macro="">
      <xdr:nvCxnSpPr>
        <xdr:cNvPr id="832" name="直線コネクタ 831"/>
        <xdr:cNvCxnSpPr/>
      </xdr:nvCxnSpPr>
      <xdr:spPr>
        <a:xfrm>
          <a:off x="20434300" y="12957054"/>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98304</xdr:rowOff>
    </xdr:from>
    <xdr:to>
      <xdr:col>29</xdr:col>
      <xdr:colOff>517525</xdr:colOff>
      <xdr:row>75</xdr:row>
      <xdr:rowOff>165103</xdr:rowOff>
    </xdr:to>
    <xdr:cxnSp macro="">
      <xdr:nvCxnSpPr>
        <xdr:cNvPr id="835" name="直線コネクタ 834"/>
        <xdr:cNvCxnSpPr/>
      </xdr:nvCxnSpPr>
      <xdr:spPr>
        <a:xfrm flipV="1">
          <a:off x="19545300" y="12957054"/>
          <a:ext cx="889000" cy="6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165103</xdr:rowOff>
    </xdr:from>
    <xdr:to>
      <xdr:col>28</xdr:col>
      <xdr:colOff>314325</xdr:colOff>
      <xdr:row>76</xdr:row>
      <xdr:rowOff>32383</xdr:rowOff>
    </xdr:to>
    <xdr:cxnSp macro="">
      <xdr:nvCxnSpPr>
        <xdr:cNvPr id="838" name="直線コネクタ 837"/>
        <xdr:cNvCxnSpPr/>
      </xdr:nvCxnSpPr>
      <xdr:spPr>
        <a:xfrm flipV="1">
          <a:off x="18656300" y="13023853"/>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121171</xdr:rowOff>
    </xdr:from>
    <xdr:to>
      <xdr:col>32</xdr:col>
      <xdr:colOff>238125</xdr:colOff>
      <xdr:row>76</xdr:row>
      <xdr:rowOff>51321</xdr:rowOff>
    </xdr:to>
    <xdr:sp macro="" textlink="">
      <xdr:nvSpPr>
        <xdr:cNvPr id="848" name="円/楕円 847"/>
        <xdr:cNvSpPr/>
      </xdr:nvSpPr>
      <xdr:spPr>
        <a:xfrm>
          <a:off x="22110700" y="129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99598</xdr:rowOff>
    </xdr:from>
    <xdr:ext cx="534377" cy="259045"/>
    <xdr:sp macro="" textlink="">
      <xdr:nvSpPr>
        <xdr:cNvPr id="849" name="繰出金該当値テキスト"/>
        <xdr:cNvSpPr txBox="1"/>
      </xdr:nvSpPr>
      <xdr:spPr>
        <a:xfrm>
          <a:off x="22212300" y="1295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68,612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128162</xdr:rowOff>
    </xdr:from>
    <xdr:to>
      <xdr:col>31</xdr:col>
      <xdr:colOff>85725</xdr:colOff>
      <xdr:row>76</xdr:row>
      <xdr:rowOff>58313</xdr:rowOff>
    </xdr:to>
    <xdr:sp macro="" textlink="">
      <xdr:nvSpPr>
        <xdr:cNvPr id="850" name="円/楕円 849"/>
        <xdr:cNvSpPr/>
      </xdr:nvSpPr>
      <xdr:spPr>
        <a:xfrm>
          <a:off x="21272500" y="12986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49440</xdr:rowOff>
    </xdr:from>
    <xdr:ext cx="534377" cy="259045"/>
    <xdr:sp macro="" textlink="">
      <xdr:nvSpPr>
        <xdr:cNvPr id="851" name="テキスト ボックス 850"/>
        <xdr:cNvSpPr txBox="1"/>
      </xdr:nvSpPr>
      <xdr:spPr>
        <a:xfrm>
          <a:off x="21056111" y="130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47504</xdr:rowOff>
    </xdr:from>
    <xdr:to>
      <xdr:col>29</xdr:col>
      <xdr:colOff>568325</xdr:colOff>
      <xdr:row>75</xdr:row>
      <xdr:rowOff>149104</xdr:rowOff>
    </xdr:to>
    <xdr:sp macro="" textlink="">
      <xdr:nvSpPr>
        <xdr:cNvPr id="852" name="円/楕円 851"/>
        <xdr:cNvSpPr/>
      </xdr:nvSpPr>
      <xdr:spPr>
        <a:xfrm>
          <a:off x="20383500" y="129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140231</xdr:rowOff>
    </xdr:from>
    <xdr:ext cx="534377" cy="259045"/>
    <xdr:sp macro="" textlink="">
      <xdr:nvSpPr>
        <xdr:cNvPr id="853" name="テキスト ボックス 852"/>
        <xdr:cNvSpPr txBox="1"/>
      </xdr:nvSpPr>
      <xdr:spPr>
        <a:xfrm>
          <a:off x="20167111" y="1299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114303</xdr:rowOff>
    </xdr:from>
    <xdr:to>
      <xdr:col>28</xdr:col>
      <xdr:colOff>365125</xdr:colOff>
      <xdr:row>76</xdr:row>
      <xdr:rowOff>44453</xdr:rowOff>
    </xdr:to>
    <xdr:sp macro="" textlink="">
      <xdr:nvSpPr>
        <xdr:cNvPr id="854" name="円/楕円 853"/>
        <xdr:cNvSpPr/>
      </xdr:nvSpPr>
      <xdr:spPr>
        <a:xfrm>
          <a:off x="19494500" y="129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35580</xdr:rowOff>
    </xdr:from>
    <xdr:ext cx="534377" cy="259045"/>
    <xdr:sp macro="" textlink="">
      <xdr:nvSpPr>
        <xdr:cNvPr id="855" name="テキスト ボックス 854"/>
        <xdr:cNvSpPr txBox="1"/>
      </xdr:nvSpPr>
      <xdr:spPr>
        <a:xfrm>
          <a:off x="19278111" y="1306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153033</xdr:rowOff>
    </xdr:from>
    <xdr:to>
      <xdr:col>27</xdr:col>
      <xdr:colOff>161925</xdr:colOff>
      <xdr:row>76</xdr:row>
      <xdr:rowOff>83183</xdr:rowOff>
    </xdr:to>
    <xdr:sp macro="" textlink="">
      <xdr:nvSpPr>
        <xdr:cNvPr id="856" name="円/楕円 855"/>
        <xdr:cNvSpPr/>
      </xdr:nvSpPr>
      <xdr:spPr>
        <a:xfrm>
          <a:off x="18605500" y="130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74310</xdr:rowOff>
    </xdr:from>
    <xdr:ext cx="534377" cy="259045"/>
    <xdr:sp macro="" textlink="">
      <xdr:nvSpPr>
        <xdr:cNvPr id="857" name="テキスト ボックス 856"/>
        <xdr:cNvSpPr txBox="1"/>
      </xdr:nvSpPr>
      <xdr:spPr>
        <a:xfrm>
          <a:off x="18389111" y="1310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691,095</a:t>
          </a:r>
          <a:r>
            <a:rPr kumimoji="1" lang="ja-JP" altLang="en-US" sz="1300">
              <a:latin typeface="ＭＳ Ｐゴシック"/>
            </a:rPr>
            <a:t>円となっている。主な構成項目である人件費は、住民一人当たり</a:t>
          </a:r>
          <a:r>
            <a:rPr kumimoji="1" lang="en-US" altLang="ja-JP" sz="1300">
              <a:latin typeface="ＭＳ Ｐゴシック"/>
            </a:rPr>
            <a:t>81,191</a:t>
          </a:r>
          <a:r>
            <a:rPr kumimoji="1" lang="ja-JP" altLang="en-US" sz="1300">
              <a:latin typeface="ＭＳ Ｐゴシック"/>
            </a:rPr>
            <a:t>円となっており、類似団体平均と比べて低い水準で推移している。定員適正化計画に沿った取り組みにより、職員数が類似団体平均と比較して</a:t>
          </a:r>
          <a:r>
            <a:rPr kumimoji="1" lang="en-US" altLang="ja-JP" sz="1300">
              <a:latin typeface="ＭＳ Ｐゴシック"/>
            </a:rPr>
            <a:t>5.64</a:t>
          </a:r>
          <a:r>
            <a:rPr kumimoji="1" lang="ja-JP" altLang="en-US" sz="1300">
              <a:latin typeface="ＭＳ Ｐゴシック"/>
            </a:rPr>
            <a:t>人低いことが主な要因である。 物件費は住民一人あたり</a:t>
          </a:r>
          <a:r>
            <a:rPr kumimoji="1" lang="en-US" altLang="ja-JP" sz="1300">
              <a:latin typeface="ＭＳ Ｐゴシック"/>
            </a:rPr>
            <a:t>140,512</a:t>
          </a:r>
          <a:r>
            <a:rPr kumimoji="1" lang="ja-JP" altLang="en-US" sz="1300">
              <a:latin typeface="ＭＳ Ｐゴシック"/>
            </a:rPr>
            <a:t>円となっており、類似団体と比較して一人あたりコストが高い状況となっている。これは、近年のふるさと納税事業のお礼品の増加によるものであり、前年度と比較すると</a:t>
          </a:r>
          <a:r>
            <a:rPr kumimoji="1" lang="en-US" altLang="ja-JP" sz="1300">
              <a:latin typeface="ＭＳ Ｐゴシック"/>
            </a:rPr>
            <a:t>47.1</a:t>
          </a:r>
          <a:r>
            <a:rPr kumimoji="1" lang="ja-JP" altLang="en-US" sz="1300">
              <a:latin typeface="ＭＳ Ｐゴシック"/>
            </a:rPr>
            <a:t>％の大幅な増加となっている。普通建設事業費については、大型事業の実施により、年度間に大きな振れがあるが、総体的に類似団体平均並みのコストとなっている。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6,864
6,756
76.79
5,703,407
4,743,676
947,820
2,600,383
3,620,693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98044</xdr:rowOff>
    </xdr:from>
    <xdr:to>
      <xdr:col>6</xdr:col>
      <xdr:colOff>511175</xdr:colOff>
      <xdr:row>37</xdr:row>
      <xdr:rowOff>6604</xdr:rowOff>
    </xdr:to>
    <xdr:cxnSp macro="">
      <xdr:nvCxnSpPr>
        <xdr:cNvPr id="61" name="直線コネクタ 60"/>
        <xdr:cNvCxnSpPr/>
      </xdr:nvCxnSpPr>
      <xdr:spPr>
        <a:xfrm flipV="1">
          <a:off x="3797300" y="6270244"/>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6604</xdr:rowOff>
    </xdr:from>
    <xdr:to>
      <xdr:col>5</xdr:col>
      <xdr:colOff>358775</xdr:colOff>
      <xdr:row>37</xdr:row>
      <xdr:rowOff>59309</xdr:rowOff>
    </xdr:to>
    <xdr:cxnSp macro="">
      <xdr:nvCxnSpPr>
        <xdr:cNvPr id="64" name="直線コネクタ 63"/>
        <xdr:cNvCxnSpPr/>
      </xdr:nvCxnSpPr>
      <xdr:spPr>
        <a:xfrm flipV="1">
          <a:off x="2908300" y="6350254"/>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43053</xdr:rowOff>
    </xdr:from>
    <xdr:to>
      <xdr:col>4</xdr:col>
      <xdr:colOff>155575</xdr:colOff>
      <xdr:row>37</xdr:row>
      <xdr:rowOff>59309</xdr:rowOff>
    </xdr:to>
    <xdr:cxnSp macro="">
      <xdr:nvCxnSpPr>
        <xdr:cNvPr id="67" name="直線コネクタ 66"/>
        <xdr:cNvCxnSpPr/>
      </xdr:nvCxnSpPr>
      <xdr:spPr>
        <a:xfrm>
          <a:off x="2019300" y="6386703"/>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131699</xdr:rowOff>
    </xdr:from>
    <xdr:to>
      <xdr:col>2</xdr:col>
      <xdr:colOff>638175</xdr:colOff>
      <xdr:row>37</xdr:row>
      <xdr:rowOff>43053</xdr:rowOff>
    </xdr:to>
    <xdr:cxnSp macro="">
      <xdr:nvCxnSpPr>
        <xdr:cNvPr id="70" name="直線コネクタ 69"/>
        <xdr:cNvCxnSpPr/>
      </xdr:nvCxnSpPr>
      <xdr:spPr>
        <a:xfrm>
          <a:off x="1130300" y="6303899"/>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47244</xdr:rowOff>
    </xdr:from>
    <xdr:to>
      <xdr:col>6</xdr:col>
      <xdr:colOff>561975</xdr:colOff>
      <xdr:row>36</xdr:row>
      <xdr:rowOff>148844</xdr:rowOff>
    </xdr:to>
    <xdr:sp macro="" textlink="">
      <xdr:nvSpPr>
        <xdr:cNvPr id="80" name="円/楕円 79"/>
        <xdr:cNvSpPr/>
      </xdr:nvSpPr>
      <xdr:spPr>
        <a:xfrm>
          <a:off x="4584700" y="62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25671</xdr:rowOff>
    </xdr:from>
    <xdr:ext cx="469744" cy="259045"/>
    <xdr:sp macro="" textlink="">
      <xdr:nvSpPr>
        <xdr:cNvPr id="81" name="議会費該当値テキスト"/>
        <xdr:cNvSpPr txBox="1"/>
      </xdr:nvSpPr>
      <xdr:spPr>
        <a:xfrm>
          <a:off x="4686300"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127254</xdr:rowOff>
    </xdr:from>
    <xdr:to>
      <xdr:col>5</xdr:col>
      <xdr:colOff>409575</xdr:colOff>
      <xdr:row>37</xdr:row>
      <xdr:rowOff>57404</xdr:rowOff>
    </xdr:to>
    <xdr:sp macro="" textlink="">
      <xdr:nvSpPr>
        <xdr:cNvPr id="82" name="円/楕円 81"/>
        <xdr:cNvSpPr/>
      </xdr:nvSpPr>
      <xdr:spPr>
        <a:xfrm>
          <a:off x="3746500" y="62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48531</xdr:rowOff>
    </xdr:from>
    <xdr:ext cx="469744" cy="259045"/>
    <xdr:sp macro="" textlink="">
      <xdr:nvSpPr>
        <xdr:cNvPr id="83" name="テキスト ボックス 82"/>
        <xdr:cNvSpPr txBox="1"/>
      </xdr:nvSpPr>
      <xdr:spPr>
        <a:xfrm>
          <a:off x="3562427"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8509</xdr:rowOff>
    </xdr:from>
    <xdr:to>
      <xdr:col>4</xdr:col>
      <xdr:colOff>206375</xdr:colOff>
      <xdr:row>37</xdr:row>
      <xdr:rowOff>110109</xdr:rowOff>
    </xdr:to>
    <xdr:sp macro="" textlink="">
      <xdr:nvSpPr>
        <xdr:cNvPr id="84" name="円/楕円 83"/>
        <xdr:cNvSpPr/>
      </xdr:nvSpPr>
      <xdr:spPr>
        <a:xfrm>
          <a:off x="2857500" y="63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101236</xdr:rowOff>
    </xdr:from>
    <xdr:ext cx="469744" cy="259045"/>
    <xdr:sp macro="" textlink="">
      <xdr:nvSpPr>
        <xdr:cNvPr id="85" name="テキスト ボックス 84"/>
        <xdr:cNvSpPr txBox="1"/>
      </xdr:nvSpPr>
      <xdr:spPr>
        <a:xfrm>
          <a:off x="2673427" y="644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163703</xdr:rowOff>
    </xdr:from>
    <xdr:to>
      <xdr:col>3</xdr:col>
      <xdr:colOff>3175</xdr:colOff>
      <xdr:row>37</xdr:row>
      <xdr:rowOff>93853</xdr:rowOff>
    </xdr:to>
    <xdr:sp macro="" textlink="">
      <xdr:nvSpPr>
        <xdr:cNvPr id="86" name="円/楕円 85"/>
        <xdr:cNvSpPr/>
      </xdr:nvSpPr>
      <xdr:spPr>
        <a:xfrm>
          <a:off x="1968500" y="63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84980</xdr:rowOff>
    </xdr:from>
    <xdr:ext cx="469744" cy="259045"/>
    <xdr:sp macro="" textlink="">
      <xdr:nvSpPr>
        <xdr:cNvPr id="87" name="テキスト ボックス 86"/>
        <xdr:cNvSpPr txBox="1"/>
      </xdr:nvSpPr>
      <xdr:spPr>
        <a:xfrm>
          <a:off x="1784427" y="642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80899</xdr:rowOff>
    </xdr:from>
    <xdr:to>
      <xdr:col>1</xdr:col>
      <xdr:colOff>485775</xdr:colOff>
      <xdr:row>37</xdr:row>
      <xdr:rowOff>11049</xdr:rowOff>
    </xdr:to>
    <xdr:sp macro="" textlink="">
      <xdr:nvSpPr>
        <xdr:cNvPr id="88" name="円/楕円 87"/>
        <xdr:cNvSpPr/>
      </xdr:nvSpPr>
      <xdr:spPr>
        <a:xfrm>
          <a:off x="1079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2176</xdr:rowOff>
    </xdr:from>
    <xdr:ext cx="469744" cy="259045"/>
    <xdr:sp macro="" textlink="">
      <xdr:nvSpPr>
        <xdr:cNvPr id="89" name="テキスト ボックス 88"/>
        <xdr:cNvSpPr txBox="1"/>
      </xdr:nvSpPr>
      <xdr:spPr>
        <a:xfrm>
          <a:off x="895427"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10149</xdr:rowOff>
    </xdr:from>
    <xdr:to>
      <xdr:col>6</xdr:col>
      <xdr:colOff>511175</xdr:colOff>
      <xdr:row>58</xdr:row>
      <xdr:rowOff>24016</xdr:rowOff>
    </xdr:to>
    <xdr:cxnSp macro="">
      <xdr:nvCxnSpPr>
        <xdr:cNvPr id="120" name="直線コネクタ 119"/>
        <xdr:cNvCxnSpPr/>
      </xdr:nvCxnSpPr>
      <xdr:spPr>
        <a:xfrm flipV="1">
          <a:off x="3797300" y="9782799"/>
          <a:ext cx="838200" cy="1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122317</xdr:rowOff>
    </xdr:from>
    <xdr:to>
      <xdr:col>5</xdr:col>
      <xdr:colOff>358775</xdr:colOff>
      <xdr:row>58</xdr:row>
      <xdr:rowOff>24016</xdr:rowOff>
    </xdr:to>
    <xdr:cxnSp macro="">
      <xdr:nvCxnSpPr>
        <xdr:cNvPr id="123" name="直線コネクタ 122"/>
        <xdr:cNvCxnSpPr/>
      </xdr:nvCxnSpPr>
      <xdr:spPr>
        <a:xfrm>
          <a:off x="2908300" y="9894967"/>
          <a:ext cx="889000" cy="7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122317</xdr:rowOff>
    </xdr:from>
    <xdr:to>
      <xdr:col>4</xdr:col>
      <xdr:colOff>155575</xdr:colOff>
      <xdr:row>57</xdr:row>
      <xdr:rowOff>145931</xdr:rowOff>
    </xdr:to>
    <xdr:cxnSp macro="">
      <xdr:nvCxnSpPr>
        <xdr:cNvPr id="126" name="直線コネクタ 125"/>
        <xdr:cNvCxnSpPr/>
      </xdr:nvCxnSpPr>
      <xdr:spPr>
        <a:xfrm flipV="1">
          <a:off x="2019300" y="9894967"/>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145931</xdr:rowOff>
    </xdr:from>
    <xdr:to>
      <xdr:col>2</xdr:col>
      <xdr:colOff>638175</xdr:colOff>
      <xdr:row>58</xdr:row>
      <xdr:rowOff>18376</xdr:rowOff>
    </xdr:to>
    <xdr:cxnSp macro="">
      <xdr:nvCxnSpPr>
        <xdr:cNvPr id="129" name="直線コネクタ 128"/>
        <xdr:cNvCxnSpPr/>
      </xdr:nvCxnSpPr>
      <xdr:spPr>
        <a:xfrm flipV="1">
          <a:off x="1130300" y="9918581"/>
          <a:ext cx="889000" cy="4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130799</xdr:rowOff>
    </xdr:from>
    <xdr:to>
      <xdr:col>6</xdr:col>
      <xdr:colOff>561975</xdr:colOff>
      <xdr:row>57</xdr:row>
      <xdr:rowOff>60949</xdr:rowOff>
    </xdr:to>
    <xdr:sp macro="" textlink="">
      <xdr:nvSpPr>
        <xdr:cNvPr id="139" name="円/楕円 138"/>
        <xdr:cNvSpPr/>
      </xdr:nvSpPr>
      <xdr:spPr>
        <a:xfrm>
          <a:off x="4584700" y="97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109226</xdr:rowOff>
    </xdr:from>
    <xdr:ext cx="599010" cy="259045"/>
    <xdr:sp macro="" textlink="">
      <xdr:nvSpPr>
        <xdr:cNvPr id="140" name="総務費該当値テキスト"/>
        <xdr:cNvSpPr txBox="1"/>
      </xdr:nvSpPr>
      <xdr:spPr>
        <a:xfrm>
          <a:off x="4686300" y="971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132,170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144666</xdr:rowOff>
    </xdr:from>
    <xdr:to>
      <xdr:col>5</xdr:col>
      <xdr:colOff>409575</xdr:colOff>
      <xdr:row>58</xdr:row>
      <xdr:rowOff>74816</xdr:rowOff>
    </xdr:to>
    <xdr:sp macro="" textlink="">
      <xdr:nvSpPr>
        <xdr:cNvPr id="141" name="円/楕円 140"/>
        <xdr:cNvSpPr/>
      </xdr:nvSpPr>
      <xdr:spPr>
        <a:xfrm>
          <a:off x="3746500" y="991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65943</xdr:rowOff>
    </xdr:from>
    <xdr:ext cx="534377" cy="259045"/>
    <xdr:sp macro="" textlink="">
      <xdr:nvSpPr>
        <xdr:cNvPr id="142" name="テキスト ボックス 141"/>
        <xdr:cNvSpPr txBox="1"/>
      </xdr:nvSpPr>
      <xdr:spPr>
        <a:xfrm>
          <a:off x="3530111" y="1001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71517</xdr:rowOff>
    </xdr:from>
    <xdr:to>
      <xdr:col>4</xdr:col>
      <xdr:colOff>206375</xdr:colOff>
      <xdr:row>58</xdr:row>
      <xdr:rowOff>1667</xdr:rowOff>
    </xdr:to>
    <xdr:sp macro="" textlink="">
      <xdr:nvSpPr>
        <xdr:cNvPr id="143" name="円/楕円 142"/>
        <xdr:cNvSpPr/>
      </xdr:nvSpPr>
      <xdr:spPr>
        <a:xfrm>
          <a:off x="2857500" y="9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164244</xdr:rowOff>
    </xdr:from>
    <xdr:ext cx="534377" cy="259045"/>
    <xdr:sp macro="" textlink="">
      <xdr:nvSpPr>
        <xdr:cNvPr id="144" name="テキスト ボックス 143"/>
        <xdr:cNvSpPr txBox="1"/>
      </xdr:nvSpPr>
      <xdr:spPr>
        <a:xfrm>
          <a:off x="2641111" y="993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95131</xdr:rowOff>
    </xdr:from>
    <xdr:to>
      <xdr:col>3</xdr:col>
      <xdr:colOff>3175</xdr:colOff>
      <xdr:row>58</xdr:row>
      <xdr:rowOff>25281</xdr:rowOff>
    </xdr:to>
    <xdr:sp macro="" textlink="">
      <xdr:nvSpPr>
        <xdr:cNvPr id="145" name="円/楕円 144"/>
        <xdr:cNvSpPr/>
      </xdr:nvSpPr>
      <xdr:spPr>
        <a:xfrm>
          <a:off x="1968500" y="9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16408</xdr:rowOff>
    </xdr:from>
    <xdr:ext cx="534377" cy="259045"/>
    <xdr:sp macro="" textlink="">
      <xdr:nvSpPr>
        <xdr:cNvPr id="146" name="テキスト ボックス 145"/>
        <xdr:cNvSpPr txBox="1"/>
      </xdr:nvSpPr>
      <xdr:spPr>
        <a:xfrm>
          <a:off x="1752111" y="99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139026</xdr:rowOff>
    </xdr:from>
    <xdr:to>
      <xdr:col>1</xdr:col>
      <xdr:colOff>485775</xdr:colOff>
      <xdr:row>58</xdr:row>
      <xdr:rowOff>69176</xdr:rowOff>
    </xdr:to>
    <xdr:sp macro="" textlink="">
      <xdr:nvSpPr>
        <xdr:cNvPr id="147" name="円/楕円 146"/>
        <xdr:cNvSpPr/>
      </xdr:nvSpPr>
      <xdr:spPr>
        <a:xfrm>
          <a:off x="1079500" y="99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60303</xdr:rowOff>
    </xdr:from>
    <xdr:ext cx="534377" cy="259045"/>
    <xdr:sp macro="" textlink="">
      <xdr:nvSpPr>
        <xdr:cNvPr id="148" name="テキスト ボックス 147"/>
        <xdr:cNvSpPr txBox="1"/>
      </xdr:nvSpPr>
      <xdr:spPr>
        <a:xfrm>
          <a:off x="863111" y="100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141497</xdr:rowOff>
    </xdr:from>
    <xdr:to>
      <xdr:col>6</xdr:col>
      <xdr:colOff>511175</xdr:colOff>
      <xdr:row>77</xdr:row>
      <xdr:rowOff>48000</xdr:rowOff>
    </xdr:to>
    <xdr:cxnSp macro="">
      <xdr:nvCxnSpPr>
        <xdr:cNvPr id="176" name="直線コネクタ 175"/>
        <xdr:cNvCxnSpPr/>
      </xdr:nvCxnSpPr>
      <xdr:spPr>
        <a:xfrm flipV="1">
          <a:off x="3797300" y="13171697"/>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37365</xdr:rowOff>
    </xdr:from>
    <xdr:to>
      <xdr:col>5</xdr:col>
      <xdr:colOff>358775</xdr:colOff>
      <xdr:row>77</xdr:row>
      <xdr:rowOff>48000</xdr:rowOff>
    </xdr:to>
    <xdr:cxnSp macro="">
      <xdr:nvCxnSpPr>
        <xdr:cNvPr id="179" name="直線コネクタ 178"/>
        <xdr:cNvCxnSpPr/>
      </xdr:nvCxnSpPr>
      <xdr:spPr>
        <a:xfrm>
          <a:off x="2908300" y="13239015"/>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37365</xdr:rowOff>
    </xdr:from>
    <xdr:to>
      <xdr:col>4</xdr:col>
      <xdr:colOff>155575</xdr:colOff>
      <xdr:row>77</xdr:row>
      <xdr:rowOff>157215</xdr:rowOff>
    </xdr:to>
    <xdr:cxnSp macro="">
      <xdr:nvCxnSpPr>
        <xdr:cNvPr id="182" name="直線コネクタ 181"/>
        <xdr:cNvCxnSpPr/>
      </xdr:nvCxnSpPr>
      <xdr:spPr>
        <a:xfrm flipV="1">
          <a:off x="2019300" y="13239015"/>
          <a:ext cx="889000" cy="1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157215</xdr:rowOff>
    </xdr:from>
    <xdr:to>
      <xdr:col>2</xdr:col>
      <xdr:colOff>638175</xdr:colOff>
      <xdr:row>78</xdr:row>
      <xdr:rowOff>21802</xdr:rowOff>
    </xdr:to>
    <xdr:cxnSp macro="">
      <xdr:nvCxnSpPr>
        <xdr:cNvPr id="185" name="直線コネクタ 184"/>
        <xdr:cNvCxnSpPr/>
      </xdr:nvCxnSpPr>
      <xdr:spPr>
        <a:xfrm flipV="1">
          <a:off x="1130300" y="13358865"/>
          <a:ext cx="889000" cy="3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90697</xdr:rowOff>
    </xdr:from>
    <xdr:to>
      <xdr:col>6</xdr:col>
      <xdr:colOff>561975</xdr:colOff>
      <xdr:row>77</xdr:row>
      <xdr:rowOff>20847</xdr:rowOff>
    </xdr:to>
    <xdr:sp macro="" textlink="">
      <xdr:nvSpPr>
        <xdr:cNvPr id="195" name="円/楕円 194"/>
        <xdr:cNvSpPr/>
      </xdr:nvSpPr>
      <xdr:spPr>
        <a:xfrm>
          <a:off x="4584700" y="131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113574</xdr:rowOff>
    </xdr:from>
    <xdr:ext cx="599010" cy="259045"/>
    <xdr:sp macro="" textlink="">
      <xdr:nvSpPr>
        <xdr:cNvPr id="196" name="民生費該当値テキスト"/>
        <xdr:cNvSpPr txBox="1"/>
      </xdr:nvSpPr>
      <xdr:spPr>
        <a:xfrm>
          <a:off x="4686300" y="1297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168650</xdr:rowOff>
    </xdr:from>
    <xdr:to>
      <xdr:col>5</xdr:col>
      <xdr:colOff>409575</xdr:colOff>
      <xdr:row>77</xdr:row>
      <xdr:rowOff>98800</xdr:rowOff>
    </xdr:to>
    <xdr:sp macro="" textlink="">
      <xdr:nvSpPr>
        <xdr:cNvPr id="197" name="円/楕円 196"/>
        <xdr:cNvSpPr/>
      </xdr:nvSpPr>
      <xdr:spPr>
        <a:xfrm>
          <a:off x="3746500" y="131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89927</xdr:rowOff>
    </xdr:from>
    <xdr:ext cx="599010" cy="259045"/>
    <xdr:sp macro="" textlink="">
      <xdr:nvSpPr>
        <xdr:cNvPr id="198" name="テキスト ボックス 197"/>
        <xdr:cNvSpPr txBox="1"/>
      </xdr:nvSpPr>
      <xdr:spPr>
        <a:xfrm>
          <a:off x="3497794" y="1329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157,557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158015</xdr:rowOff>
    </xdr:from>
    <xdr:to>
      <xdr:col>4</xdr:col>
      <xdr:colOff>206375</xdr:colOff>
      <xdr:row>77</xdr:row>
      <xdr:rowOff>88165</xdr:rowOff>
    </xdr:to>
    <xdr:sp macro="" textlink="">
      <xdr:nvSpPr>
        <xdr:cNvPr id="199" name="円/楕円 198"/>
        <xdr:cNvSpPr/>
      </xdr:nvSpPr>
      <xdr:spPr>
        <a:xfrm>
          <a:off x="2857500" y="1318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79292</xdr:rowOff>
    </xdr:from>
    <xdr:ext cx="599010" cy="259045"/>
    <xdr:sp macro="" textlink="">
      <xdr:nvSpPr>
        <xdr:cNvPr id="200" name="テキスト ボックス 199"/>
        <xdr:cNvSpPr txBox="1"/>
      </xdr:nvSpPr>
      <xdr:spPr>
        <a:xfrm>
          <a:off x="2608794" y="1328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106415</xdr:rowOff>
    </xdr:from>
    <xdr:to>
      <xdr:col>3</xdr:col>
      <xdr:colOff>3175</xdr:colOff>
      <xdr:row>78</xdr:row>
      <xdr:rowOff>36565</xdr:rowOff>
    </xdr:to>
    <xdr:sp macro="" textlink="">
      <xdr:nvSpPr>
        <xdr:cNvPr id="201" name="円/楕円 200"/>
        <xdr:cNvSpPr/>
      </xdr:nvSpPr>
      <xdr:spPr>
        <a:xfrm>
          <a:off x="1968500" y="133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27692</xdr:rowOff>
    </xdr:from>
    <xdr:ext cx="599010" cy="259045"/>
    <xdr:sp macro="" textlink="">
      <xdr:nvSpPr>
        <xdr:cNvPr id="202" name="テキスト ボックス 201"/>
        <xdr:cNvSpPr txBox="1"/>
      </xdr:nvSpPr>
      <xdr:spPr>
        <a:xfrm>
          <a:off x="1719794" y="134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133,669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142452</xdr:rowOff>
    </xdr:from>
    <xdr:to>
      <xdr:col>1</xdr:col>
      <xdr:colOff>485775</xdr:colOff>
      <xdr:row>78</xdr:row>
      <xdr:rowOff>72602</xdr:rowOff>
    </xdr:to>
    <xdr:sp macro="" textlink="">
      <xdr:nvSpPr>
        <xdr:cNvPr id="203" name="円/楕円 202"/>
        <xdr:cNvSpPr/>
      </xdr:nvSpPr>
      <xdr:spPr>
        <a:xfrm>
          <a:off x="1079500" y="1334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63729</xdr:rowOff>
    </xdr:from>
    <xdr:ext cx="599010" cy="259045"/>
    <xdr:sp macro="" textlink="">
      <xdr:nvSpPr>
        <xdr:cNvPr id="204" name="テキスト ボックス 203"/>
        <xdr:cNvSpPr txBox="1"/>
      </xdr:nvSpPr>
      <xdr:spPr>
        <a:xfrm>
          <a:off x="830794" y="1343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108514</xdr:rowOff>
    </xdr:from>
    <xdr:to>
      <xdr:col>6</xdr:col>
      <xdr:colOff>511175</xdr:colOff>
      <xdr:row>98</xdr:row>
      <xdr:rowOff>10395</xdr:rowOff>
    </xdr:to>
    <xdr:cxnSp macro="">
      <xdr:nvCxnSpPr>
        <xdr:cNvPr id="231" name="直線コネクタ 230"/>
        <xdr:cNvCxnSpPr/>
      </xdr:nvCxnSpPr>
      <xdr:spPr>
        <a:xfrm>
          <a:off x="3797300" y="16739164"/>
          <a:ext cx="838200" cy="7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108514</xdr:rowOff>
    </xdr:from>
    <xdr:to>
      <xdr:col>5</xdr:col>
      <xdr:colOff>358775</xdr:colOff>
      <xdr:row>97</xdr:row>
      <xdr:rowOff>128239</xdr:rowOff>
    </xdr:to>
    <xdr:cxnSp macro="">
      <xdr:nvCxnSpPr>
        <xdr:cNvPr id="234" name="直線コネクタ 233"/>
        <xdr:cNvCxnSpPr/>
      </xdr:nvCxnSpPr>
      <xdr:spPr>
        <a:xfrm flipV="1">
          <a:off x="2908300" y="16739164"/>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128239</xdr:rowOff>
    </xdr:from>
    <xdr:to>
      <xdr:col>4</xdr:col>
      <xdr:colOff>155575</xdr:colOff>
      <xdr:row>98</xdr:row>
      <xdr:rowOff>17239</xdr:rowOff>
    </xdr:to>
    <xdr:cxnSp macro="">
      <xdr:nvCxnSpPr>
        <xdr:cNvPr id="237" name="直線コネクタ 236"/>
        <xdr:cNvCxnSpPr/>
      </xdr:nvCxnSpPr>
      <xdr:spPr>
        <a:xfrm flipV="1">
          <a:off x="2019300" y="16758889"/>
          <a:ext cx="889000" cy="6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17239</xdr:rowOff>
    </xdr:from>
    <xdr:to>
      <xdr:col>2</xdr:col>
      <xdr:colOff>638175</xdr:colOff>
      <xdr:row>98</xdr:row>
      <xdr:rowOff>29803</xdr:rowOff>
    </xdr:to>
    <xdr:cxnSp macro="">
      <xdr:nvCxnSpPr>
        <xdr:cNvPr id="240" name="直線コネクタ 239"/>
        <xdr:cNvCxnSpPr/>
      </xdr:nvCxnSpPr>
      <xdr:spPr>
        <a:xfrm flipV="1">
          <a:off x="1130300" y="16819339"/>
          <a:ext cx="8890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131045</xdr:rowOff>
    </xdr:from>
    <xdr:to>
      <xdr:col>6</xdr:col>
      <xdr:colOff>561975</xdr:colOff>
      <xdr:row>98</xdr:row>
      <xdr:rowOff>61195</xdr:rowOff>
    </xdr:to>
    <xdr:sp macro="" textlink="">
      <xdr:nvSpPr>
        <xdr:cNvPr id="250" name="円/楕円 249"/>
        <xdr:cNvSpPr/>
      </xdr:nvSpPr>
      <xdr:spPr>
        <a:xfrm>
          <a:off x="4584700" y="167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45972</xdr:rowOff>
    </xdr:from>
    <xdr:ext cx="534377" cy="259045"/>
    <xdr:sp macro="" textlink="">
      <xdr:nvSpPr>
        <xdr:cNvPr id="251" name="衛生費該当値テキスト"/>
        <xdr:cNvSpPr txBox="1"/>
      </xdr:nvSpPr>
      <xdr:spPr>
        <a:xfrm>
          <a:off x="4686300" y="166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57714</xdr:rowOff>
    </xdr:from>
    <xdr:to>
      <xdr:col>5</xdr:col>
      <xdr:colOff>409575</xdr:colOff>
      <xdr:row>97</xdr:row>
      <xdr:rowOff>159314</xdr:rowOff>
    </xdr:to>
    <xdr:sp macro="" textlink="">
      <xdr:nvSpPr>
        <xdr:cNvPr id="252" name="円/楕円 251"/>
        <xdr:cNvSpPr/>
      </xdr:nvSpPr>
      <xdr:spPr>
        <a:xfrm>
          <a:off x="3746500" y="166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150441</xdr:rowOff>
    </xdr:from>
    <xdr:ext cx="534377" cy="259045"/>
    <xdr:sp macro="" textlink="">
      <xdr:nvSpPr>
        <xdr:cNvPr id="253" name="テキスト ボックス 252"/>
        <xdr:cNvSpPr txBox="1"/>
      </xdr:nvSpPr>
      <xdr:spPr>
        <a:xfrm>
          <a:off x="3530111" y="167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77439</xdr:rowOff>
    </xdr:from>
    <xdr:to>
      <xdr:col>4</xdr:col>
      <xdr:colOff>206375</xdr:colOff>
      <xdr:row>98</xdr:row>
      <xdr:rowOff>7589</xdr:rowOff>
    </xdr:to>
    <xdr:sp macro="" textlink="">
      <xdr:nvSpPr>
        <xdr:cNvPr id="254" name="円/楕円 253"/>
        <xdr:cNvSpPr/>
      </xdr:nvSpPr>
      <xdr:spPr>
        <a:xfrm>
          <a:off x="2857500" y="1670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170166</xdr:rowOff>
    </xdr:from>
    <xdr:ext cx="534377" cy="259045"/>
    <xdr:sp macro="" textlink="">
      <xdr:nvSpPr>
        <xdr:cNvPr id="255" name="テキスト ボックス 254"/>
        <xdr:cNvSpPr txBox="1"/>
      </xdr:nvSpPr>
      <xdr:spPr>
        <a:xfrm>
          <a:off x="2641111" y="168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137889</xdr:rowOff>
    </xdr:from>
    <xdr:to>
      <xdr:col>3</xdr:col>
      <xdr:colOff>3175</xdr:colOff>
      <xdr:row>98</xdr:row>
      <xdr:rowOff>68039</xdr:rowOff>
    </xdr:to>
    <xdr:sp macro="" textlink="">
      <xdr:nvSpPr>
        <xdr:cNvPr id="256" name="円/楕円 255"/>
        <xdr:cNvSpPr/>
      </xdr:nvSpPr>
      <xdr:spPr>
        <a:xfrm>
          <a:off x="1968500" y="167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59166</xdr:rowOff>
    </xdr:from>
    <xdr:ext cx="534377" cy="259045"/>
    <xdr:sp macro="" textlink="">
      <xdr:nvSpPr>
        <xdr:cNvPr id="257" name="テキスト ボックス 256"/>
        <xdr:cNvSpPr txBox="1"/>
      </xdr:nvSpPr>
      <xdr:spPr>
        <a:xfrm>
          <a:off x="1752111" y="1686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150453</xdr:rowOff>
    </xdr:from>
    <xdr:to>
      <xdr:col>1</xdr:col>
      <xdr:colOff>485775</xdr:colOff>
      <xdr:row>98</xdr:row>
      <xdr:rowOff>80603</xdr:rowOff>
    </xdr:to>
    <xdr:sp macro="" textlink="">
      <xdr:nvSpPr>
        <xdr:cNvPr id="258" name="円/楕円 257"/>
        <xdr:cNvSpPr/>
      </xdr:nvSpPr>
      <xdr:spPr>
        <a:xfrm>
          <a:off x="1079500" y="167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71730</xdr:rowOff>
    </xdr:from>
    <xdr:ext cx="534377" cy="259045"/>
    <xdr:sp macro="" textlink="">
      <xdr:nvSpPr>
        <xdr:cNvPr id="259" name="テキスト ボックス 258"/>
        <xdr:cNvSpPr txBox="1"/>
      </xdr:nvSpPr>
      <xdr:spPr>
        <a:xfrm>
          <a:off x="863111" y="168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59507</xdr:rowOff>
    </xdr:from>
    <xdr:to>
      <xdr:col>15</xdr:col>
      <xdr:colOff>180975</xdr:colOff>
      <xdr:row>38</xdr:row>
      <xdr:rowOff>85796</xdr:rowOff>
    </xdr:to>
    <xdr:cxnSp macro="">
      <xdr:nvCxnSpPr>
        <xdr:cNvPr id="286" name="直線コネクタ 285"/>
        <xdr:cNvCxnSpPr/>
      </xdr:nvCxnSpPr>
      <xdr:spPr>
        <a:xfrm flipV="1">
          <a:off x="9639300" y="6574607"/>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80950</xdr:rowOff>
    </xdr:from>
    <xdr:to>
      <xdr:col>14</xdr:col>
      <xdr:colOff>28575</xdr:colOff>
      <xdr:row>38</xdr:row>
      <xdr:rowOff>85796</xdr:rowOff>
    </xdr:to>
    <xdr:cxnSp macro="">
      <xdr:nvCxnSpPr>
        <xdr:cNvPr id="289" name="直線コネクタ 288"/>
        <xdr:cNvCxnSpPr/>
      </xdr:nvCxnSpPr>
      <xdr:spPr>
        <a:xfrm>
          <a:off x="8750300" y="6596050"/>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34133</xdr:rowOff>
    </xdr:from>
    <xdr:to>
      <xdr:col>12</xdr:col>
      <xdr:colOff>511175</xdr:colOff>
      <xdr:row>38</xdr:row>
      <xdr:rowOff>80950</xdr:rowOff>
    </xdr:to>
    <xdr:cxnSp macro="">
      <xdr:nvCxnSpPr>
        <xdr:cNvPr id="292" name="直線コネクタ 291"/>
        <xdr:cNvCxnSpPr/>
      </xdr:nvCxnSpPr>
      <xdr:spPr>
        <a:xfrm>
          <a:off x="7861300" y="6549233"/>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15799</xdr:rowOff>
    </xdr:from>
    <xdr:to>
      <xdr:col>11</xdr:col>
      <xdr:colOff>307975</xdr:colOff>
      <xdr:row>38</xdr:row>
      <xdr:rowOff>34133</xdr:rowOff>
    </xdr:to>
    <xdr:cxnSp macro="">
      <xdr:nvCxnSpPr>
        <xdr:cNvPr id="295" name="直線コネクタ 294"/>
        <xdr:cNvCxnSpPr/>
      </xdr:nvCxnSpPr>
      <xdr:spPr>
        <a:xfrm>
          <a:off x="6972300" y="6530899"/>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8707</xdr:rowOff>
    </xdr:from>
    <xdr:to>
      <xdr:col>15</xdr:col>
      <xdr:colOff>231775</xdr:colOff>
      <xdr:row>38</xdr:row>
      <xdr:rowOff>110307</xdr:rowOff>
    </xdr:to>
    <xdr:sp macro="" textlink="">
      <xdr:nvSpPr>
        <xdr:cNvPr id="305" name="円/楕円 304"/>
        <xdr:cNvSpPr/>
      </xdr:nvSpPr>
      <xdr:spPr>
        <a:xfrm>
          <a:off x="10426700" y="65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139534</xdr:rowOff>
    </xdr:from>
    <xdr:ext cx="469744" cy="259045"/>
    <xdr:sp macro="" textlink="">
      <xdr:nvSpPr>
        <xdr:cNvPr id="306" name="労働費該当値テキスト"/>
        <xdr:cNvSpPr txBox="1"/>
      </xdr:nvSpPr>
      <xdr:spPr>
        <a:xfrm>
          <a:off x="10528300" y="631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34996</xdr:rowOff>
    </xdr:from>
    <xdr:to>
      <xdr:col>14</xdr:col>
      <xdr:colOff>79375</xdr:colOff>
      <xdr:row>38</xdr:row>
      <xdr:rowOff>136596</xdr:rowOff>
    </xdr:to>
    <xdr:sp macro="" textlink="">
      <xdr:nvSpPr>
        <xdr:cNvPr id="307" name="円/楕円 306"/>
        <xdr:cNvSpPr/>
      </xdr:nvSpPr>
      <xdr:spPr>
        <a:xfrm>
          <a:off x="9588500" y="655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153123</xdr:rowOff>
    </xdr:from>
    <xdr:ext cx="469744" cy="259045"/>
    <xdr:sp macro="" textlink="">
      <xdr:nvSpPr>
        <xdr:cNvPr id="308" name="テキスト ボックス 307"/>
        <xdr:cNvSpPr txBox="1"/>
      </xdr:nvSpPr>
      <xdr:spPr>
        <a:xfrm>
          <a:off x="9404427" y="632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30150</xdr:rowOff>
    </xdr:from>
    <xdr:to>
      <xdr:col>12</xdr:col>
      <xdr:colOff>561975</xdr:colOff>
      <xdr:row>38</xdr:row>
      <xdr:rowOff>131750</xdr:rowOff>
    </xdr:to>
    <xdr:sp macro="" textlink="">
      <xdr:nvSpPr>
        <xdr:cNvPr id="309" name="円/楕円 308"/>
        <xdr:cNvSpPr/>
      </xdr:nvSpPr>
      <xdr:spPr>
        <a:xfrm>
          <a:off x="8699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122877</xdr:rowOff>
    </xdr:from>
    <xdr:ext cx="469744" cy="259045"/>
    <xdr:sp macro="" textlink="">
      <xdr:nvSpPr>
        <xdr:cNvPr id="310" name="テキスト ボックス 309"/>
        <xdr:cNvSpPr txBox="1"/>
      </xdr:nvSpPr>
      <xdr:spPr>
        <a:xfrm>
          <a:off x="8515427" y="66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154782</xdr:rowOff>
    </xdr:from>
    <xdr:to>
      <xdr:col>11</xdr:col>
      <xdr:colOff>358775</xdr:colOff>
      <xdr:row>38</xdr:row>
      <xdr:rowOff>84933</xdr:rowOff>
    </xdr:to>
    <xdr:sp macro="" textlink="">
      <xdr:nvSpPr>
        <xdr:cNvPr id="311" name="円/楕円 310"/>
        <xdr:cNvSpPr/>
      </xdr:nvSpPr>
      <xdr:spPr>
        <a:xfrm>
          <a:off x="7810500" y="6498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76060</xdr:rowOff>
    </xdr:from>
    <xdr:ext cx="469744" cy="259045"/>
    <xdr:sp macro="" textlink="">
      <xdr:nvSpPr>
        <xdr:cNvPr id="312" name="テキスト ボックス 311"/>
        <xdr:cNvSpPr txBox="1"/>
      </xdr:nvSpPr>
      <xdr:spPr>
        <a:xfrm>
          <a:off x="7626427" y="659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136449</xdr:rowOff>
    </xdr:from>
    <xdr:to>
      <xdr:col>10</xdr:col>
      <xdr:colOff>155575</xdr:colOff>
      <xdr:row>38</xdr:row>
      <xdr:rowOff>66599</xdr:rowOff>
    </xdr:to>
    <xdr:sp macro="" textlink="">
      <xdr:nvSpPr>
        <xdr:cNvPr id="313" name="円/楕円 312"/>
        <xdr:cNvSpPr/>
      </xdr:nvSpPr>
      <xdr:spPr>
        <a:xfrm>
          <a:off x="69215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57726</xdr:rowOff>
    </xdr:from>
    <xdr:ext cx="469744" cy="259045"/>
    <xdr:sp macro="" textlink="">
      <xdr:nvSpPr>
        <xdr:cNvPr id="314" name="テキスト ボックス 313"/>
        <xdr:cNvSpPr txBox="1"/>
      </xdr:nvSpPr>
      <xdr:spPr>
        <a:xfrm>
          <a:off x="6737427" y="657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70568</xdr:rowOff>
    </xdr:from>
    <xdr:to>
      <xdr:col>15</xdr:col>
      <xdr:colOff>180975</xdr:colOff>
      <xdr:row>58</xdr:row>
      <xdr:rowOff>86783</xdr:rowOff>
    </xdr:to>
    <xdr:cxnSp macro="">
      <xdr:nvCxnSpPr>
        <xdr:cNvPr id="343" name="直線コネクタ 342"/>
        <xdr:cNvCxnSpPr/>
      </xdr:nvCxnSpPr>
      <xdr:spPr>
        <a:xfrm flipV="1">
          <a:off x="9639300" y="10014668"/>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37501</xdr:rowOff>
    </xdr:from>
    <xdr:to>
      <xdr:col>14</xdr:col>
      <xdr:colOff>28575</xdr:colOff>
      <xdr:row>58</xdr:row>
      <xdr:rowOff>86783</xdr:rowOff>
    </xdr:to>
    <xdr:cxnSp macro="">
      <xdr:nvCxnSpPr>
        <xdr:cNvPr id="346" name="直線コネクタ 345"/>
        <xdr:cNvCxnSpPr/>
      </xdr:nvCxnSpPr>
      <xdr:spPr>
        <a:xfrm>
          <a:off x="8750300" y="9810151"/>
          <a:ext cx="889000" cy="2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37501</xdr:rowOff>
    </xdr:from>
    <xdr:to>
      <xdr:col>12</xdr:col>
      <xdr:colOff>511175</xdr:colOff>
      <xdr:row>58</xdr:row>
      <xdr:rowOff>5683</xdr:rowOff>
    </xdr:to>
    <xdr:cxnSp macro="">
      <xdr:nvCxnSpPr>
        <xdr:cNvPr id="349" name="直線コネクタ 348"/>
        <xdr:cNvCxnSpPr/>
      </xdr:nvCxnSpPr>
      <xdr:spPr>
        <a:xfrm flipV="1">
          <a:off x="7861300" y="9810151"/>
          <a:ext cx="889000" cy="13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97967</xdr:rowOff>
    </xdr:from>
    <xdr:ext cx="534377" cy="259045"/>
    <xdr:sp macro="" textlink="">
      <xdr:nvSpPr>
        <xdr:cNvPr id="351" name="テキスト ボックス 350"/>
        <xdr:cNvSpPr txBox="1"/>
      </xdr:nvSpPr>
      <xdr:spPr>
        <a:xfrm>
          <a:off x="8483111" y="98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5683</xdr:rowOff>
    </xdr:from>
    <xdr:to>
      <xdr:col>11</xdr:col>
      <xdr:colOff>307975</xdr:colOff>
      <xdr:row>58</xdr:row>
      <xdr:rowOff>66319</xdr:rowOff>
    </xdr:to>
    <xdr:cxnSp macro="">
      <xdr:nvCxnSpPr>
        <xdr:cNvPr id="352" name="直線コネクタ 351"/>
        <xdr:cNvCxnSpPr/>
      </xdr:nvCxnSpPr>
      <xdr:spPr>
        <a:xfrm flipV="1">
          <a:off x="6972300" y="9949783"/>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19768</xdr:rowOff>
    </xdr:from>
    <xdr:to>
      <xdr:col>15</xdr:col>
      <xdr:colOff>231775</xdr:colOff>
      <xdr:row>58</xdr:row>
      <xdr:rowOff>121368</xdr:rowOff>
    </xdr:to>
    <xdr:sp macro="" textlink="">
      <xdr:nvSpPr>
        <xdr:cNvPr id="362" name="円/楕円 361"/>
        <xdr:cNvSpPr/>
      </xdr:nvSpPr>
      <xdr:spPr>
        <a:xfrm>
          <a:off x="10426700" y="99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106145</xdr:rowOff>
    </xdr:from>
    <xdr:ext cx="534377" cy="259045"/>
    <xdr:sp macro="" textlink="">
      <xdr:nvSpPr>
        <xdr:cNvPr id="363" name="農林水産業費該当値テキスト"/>
        <xdr:cNvSpPr txBox="1"/>
      </xdr:nvSpPr>
      <xdr:spPr>
        <a:xfrm>
          <a:off x="10528300" y="98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35983</xdr:rowOff>
    </xdr:from>
    <xdr:to>
      <xdr:col>14</xdr:col>
      <xdr:colOff>79375</xdr:colOff>
      <xdr:row>58</xdr:row>
      <xdr:rowOff>137583</xdr:rowOff>
    </xdr:to>
    <xdr:sp macro="" textlink="">
      <xdr:nvSpPr>
        <xdr:cNvPr id="364" name="円/楕円 363"/>
        <xdr:cNvSpPr/>
      </xdr:nvSpPr>
      <xdr:spPr>
        <a:xfrm>
          <a:off x="95885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128710</xdr:rowOff>
    </xdr:from>
    <xdr:ext cx="534377" cy="259045"/>
    <xdr:sp macro="" textlink="">
      <xdr:nvSpPr>
        <xdr:cNvPr id="365" name="テキスト ボックス 364"/>
        <xdr:cNvSpPr txBox="1"/>
      </xdr:nvSpPr>
      <xdr:spPr>
        <a:xfrm>
          <a:off x="9372111" y="10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158151</xdr:rowOff>
    </xdr:from>
    <xdr:to>
      <xdr:col>12</xdr:col>
      <xdr:colOff>561975</xdr:colOff>
      <xdr:row>57</xdr:row>
      <xdr:rowOff>88301</xdr:rowOff>
    </xdr:to>
    <xdr:sp macro="" textlink="">
      <xdr:nvSpPr>
        <xdr:cNvPr id="366" name="円/楕円 365"/>
        <xdr:cNvSpPr/>
      </xdr:nvSpPr>
      <xdr:spPr>
        <a:xfrm>
          <a:off x="8699500" y="97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104828</xdr:rowOff>
    </xdr:from>
    <xdr:ext cx="534377" cy="259045"/>
    <xdr:sp macro="" textlink="">
      <xdr:nvSpPr>
        <xdr:cNvPr id="367" name="テキスト ボックス 366"/>
        <xdr:cNvSpPr txBox="1"/>
      </xdr:nvSpPr>
      <xdr:spPr>
        <a:xfrm>
          <a:off x="8483111" y="953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126333</xdr:rowOff>
    </xdr:from>
    <xdr:to>
      <xdr:col>11</xdr:col>
      <xdr:colOff>358775</xdr:colOff>
      <xdr:row>58</xdr:row>
      <xdr:rowOff>56483</xdr:rowOff>
    </xdr:to>
    <xdr:sp macro="" textlink="">
      <xdr:nvSpPr>
        <xdr:cNvPr id="368" name="円/楕円 367"/>
        <xdr:cNvSpPr/>
      </xdr:nvSpPr>
      <xdr:spPr>
        <a:xfrm>
          <a:off x="7810500" y="98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47610</xdr:rowOff>
    </xdr:from>
    <xdr:ext cx="534377" cy="259045"/>
    <xdr:sp macro="" textlink="">
      <xdr:nvSpPr>
        <xdr:cNvPr id="369" name="テキスト ボックス 368"/>
        <xdr:cNvSpPr txBox="1"/>
      </xdr:nvSpPr>
      <xdr:spPr>
        <a:xfrm>
          <a:off x="7594111" y="99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70" name="円/楕円 369"/>
        <xdr:cNvSpPr/>
      </xdr:nvSpPr>
      <xdr:spPr>
        <a:xfrm>
          <a:off x="6921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71" name="テキスト ボックス 370"/>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81190</xdr:rowOff>
    </xdr:from>
    <xdr:to>
      <xdr:col>15</xdr:col>
      <xdr:colOff>180975</xdr:colOff>
      <xdr:row>78</xdr:row>
      <xdr:rowOff>123189</xdr:rowOff>
    </xdr:to>
    <xdr:cxnSp macro="">
      <xdr:nvCxnSpPr>
        <xdr:cNvPr id="400" name="直線コネクタ 399"/>
        <xdr:cNvCxnSpPr/>
      </xdr:nvCxnSpPr>
      <xdr:spPr>
        <a:xfrm flipV="1">
          <a:off x="9639300" y="13454290"/>
          <a:ext cx="8382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123189</xdr:rowOff>
    </xdr:from>
    <xdr:to>
      <xdr:col>14</xdr:col>
      <xdr:colOff>28575</xdr:colOff>
      <xdr:row>78</xdr:row>
      <xdr:rowOff>148196</xdr:rowOff>
    </xdr:to>
    <xdr:cxnSp macro="">
      <xdr:nvCxnSpPr>
        <xdr:cNvPr id="403" name="直線コネクタ 402"/>
        <xdr:cNvCxnSpPr/>
      </xdr:nvCxnSpPr>
      <xdr:spPr>
        <a:xfrm flipV="1">
          <a:off x="8750300" y="13496289"/>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148196</xdr:rowOff>
    </xdr:from>
    <xdr:to>
      <xdr:col>12</xdr:col>
      <xdr:colOff>511175</xdr:colOff>
      <xdr:row>78</xdr:row>
      <xdr:rowOff>163551</xdr:rowOff>
    </xdr:to>
    <xdr:cxnSp macro="">
      <xdr:nvCxnSpPr>
        <xdr:cNvPr id="406" name="直線コネクタ 405"/>
        <xdr:cNvCxnSpPr/>
      </xdr:nvCxnSpPr>
      <xdr:spPr>
        <a:xfrm flipV="1">
          <a:off x="7861300" y="13521296"/>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65748</xdr:rowOff>
    </xdr:from>
    <xdr:to>
      <xdr:col>11</xdr:col>
      <xdr:colOff>307975</xdr:colOff>
      <xdr:row>78</xdr:row>
      <xdr:rowOff>163551</xdr:rowOff>
    </xdr:to>
    <xdr:cxnSp macro="">
      <xdr:nvCxnSpPr>
        <xdr:cNvPr id="409" name="直線コネクタ 408"/>
        <xdr:cNvCxnSpPr/>
      </xdr:nvCxnSpPr>
      <xdr:spPr>
        <a:xfrm>
          <a:off x="6972300" y="13438848"/>
          <a:ext cx="889000" cy="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30390</xdr:rowOff>
    </xdr:from>
    <xdr:to>
      <xdr:col>15</xdr:col>
      <xdr:colOff>231775</xdr:colOff>
      <xdr:row>78</xdr:row>
      <xdr:rowOff>131990</xdr:rowOff>
    </xdr:to>
    <xdr:sp macro="" textlink="">
      <xdr:nvSpPr>
        <xdr:cNvPr id="419" name="円/楕円 418"/>
        <xdr:cNvSpPr/>
      </xdr:nvSpPr>
      <xdr:spPr>
        <a:xfrm>
          <a:off x="10426700" y="134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116767</xdr:rowOff>
    </xdr:from>
    <xdr:ext cx="534377" cy="259045"/>
    <xdr:sp macro="" textlink="">
      <xdr:nvSpPr>
        <xdr:cNvPr id="420" name="商工費該当値テキスト"/>
        <xdr:cNvSpPr txBox="1"/>
      </xdr:nvSpPr>
      <xdr:spPr>
        <a:xfrm>
          <a:off x="10528300" y="1331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72389</xdr:rowOff>
    </xdr:from>
    <xdr:to>
      <xdr:col>14</xdr:col>
      <xdr:colOff>79375</xdr:colOff>
      <xdr:row>79</xdr:row>
      <xdr:rowOff>2539</xdr:rowOff>
    </xdr:to>
    <xdr:sp macro="" textlink="">
      <xdr:nvSpPr>
        <xdr:cNvPr id="421" name="円/楕円 420"/>
        <xdr:cNvSpPr/>
      </xdr:nvSpPr>
      <xdr:spPr>
        <a:xfrm>
          <a:off x="95885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165116</xdr:rowOff>
    </xdr:from>
    <xdr:ext cx="469744" cy="259045"/>
    <xdr:sp macro="" textlink="">
      <xdr:nvSpPr>
        <xdr:cNvPr id="422" name="テキスト ボックス 421"/>
        <xdr:cNvSpPr txBox="1"/>
      </xdr:nvSpPr>
      <xdr:spPr>
        <a:xfrm>
          <a:off x="9404427" y="1353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97396</xdr:rowOff>
    </xdr:from>
    <xdr:to>
      <xdr:col>12</xdr:col>
      <xdr:colOff>561975</xdr:colOff>
      <xdr:row>79</xdr:row>
      <xdr:rowOff>27546</xdr:rowOff>
    </xdr:to>
    <xdr:sp macro="" textlink="">
      <xdr:nvSpPr>
        <xdr:cNvPr id="423" name="円/楕円 422"/>
        <xdr:cNvSpPr/>
      </xdr:nvSpPr>
      <xdr:spPr>
        <a:xfrm>
          <a:off x="8699500" y="134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18673</xdr:rowOff>
    </xdr:from>
    <xdr:ext cx="469744" cy="259045"/>
    <xdr:sp macro="" textlink="">
      <xdr:nvSpPr>
        <xdr:cNvPr id="424" name="テキスト ボックス 423"/>
        <xdr:cNvSpPr txBox="1"/>
      </xdr:nvSpPr>
      <xdr:spPr>
        <a:xfrm>
          <a:off x="8515427" y="1356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112751</xdr:rowOff>
    </xdr:from>
    <xdr:to>
      <xdr:col>11</xdr:col>
      <xdr:colOff>358775</xdr:colOff>
      <xdr:row>79</xdr:row>
      <xdr:rowOff>42901</xdr:rowOff>
    </xdr:to>
    <xdr:sp macro="" textlink="">
      <xdr:nvSpPr>
        <xdr:cNvPr id="425" name="円/楕円 424"/>
        <xdr:cNvSpPr/>
      </xdr:nvSpPr>
      <xdr:spPr>
        <a:xfrm>
          <a:off x="7810500" y="134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34028</xdr:rowOff>
    </xdr:from>
    <xdr:ext cx="469744" cy="259045"/>
    <xdr:sp macro="" textlink="">
      <xdr:nvSpPr>
        <xdr:cNvPr id="426" name="テキスト ボックス 425"/>
        <xdr:cNvSpPr txBox="1"/>
      </xdr:nvSpPr>
      <xdr:spPr>
        <a:xfrm>
          <a:off x="7626427" y="1357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14948</xdr:rowOff>
    </xdr:from>
    <xdr:to>
      <xdr:col>10</xdr:col>
      <xdr:colOff>155575</xdr:colOff>
      <xdr:row>78</xdr:row>
      <xdr:rowOff>116548</xdr:rowOff>
    </xdr:to>
    <xdr:sp macro="" textlink="">
      <xdr:nvSpPr>
        <xdr:cNvPr id="427" name="円/楕円 426"/>
        <xdr:cNvSpPr/>
      </xdr:nvSpPr>
      <xdr:spPr>
        <a:xfrm>
          <a:off x="69215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107675</xdr:rowOff>
    </xdr:from>
    <xdr:ext cx="534377" cy="259045"/>
    <xdr:sp macro="" textlink="">
      <xdr:nvSpPr>
        <xdr:cNvPr id="428" name="テキスト ボックス 427"/>
        <xdr:cNvSpPr txBox="1"/>
      </xdr:nvSpPr>
      <xdr:spPr>
        <a:xfrm>
          <a:off x="6705111" y="134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123492</xdr:rowOff>
    </xdr:from>
    <xdr:to>
      <xdr:col>15</xdr:col>
      <xdr:colOff>180975</xdr:colOff>
      <xdr:row>94</xdr:row>
      <xdr:rowOff>38964</xdr:rowOff>
    </xdr:to>
    <xdr:cxnSp macro="">
      <xdr:nvCxnSpPr>
        <xdr:cNvPr id="457" name="直線コネクタ 456"/>
        <xdr:cNvCxnSpPr/>
      </xdr:nvCxnSpPr>
      <xdr:spPr>
        <a:xfrm flipV="1">
          <a:off x="9639300" y="16068342"/>
          <a:ext cx="838200" cy="8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48527</xdr:rowOff>
    </xdr:from>
    <xdr:to>
      <xdr:col>14</xdr:col>
      <xdr:colOff>28575</xdr:colOff>
      <xdr:row>94</xdr:row>
      <xdr:rowOff>38964</xdr:rowOff>
    </xdr:to>
    <xdr:cxnSp macro="">
      <xdr:nvCxnSpPr>
        <xdr:cNvPr id="460" name="直線コネクタ 459"/>
        <xdr:cNvCxnSpPr/>
      </xdr:nvCxnSpPr>
      <xdr:spPr>
        <a:xfrm>
          <a:off x="8750300" y="15821927"/>
          <a:ext cx="889000" cy="3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48527</xdr:rowOff>
    </xdr:from>
    <xdr:to>
      <xdr:col>12</xdr:col>
      <xdr:colOff>511175</xdr:colOff>
      <xdr:row>95</xdr:row>
      <xdr:rowOff>56322</xdr:rowOff>
    </xdr:to>
    <xdr:cxnSp macro="">
      <xdr:nvCxnSpPr>
        <xdr:cNvPr id="463" name="直線コネクタ 462"/>
        <xdr:cNvCxnSpPr/>
      </xdr:nvCxnSpPr>
      <xdr:spPr>
        <a:xfrm flipV="1">
          <a:off x="7861300" y="15821927"/>
          <a:ext cx="889000" cy="52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65422</xdr:rowOff>
    </xdr:from>
    <xdr:ext cx="534377" cy="259045"/>
    <xdr:sp macro="" textlink="">
      <xdr:nvSpPr>
        <xdr:cNvPr id="465" name="テキスト ボックス 464"/>
        <xdr:cNvSpPr txBox="1"/>
      </xdr:nvSpPr>
      <xdr:spPr>
        <a:xfrm>
          <a:off x="8483111" y="163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56322</xdr:rowOff>
    </xdr:from>
    <xdr:to>
      <xdr:col>11</xdr:col>
      <xdr:colOff>307975</xdr:colOff>
      <xdr:row>95</xdr:row>
      <xdr:rowOff>142283</xdr:rowOff>
    </xdr:to>
    <xdr:cxnSp macro="">
      <xdr:nvCxnSpPr>
        <xdr:cNvPr id="466" name="直線コネクタ 465"/>
        <xdr:cNvCxnSpPr/>
      </xdr:nvCxnSpPr>
      <xdr:spPr>
        <a:xfrm flipV="1">
          <a:off x="6972300" y="16344072"/>
          <a:ext cx="889000" cy="8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72692</xdr:rowOff>
    </xdr:from>
    <xdr:to>
      <xdr:col>15</xdr:col>
      <xdr:colOff>231775</xdr:colOff>
      <xdr:row>94</xdr:row>
      <xdr:rowOff>2842</xdr:rowOff>
    </xdr:to>
    <xdr:sp macro="" textlink="">
      <xdr:nvSpPr>
        <xdr:cNvPr id="476" name="円/楕円 475"/>
        <xdr:cNvSpPr/>
      </xdr:nvSpPr>
      <xdr:spPr>
        <a:xfrm>
          <a:off x="10426700" y="160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95569</xdr:rowOff>
    </xdr:from>
    <xdr:ext cx="599010" cy="259045"/>
    <xdr:sp macro="" textlink="">
      <xdr:nvSpPr>
        <xdr:cNvPr id="477" name="土木費該当値テキスト"/>
        <xdr:cNvSpPr txBox="1"/>
      </xdr:nvSpPr>
      <xdr:spPr>
        <a:xfrm>
          <a:off x="10528300" y="1586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124,627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159614</xdr:rowOff>
    </xdr:from>
    <xdr:to>
      <xdr:col>14</xdr:col>
      <xdr:colOff>79375</xdr:colOff>
      <xdr:row>94</xdr:row>
      <xdr:rowOff>89764</xdr:rowOff>
    </xdr:to>
    <xdr:sp macro="" textlink="">
      <xdr:nvSpPr>
        <xdr:cNvPr id="478" name="円/楕円 477"/>
        <xdr:cNvSpPr/>
      </xdr:nvSpPr>
      <xdr:spPr>
        <a:xfrm>
          <a:off x="9588500" y="161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106291</xdr:rowOff>
    </xdr:from>
    <xdr:ext cx="599010" cy="259045"/>
    <xdr:sp macro="" textlink="">
      <xdr:nvSpPr>
        <xdr:cNvPr id="479" name="テキスト ボックス 478"/>
        <xdr:cNvSpPr txBox="1"/>
      </xdr:nvSpPr>
      <xdr:spPr>
        <a:xfrm>
          <a:off x="9339794" y="1587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113,220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169177</xdr:rowOff>
    </xdr:from>
    <xdr:to>
      <xdr:col>12</xdr:col>
      <xdr:colOff>561975</xdr:colOff>
      <xdr:row>92</xdr:row>
      <xdr:rowOff>99327</xdr:rowOff>
    </xdr:to>
    <xdr:sp macro="" textlink="">
      <xdr:nvSpPr>
        <xdr:cNvPr id="480" name="円/楕円 479"/>
        <xdr:cNvSpPr/>
      </xdr:nvSpPr>
      <xdr:spPr>
        <a:xfrm>
          <a:off x="8699500" y="157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115854</xdr:rowOff>
    </xdr:from>
    <xdr:ext cx="599010" cy="259045"/>
    <xdr:sp macro="" textlink="">
      <xdr:nvSpPr>
        <xdr:cNvPr id="481" name="テキスト ボックス 480"/>
        <xdr:cNvSpPr txBox="1"/>
      </xdr:nvSpPr>
      <xdr:spPr>
        <a:xfrm>
          <a:off x="8450794" y="1554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156,965</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5522</xdr:rowOff>
    </xdr:from>
    <xdr:to>
      <xdr:col>11</xdr:col>
      <xdr:colOff>358775</xdr:colOff>
      <xdr:row>95</xdr:row>
      <xdr:rowOff>107122</xdr:rowOff>
    </xdr:to>
    <xdr:sp macro="" textlink="">
      <xdr:nvSpPr>
        <xdr:cNvPr id="482" name="円/楕円 481"/>
        <xdr:cNvSpPr/>
      </xdr:nvSpPr>
      <xdr:spPr>
        <a:xfrm>
          <a:off x="7810500" y="162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123649</xdr:rowOff>
    </xdr:from>
    <xdr:ext cx="534377" cy="259045"/>
    <xdr:sp macro="" textlink="">
      <xdr:nvSpPr>
        <xdr:cNvPr id="483" name="テキスト ボックス 482"/>
        <xdr:cNvSpPr txBox="1"/>
      </xdr:nvSpPr>
      <xdr:spPr>
        <a:xfrm>
          <a:off x="7594111" y="160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91483</xdr:rowOff>
    </xdr:from>
    <xdr:to>
      <xdr:col>10</xdr:col>
      <xdr:colOff>155575</xdr:colOff>
      <xdr:row>96</xdr:row>
      <xdr:rowOff>21633</xdr:rowOff>
    </xdr:to>
    <xdr:sp macro="" textlink="">
      <xdr:nvSpPr>
        <xdr:cNvPr id="484" name="円/楕円 483"/>
        <xdr:cNvSpPr/>
      </xdr:nvSpPr>
      <xdr:spPr>
        <a:xfrm>
          <a:off x="6921500" y="1637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12760</xdr:rowOff>
    </xdr:from>
    <xdr:ext cx="534377" cy="259045"/>
    <xdr:sp macro="" textlink="">
      <xdr:nvSpPr>
        <xdr:cNvPr id="485" name="テキスト ボックス 484"/>
        <xdr:cNvSpPr txBox="1"/>
      </xdr:nvSpPr>
      <xdr:spPr>
        <a:xfrm>
          <a:off x="6705111" y="164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22177</xdr:rowOff>
    </xdr:from>
    <xdr:to>
      <xdr:col>23</xdr:col>
      <xdr:colOff>517525</xdr:colOff>
      <xdr:row>38</xdr:row>
      <xdr:rowOff>29858</xdr:rowOff>
    </xdr:to>
    <xdr:cxnSp macro="">
      <xdr:nvCxnSpPr>
        <xdr:cNvPr id="514" name="直線コネクタ 513"/>
        <xdr:cNvCxnSpPr/>
      </xdr:nvCxnSpPr>
      <xdr:spPr>
        <a:xfrm>
          <a:off x="15481300" y="6537277"/>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22177</xdr:rowOff>
    </xdr:from>
    <xdr:to>
      <xdr:col>22</xdr:col>
      <xdr:colOff>365125</xdr:colOff>
      <xdr:row>38</xdr:row>
      <xdr:rowOff>38910</xdr:rowOff>
    </xdr:to>
    <xdr:cxnSp macro="">
      <xdr:nvCxnSpPr>
        <xdr:cNvPr id="517" name="直線コネクタ 516"/>
        <xdr:cNvCxnSpPr/>
      </xdr:nvCxnSpPr>
      <xdr:spPr>
        <a:xfrm flipV="1">
          <a:off x="14592300" y="6537277"/>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144904</xdr:rowOff>
    </xdr:from>
    <xdr:to>
      <xdr:col>21</xdr:col>
      <xdr:colOff>161925</xdr:colOff>
      <xdr:row>38</xdr:row>
      <xdr:rowOff>38910</xdr:rowOff>
    </xdr:to>
    <xdr:cxnSp macro="">
      <xdr:nvCxnSpPr>
        <xdr:cNvPr id="520" name="直線コネクタ 519"/>
        <xdr:cNvCxnSpPr/>
      </xdr:nvCxnSpPr>
      <xdr:spPr>
        <a:xfrm>
          <a:off x="13703300" y="6145654"/>
          <a:ext cx="889000" cy="4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144904</xdr:rowOff>
    </xdr:from>
    <xdr:to>
      <xdr:col>19</xdr:col>
      <xdr:colOff>644525</xdr:colOff>
      <xdr:row>38</xdr:row>
      <xdr:rowOff>31169</xdr:rowOff>
    </xdr:to>
    <xdr:cxnSp macro="">
      <xdr:nvCxnSpPr>
        <xdr:cNvPr id="523" name="直線コネクタ 522"/>
        <xdr:cNvCxnSpPr/>
      </xdr:nvCxnSpPr>
      <xdr:spPr>
        <a:xfrm flipV="1">
          <a:off x="12814300" y="6145654"/>
          <a:ext cx="889000" cy="40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150508</xdr:rowOff>
    </xdr:from>
    <xdr:to>
      <xdr:col>23</xdr:col>
      <xdr:colOff>568325</xdr:colOff>
      <xdr:row>38</xdr:row>
      <xdr:rowOff>80658</xdr:rowOff>
    </xdr:to>
    <xdr:sp macro="" textlink="">
      <xdr:nvSpPr>
        <xdr:cNvPr id="533" name="円/楕円 532"/>
        <xdr:cNvSpPr/>
      </xdr:nvSpPr>
      <xdr:spPr>
        <a:xfrm>
          <a:off x="16268700" y="64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65435</xdr:rowOff>
    </xdr:from>
    <xdr:ext cx="534377" cy="259045"/>
    <xdr:sp macro="" textlink="">
      <xdr:nvSpPr>
        <xdr:cNvPr id="534" name="消防費該当値テキスト"/>
        <xdr:cNvSpPr txBox="1"/>
      </xdr:nvSpPr>
      <xdr:spPr>
        <a:xfrm>
          <a:off x="16370300" y="64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142827</xdr:rowOff>
    </xdr:from>
    <xdr:to>
      <xdr:col>22</xdr:col>
      <xdr:colOff>415925</xdr:colOff>
      <xdr:row>38</xdr:row>
      <xdr:rowOff>72977</xdr:rowOff>
    </xdr:to>
    <xdr:sp macro="" textlink="">
      <xdr:nvSpPr>
        <xdr:cNvPr id="535" name="円/楕円 534"/>
        <xdr:cNvSpPr/>
      </xdr:nvSpPr>
      <xdr:spPr>
        <a:xfrm>
          <a:off x="15430500" y="64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64104</xdr:rowOff>
    </xdr:from>
    <xdr:ext cx="534377" cy="259045"/>
    <xdr:sp macro="" textlink="">
      <xdr:nvSpPr>
        <xdr:cNvPr id="536" name="テキスト ボックス 535"/>
        <xdr:cNvSpPr txBox="1"/>
      </xdr:nvSpPr>
      <xdr:spPr>
        <a:xfrm>
          <a:off x="15214111" y="657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159560</xdr:rowOff>
    </xdr:from>
    <xdr:to>
      <xdr:col>21</xdr:col>
      <xdr:colOff>212725</xdr:colOff>
      <xdr:row>38</xdr:row>
      <xdr:rowOff>89710</xdr:rowOff>
    </xdr:to>
    <xdr:sp macro="" textlink="">
      <xdr:nvSpPr>
        <xdr:cNvPr id="537" name="円/楕円 536"/>
        <xdr:cNvSpPr/>
      </xdr:nvSpPr>
      <xdr:spPr>
        <a:xfrm>
          <a:off x="14541500" y="65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80837</xdr:rowOff>
    </xdr:from>
    <xdr:ext cx="534377" cy="259045"/>
    <xdr:sp macro="" textlink="">
      <xdr:nvSpPr>
        <xdr:cNvPr id="538" name="テキスト ボックス 537"/>
        <xdr:cNvSpPr txBox="1"/>
      </xdr:nvSpPr>
      <xdr:spPr>
        <a:xfrm>
          <a:off x="14325111" y="65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94104</xdr:rowOff>
    </xdr:from>
    <xdr:to>
      <xdr:col>20</xdr:col>
      <xdr:colOff>9525</xdr:colOff>
      <xdr:row>36</xdr:row>
      <xdr:rowOff>24254</xdr:rowOff>
    </xdr:to>
    <xdr:sp macro="" textlink="">
      <xdr:nvSpPr>
        <xdr:cNvPr id="539" name="円/楕円 538"/>
        <xdr:cNvSpPr/>
      </xdr:nvSpPr>
      <xdr:spPr>
        <a:xfrm>
          <a:off x="13652500" y="60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40781</xdr:rowOff>
    </xdr:from>
    <xdr:ext cx="534377" cy="259045"/>
    <xdr:sp macro="" textlink="">
      <xdr:nvSpPr>
        <xdr:cNvPr id="540" name="テキスト ボックス 539"/>
        <xdr:cNvSpPr txBox="1"/>
      </xdr:nvSpPr>
      <xdr:spPr>
        <a:xfrm>
          <a:off x="13436111" y="58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151818</xdr:rowOff>
    </xdr:from>
    <xdr:to>
      <xdr:col>18</xdr:col>
      <xdr:colOff>492125</xdr:colOff>
      <xdr:row>38</xdr:row>
      <xdr:rowOff>81969</xdr:rowOff>
    </xdr:to>
    <xdr:sp macro="" textlink="">
      <xdr:nvSpPr>
        <xdr:cNvPr id="541" name="円/楕円 540"/>
        <xdr:cNvSpPr/>
      </xdr:nvSpPr>
      <xdr:spPr>
        <a:xfrm>
          <a:off x="12763500" y="6495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73096</xdr:rowOff>
    </xdr:from>
    <xdr:ext cx="534377" cy="259045"/>
    <xdr:sp macro="" textlink="">
      <xdr:nvSpPr>
        <xdr:cNvPr id="542" name="テキスト ボックス 541"/>
        <xdr:cNvSpPr txBox="1"/>
      </xdr:nvSpPr>
      <xdr:spPr>
        <a:xfrm>
          <a:off x="12547111" y="658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65780</xdr:rowOff>
    </xdr:from>
    <xdr:to>
      <xdr:col>23</xdr:col>
      <xdr:colOff>517525</xdr:colOff>
      <xdr:row>56</xdr:row>
      <xdr:rowOff>148213</xdr:rowOff>
    </xdr:to>
    <xdr:cxnSp macro="">
      <xdr:nvCxnSpPr>
        <xdr:cNvPr id="569" name="直線コネクタ 568"/>
        <xdr:cNvCxnSpPr/>
      </xdr:nvCxnSpPr>
      <xdr:spPr>
        <a:xfrm flipV="1">
          <a:off x="15481300" y="9666980"/>
          <a:ext cx="8382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22040</xdr:rowOff>
    </xdr:from>
    <xdr:to>
      <xdr:col>22</xdr:col>
      <xdr:colOff>365125</xdr:colOff>
      <xdr:row>56</xdr:row>
      <xdr:rowOff>148213</xdr:rowOff>
    </xdr:to>
    <xdr:cxnSp macro="">
      <xdr:nvCxnSpPr>
        <xdr:cNvPr id="572" name="直線コネクタ 571"/>
        <xdr:cNvCxnSpPr/>
      </xdr:nvCxnSpPr>
      <xdr:spPr>
        <a:xfrm>
          <a:off x="14592300" y="9451790"/>
          <a:ext cx="889000" cy="2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22040</xdr:rowOff>
    </xdr:from>
    <xdr:to>
      <xdr:col>21</xdr:col>
      <xdr:colOff>161925</xdr:colOff>
      <xdr:row>57</xdr:row>
      <xdr:rowOff>125207</xdr:rowOff>
    </xdr:to>
    <xdr:cxnSp macro="">
      <xdr:nvCxnSpPr>
        <xdr:cNvPr id="575" name="直線コネクタ 574"/>
        <xdr:cNvCxnSpPr/>
      </xdr:nvCxnSpPr>
      <xdr:spPr>
        <a:xfrm flipV="1">
          <a:off x="13703300" y="9451790"/>
          <a:ext cx="889000" cy="44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80695</xdr:rowOff>
    </xdr:from>
    <xdr:ext cx="534377" cy="259045"/>
    <xdr:sp macro="" textlink="">
      <xdr:nvSpPr>
        <xdr:cNvPr id="577" name="テキスト ボックス 576"/>
        <xdr:cNvSpPr txBox="1"/>
      </xdr:nvSpPr>
      <xdr:spPr>
        <a:xfrm>
          <a:off x="14325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125207</xdr:rowOff>
    </xdr:from>
    <xdr:to>
      <xdr:col>19</xdr:col>
      <xdr:colOff>644525</xdr:colOff>
      <xdr:row>57</xdr:row>
      <xdr:rowOff>160878</xdr:rowOff>
    </xdr:to>
    <xdr:cxnSp macro="">
      <xdr:nvCxnSpPr>
        <xdr:cNvPr id="578" name="直線コネクタ 577"/>
        <xdr:cNvCxnSpPr/>
      </xdr:nvCxnSpPr>
      <xdr:spPr>
        <a:xfrm flipV="1">
          <a:off x="12814300" y="9897857"/>
          <a:ext cx="889000" cy="3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14980</xdr:rowOff>
    </xdr:from>
    <xdr:to>
      <xdr:col>23</xdr:col>
      <xdr:colOff>568325</xdr:colOff>
      <xdr:row>56</xdr:row>
      <xdr:rowOff>116580</xdr:rowOff>
    </xdr:to>
    <xdr:sp macro="" textlink="">
      <xdr:nvSpPr>
        <xdr:cNvPr id="588" name="円/楕円 587"/>
        <xdr:cNvSpPr/>
      </xdr:nvSpPr>
      <xdr:spPr>
        <a:xfrm>
          <a:off x="16268700" y="9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164857</xdr:rowOff>
    </xdr:from>
    <xdr:ext cx="534377" cy="259045"/>
    <xdr:sp macro="" textlink="">
      <xdr:nvSpPr>
        <xdr:cNvPr id="589" name="教育費該当値テキスト"/>
        <xdr:cNvSpPr txBox="1"/>
      </xdr:nvSpPr>
      <xdr:spPr>
        <a:xfrm>
          <a:off x="16370300" y="95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97413</xdr:rowOff>
    </xdr:from>
    <xdr:to>
      <xdr:col>22</xdr:col>
      <xdr:colOff>415925</xdr:colOff>
      <xdr:row>57</xdr:row>
      <xdr:rowOff>27563</xdr:rowOff>
    </xdr:to>
    <xdr:sp macro="" textlink="">
      <xdr:nvSpPr>
        <xdr:cNvPr id="590" name="円/楕円 589"/>
        <xdr:cNvSpPr/>
      </xdr:nvSpPr>
      <xdr:spPr>
        <a:xfrm>
          <a:off x="15430500" y="96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18690</xdr:rowOff>
    </xdr:from>
    <xdr:ext cx="534377" cy="259045"/>
    <xdr:sp macro="" textlink="">
      <xdr:nvSpPr>
        <xdr:cNvPr id="591" name="テキスト ボックス 590"/>
        <xdr:cNvSpPr txBox="1"/>
      </xdr:nvSpPr>
      <xdr:spPr>
        <a:xfrm>
          <a:off x="15214111" y="97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142690</xdr:rowOff>
    </xdr:from>
    <xdr:to>
      <xdr:col>21</xdr:col>
      <xdr:colOff>212725</xdr:colOff>
      <xdr:row>55</xdr:row>
      <xdr:rowOff>72840</xdr:rowOff>
    </xdr:to>
    <xdr:sp macro="" textlink="">
      <xdr:nvSpPr>
        <xdr:cNvPr id="592" name="円/楕円 591"/>
        <xdr:cNvSpPr/>
      </xdr:nvSpPr>
      <xdr:spPr>
        <a:xfrm>
          <a:off x="14541500" y="9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89367</xdr:rowOff>
    </xdr:from>
    <xdr:ext cx="599010" cy="259045"/>
    <xdr:sp macro="" textlink="">
      <xdr:nvSpPr>
        <xdr:cNvPr id="593" name="テキスト ボックス 592"/>
        <xdr:cNvSpPr txBox="1"/>
      </xdr:nvSpPr>
      <xdr:spPr>
        <a:xfrm>
          <a:off x="14292794" y="917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74407</xdr:rowOff>
    </xdr:from>
    <xdr:to>
      <xdr:col>20</xdr:col>
      <xdr:colOff>9525</xdr:colOff>
      <xdr:row>58</xdr:row>
      <xdr:rowOff>4557</xdr:rowOff>
    </xdr:to>
    <xdr:sp macro="" textlink="">
      <xdr:nvSpPr>
        <xdr:cNvPr id="594" name="円/楕円 593"/>
        <xdr:cNvSpPr/>
      </xdr:nvSpPr>
      <xdr:spPr>
        <a:xfrm>
          <a:off x="13652500" y="98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167134</xdr:rowOff>
    </xdr:from>
    <xdr:ext cx="534377" cy="259045"/>
    <xdr:sp macro="" textlink="">
      <xdr:nvSpPr>
        <xdr:cNvPr id="595" name="テキスト ボックス 594"/>
        <xdr:cNvSpPr txBox="1"/>
      </xdr:nvSpPr>
      <xdr:spPr>
        <a:xfrm>
          <a:off x="13436111" y="99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110078</xdr:rowOff>
    </xdr:from>
    <xdr:to>
      <xdr:col>18</xdr:col>
      <xdr:colOff>492125</xdr:colOff>
      <xdr:row>58</xdr:row>
      <xdr:rowOff>40228</xdr:rowOff>
    </xdr:to>
    <xdr:sp macro="" textlink="">
      <xdr:nvSpPr>
        <xdr:cNvPr id="596" name="円/楕円 595"/>
        <xdr:cNvSpPr/>
      </xdr:nvSpPr>
      <xdr:spPr>
        <a:xfrm>
          <a:off x="12763500" y="9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31355</xdr:rowOff>
    </xdr:from>
    <xdr:ext cx="534377" cy="259045"/>
    <xdr:sp macro="" textlink="">
      <xdr:nvSpPr>
        <xdr:cNvPr id="597" name="テキスト ボックス 596"/>
        <xdr:cNvSpPr txBox="1"/>
      </xdr:nvSpPr>
      <xdr:spPr>
        <a:xfrm>
          <a:off x="12547111" y="99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131905</xdr:rowOff>
    </xdr:from>
    <xdr:to>
      <xdr:col>23</xdr:col>
      <xdr:colOff>517525</xdr:colOff>
      <xdr:row>78</xdr:row>
      <xdr:rowOff>139700</xdr:rowOff>
    </xdr:to>
    <xdr:cxnSp macro="">
      <xdr:nvCxnSpPr>
        <xdr:cNvPr id="624" name="直線コネクタ 623"/>
        <xdr:cNvCxnSpPr/>
      </xdr:nvCxnSpPr>
      <xdr:spPr>
        <a:xfrm>
          <a:off x="15481300" y="13505005"/>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128412</xdr:rowOff>
    </xdr:from>
    <xdr:to>
      <xdr:col>22</xdr:col>
      <xdr:colOff>365125</xdr:colOff>
      <xdr:row>78</xdr:row>
      <xdr:rowOff>131905</xdr:rowOff>
    </xdr:to>
    <xdr:cxnSp macro="">
      <xdr:nvCxnSpPr>
        <xdr:cNvPr id="627" name="直線コネクタ 626"/>
        <xdr:cNvCxnSpPr/>
      </xdr:nvCxnSpPr>
      <xdr:spPr>
        <a:xfrm>
          <a:off x="14592300" y="13501512"/>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128412</xdr:rowOff>
    </xdr:from>
    <xdr:to>
      <xdr:col>21</xdr:col>
      <xdr:colOff>161925</xdr:colOff>
      <xdr:row>78</xdr:row>
      <xdr:rowOff>131242</xdr:rowOff>
    </xdr:to>
    <xdr:cxnSp macro="">
      <xdr:nvCxnSpPr>
        <xdr:cNvPr id="630" name="直線コネクタ 629"/>
        <xdr:cNvCxnSpPr/>
      </xdr:nvCxnSpPr>
      <xdr:spPr>
        <a:xfrm flipV="1">
          <a:off x="13703300" y="13501512"/>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120479</xdr:rowOff>
    </xdr:from>
    <xdr:to>
      <xdr:col>19</xdr:col>
      <xdr:colOff>644525</xdr:colOff>
      <xdr:row>78</xdr:row>
      <xdr:rowOff>131242</xdr:rowOff>
    </xdr:to>
    <xdr:cxnSp macro="">
      <xdr:nvCxnSpPr>
        <xdr:cNvPr id="633" name="直線コネクタ 632"/>
        <xdr:cNvCxnSpPr/>
      </xdr:nvCxnSpPr>
      <xdr:spPr>
        <a:xfrm>
          <a:off x="12814300" y="13493579"/>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3" name="円/楕円 64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249299" cy="259045"/>
    <xdr:sp macro="" textlink="">
      <xdr:nvSpPr>
        <xdr:cNvPr id="644" name="災害復旧費該当値テキスト"/>
        <xdr:cNvSpPr txBox="1"/>
      </xdr:nvSpPr>
      <xdr:spPr>
        <a:xfrm>
          <a:off x="16370300" y="13390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81105</xdr:rowOff>
    </xdr:from>
    <xdr:to>
      <xdr:col>22</xdr:col>
      <xdr:colOff>415925</xdr:colOff>
      <xdr:row>79</xdr:row>
      <xdr:rowOff>11255</xdr:rowOff>
    </xdr:to>
    <xdr:sp macro="" textlink="">
      <xdr:nvSpPr>
        <xdr:cNvPr id="645" name="円/楕円 644"/>
        <xdr:cNvSpPr/>
      </xdr:nvSpPr>
      <xdr:spPr>
        <a:xfrm>
          <a:off x="15430500" y="1345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2382</xdr:rowOff>
    </xdr:from>
    <xdr:ext cx="469744" cy="259045"/>
    <xdr:sp macro="" textlink="">
      <xdr:nvSpPr>
        <xdr:cNvPr id="646" name="テキスト ボックス 645"/>
        <xdr:cNvSpPr txBox="1"/>
      </xdr:nvSpPr>
      <xdr:spPr>
        <a:xfrm>
          <a:off x="15246427" y="1354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77612</xdr:rowOff>
    </xdr:from>
    <xdr:to>
      <xdr:col>21</xdr:col>
      <xdr:colOff>212725</xdr:colOff>
      <xdr:row>79</xdr:row>
      <xdr:rowOff>7762</xdr:rowOff>
    </xdr:to>
    <xdr:sp macro="" textlink="">
      <xdr:nvSpPr>
        <xdr:cNvPr id="647" name="円/楕円 646"/>
        <xdr:cNvSpPr/>
      </xdr:nvSpPr>
      <xdr:spPr>
        <a:xfrm>
          <a:off x="14541500" y="13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170339</xdr:rowOff>
    </xdr:from>
    <xdr:ext cx="469744" cy="259045"/>
    <xdr:sp macro="" textlink="">
      <xdr:nvSpPr>
        <xdr:cNvPr id="648" name="テキスト ボックス 647"/>
        <xdr:cNvSpPr txBox="1"/>
      </xdr:nvSpPr>
      <xdr:spPr>
        <a:xfrm>
          <a:off x="14357427" y="135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80442</xdr:rowOff>
    </xdr:from>
    <xdr:to>
      <xdr:col>20</xdr:col>
      <xdr:colOff>9525</xdr:colOff>
      <xdr:row>79</xdr:row>
      <xdr:rowOff>10592</xdr:rowOff>
    </xdr:to>
    <xdr:sp macro="" textlink="">
      <xdr:nvSpPr>
        <xdr:cNvPr id="649" name="円/楕円 648"/>
        <xdr:cNvSpPr/>
      </xdr:nvSpPr>
      <xdr:spPr>
        <a:xfrm>
          <a:off x="13652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1719</xdr:rowOff>
    </xdr:from>
    <xdr:ext cx="469744" cy="259045"/>
    <xdr:sp macro="" textlink="">
      <xdr:nvSpPr>
        <xdr:cNvPr id="650" name="テキスト ボックス 649"/>
        <xdr:cNvSpPr txBox="1"/>
      </xdr:nvSpPr>
      <xdr:spPr>
        <a:xfrm>
          <a:off x="13468427"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69679</xdr:rowOff>
    </xdr:from>
    <xdr:to>
      <xdr:col>18</xdr:col>
      <xdr:colOff>492125</xdr:colOff>
      <xdr:row>78</xdr:row>
      <xdr:rowOff>171279</xdr:rowOff>
    </xdr:to>
    <xdr:sp macro="" textlink="">
      <xdr:nvSpPr>
        <xdr:cNvPr id="651" name="円/楕円 650"/>
        <xdr:cNvSpPr/>
      </xdr:nvSpPr>
      <xdr:spPr>
        <a:xfrm>
          <a:off x="12763500" y="134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162406</xdr:rowOff>
    </xdr:from>
    <xdr:ext cx="469744" cy="259045"/>
    <xdr:sp macro="" textlink="">
      <xdr:nvSpPr>
        <xdr:cNvPr id="652" name="テキスト ボックス 651"/>
        <xdr:cNvSpPr txBox="1"/>
      </xdr:nvSpPr>
      <xdr:spPr>
        <a:xfrm>
          <a:off x="12579427" y="1353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56531</xdr:rowOff>
    </xdr:from>
    <xdr:to>
      <xdr:col>23</xdr:col>
      <xdr:colOff>517525</xdr:colOff>
      <xdr:row>97</xdr:row>
      <xdr:rowOff>88013</xdr:rowOff>
    </xdr:to>
    <xdr:cxnSp macro="">
      <xdr:nvCxnSpPr>
        <xdr:cNvPr id="679" name="直線コネクタ 678"/>
        <xdr:cNvCxnSpPr/>
      </xdr:nvCxnSpPr>
      <xdr:spPr>
        <a:xfrm flipV="1">
          <a:off x="15481300" y="16687181"/>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86240</xdr:rowOff>
    </xdr:from>
    <xdr:to>
      <xdr:col>22</xdr:col>
      <xdr:colOff>365125</xdr:colOff>
      <xdr:row>97</xdr:row>
      <xdr:rowOff>88013</xdr:rowOff>
    </xdr:to>
    <xdr:cxnSp macro="">
      <xdr:nvCxnSpPr>
        <xdr:cNvPr id="682" name="直線コネクタ 681"/>
        <xdr:cNvCxnSpPr/>
      </xdr:nvCxnSpPr>
      <xdr:spPr>
        <a:xfrm>
          <a:off x="14592300" y="16716890"/>
          <a:ext cx="8890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80118</xdr:rowOff>
    </xdr:from>
    <xdr:to>
      <xdr:col>21</xdr:col>
      <xdr:colOff>161925</xdr:colOff>
      <xdr:row>97</xdr:row>
      <xdr:rowOff>86240</xdr:rowOff>
    </xdr:to>
    <xdr:cxnSp macro="">
      <xdr:nvCxnSpPr>
        <xdr:cNvPr id="685" name="直線コネクタ 684"/>
        <xdr:cNvCxnSpPr/>
      </xdr:nvCxnSpPr>
      <xdr:spPr>
        <a:xfrm>
          <a:off x="13703300" y="1671076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157846</xdr:rowOff>
    </xdr:from>
    <xdr:to>
      <xdr:col>19</xdr:col>
      <xdr:colOff>644525</xdr:colOff>
      <xdr:row>97</xdr:row>
      <xdr:rowOff>80118</xdr:rowOff>
    </xdr:to>
    <xdr:cxnSp macro="">
      <xdr:nvCxnSpPr>
        <xdr:cNvPr id="688" name="直線コネクタ 687"/>
        <xdr:cNvCxnSpPr/>
      </xdr:nvCxnSpPr>
      <xdr:spPr>
        <a:xfrm>
          <a:off x="12814300" y="16617046"/>
          <a:ext cx="889000" cy="9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5731</xdr:rowOff>
    </xdr:from>
    <xdr:to>
      <xdr:col>23</xdr:col>
      <xdr:colOff>568325</xdr:colOff>
      <xdr:row>97</xdr:row>
      <xdr:rowOff>107331</xdr:rowOff>
    </xdr:to>
    <xdr:sp macro="" textlink="">
      <xdr:nvSpPr>
        <xdr:cNvPr id="698" name="円/楕円 697"/>
        <xdr:cNvSpPr/>
      </xdr:nvSpPr>
      <xdr:spPr>
        <a:xfrm>
          <a:off x="16268700" y="166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155608</xdr:rowOff>
    </xdr:from>
    <xdr:ext cx="534377" cy="259045"/>
    <xdr:sp macro="" textlink="">
      <xdr:nvSpPr>
        <xdr:cNvPr id="699" name="公債費該当値テキスト"/>
        <xdr:cNvSpPr txBox="1"/>
      </xdr:nvSpPr>
      <xdr:spPr>
        <a:xfrm>
          <a:off x="16370300" y="1661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37213</xdr:rowOff>
    </xdr:from>
    <xdr:to>
      <xdr:col>22</xdr:col>
      <xdr:colOff>415925</xdr:colOff>
      <xdr:row>97</xdr:row>
      <xdr:rowOff>138813</xdr:rowOff>
    </xdr:to>
    <xdr:sp macro="" textlink="">
      <xdr:nvSpPr>
        <xdr:cNvPr id="700" name="円/楕円 699"/>
        <xdr:cNvSpPr/>
      </xdr:nvSpPr>
      <xdr:spPr>
        <a:xfrm>
          <a:off x="15430500" y="1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129940</xdr:rowOff>
    </xdr:from>
    <xdr:ext cx="534377" cy="259045"/>
    <xdr:sp macro="" textlink="">
      <xdr:nvSpPr>
        <xdr:cNvPr id="701" name="テキスト ボックス 700"/>
        <xdr:cNvSpPr txBox="1"/>
      </xdr:nvSpPr>
      <xdr:spPr>
        <a:xfrm>
          <a:off x="15214111" y="167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35440</xdr:rowOff>
    </xdr:from>
    <xdr:to>
      <xdr:col>21</xdr:col>
      <xdr:colOff>212725</xdr:colOff>
      <xdr:row>97</xdr:row>
      <xdr:rowOff>137040</xdr:rowOff>
    </xdr:to>
    <xdr:sp macro="" textlink="">
      <xdr:nvSpPr>
        <xdr:cNvPr id="702" name="円/楕円 701"/>
        <xdr:cNvSpPr/>
      </xdr:nvSpPr>
      <xdr:spPr>
        <a:xfrm>
          <a:off x="14541500" y="1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128167</xdr:rowOff>
    </xdr:from>
    <xdr:ext cx="534377" cy="259045"/>
    <xdr:sp macro="" textlink="">
      <xdr:nvSpPr>
        <xdr:cNvPr id="703" name="テキスト ボックス 702"/>
        <xdr:cNvSpPr txBox="1"/>
      </xdr:nvSpPr>
      <xdr:spPr>
        <a:xfrm>
          <a:off x="14325111" y="167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29318</xdr:rowOff>
    </xdr:from>
    <xdr:to>
      <xdr:col>20</xdr:col>
      <xdr:colOff>9525</xdr:colOff>
      <xdr:row>97</xdr:row>
      <xdr:rowOff>130918</xdr:rowOff>
    </xdr:to>
    <xdr:sp macro="" textlink="">
      <xdr:nvSpPr>
        <xdr:cNvPr id="704" name="円/楕円 703"/>
        <xdr:cNvSpPr/>
      </xdr:nvSpPr>
      <xdr:spPr>
        <a:xfrm>
          <a:off x="13652500" y="166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122045</xdr:rowOff>
    </xdr:from>
    <xdr:ext cx="534377" cy="259045"/>
    <xdr:sp macro="" textlink="">
      <xdr:nvSpPr>
        <xdr:cNvPr id="705" name="テキスト ボックス 704"/>
        <xdr:cNvSpPr txBox="1"/>
      </xdr:nvSpPr>
      <xdr:spPr>
        <a:xfrm>
          <a:off x="13436111" y="1675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107046</xdr:rowOff>
    </xdr:from>
    <xdr:to>
      <xdr:col>18</xdr:col>
      <xdr:colOff>492125</xdr:colOff>
      <xdr:row>97</xdr:row>
      <xdr:rowOff>37196</xdr:rowOff>
    </xdr:to>
    <xdr:sp macro="" textlink="">
      <xdr:nvSpPr>
        <xdr:cNvPr id="706" name="円/楕円 705"/>
        <xdr:cNvSpPr/>
      </xdr:nvSpPr>
      <xdr:spPr>
        <a:xfrm>
          <a:off x="12763500" y="1656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28323</xdr:rowOff>
    </xdr:from>
    <xdr:ext cx="534377" cy="259045"/>
    <xdr:sp macro="" textlink="">
      <xdr:nvSpPr>
        <xdr:cNvPr id="707" name="テキスト ボックス 706"/>
        <xdr:cNvSpPr txBox="1"/>
      </xdr:nvSpPr>
      <xdr:spPr>
        <a:xfrm>
          <a:off x="12547111" y="166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決算全体でみると、民生費が住民一人あたりのコストが</a:t>
          </a:r>
          <a:r>
            <a:rPr kumimoji="1" lang="en-US" altLang="ja-JP" sz="1300">
              <a:latin typeface="ＭＳ Ｐゴシック"/>
            </a:rPr>
            <a:t>174,607</a:t>
          </a:r>
          <a:r>
            <a:rPr kumimoji="1" lang="ja-JP" altLang="en-US" sz="1300">
              <a:latin typeface="ＭＳ Ｐゴシック"/>
            </a:rPr>
            <a:t>円と、最も大きくなっている。民生費のうち児童福祉行政に要する経費である児童福祉費が平成</a:t>
          </a:r>
          <a:r>
            <a:rPr kumimoji="1" lang="en-US" altLang="ja-JP" sz="1300">
              <a:latin typeface="ＭＳ Ｐゴシック"/>
            </a:rPr>
            <a:t>25</a:t>
          </a:r>
          <a:r>
            <a:rPr kumimoji="1" lang="ja-JP" altLang="en-US" sz="1300">
              <a:latin typeface="ＭＳ Ｐゴシック"/>
            </a:rPr>
            <a:t>年度から増嵩しており、豊丘村が子育て環境の充実を図るため、児童福祉事業に重点的に取り組んできたことによるものである。 教育費の住民一人あたりのコストが、平成</a:t>
          </a:r>
          <a:r>
            <a:rPr kumimoji="1" lang="en-US" altLang="ja-JP" sz="1300">
              <a:latin typeface="ＭＳ Ｐゴシック"/>
            </a:rPr>
            <a:t>25</a:t>
          </a:r>
          <a:r>
            <a:rPr kumimoji="1" lang="ja-JP" altLang="en-US" sz="1300">
              <a:latin typeface="ＭＳ Ｐゴシック"/>
            </a:rPr>
            <a:t>年度から増加しているが、これは交流学習センターゆめあるて、学校共同調理場の整備を進めてきことにより、普通建設事業費が増加したことが要因である。また、土木費についても同様に増加しているが、人口減少・定住対策を推進するため、戸建村営住宅を</a:t>
          </a:r>
          <a:r>
            <a:rPr kumimoji="1" lang="en-US" altLang="ja-JP" sz="1300">
              <a:latin typeface="ＭＳ Ｐゴシック"/>
            </a:rPr>
            <a:t>21</a:t>
          </a:r>
          <a:r>
            <a:rPr kumimoji="1" lang="ja-JP" altLang="en-US" sz="1300">
              <a:latin typeface="ＭＳ Ｐゴシック"/>
            </a:rPr>
            <a:t>棟整備したことによる普通建設事業費の増加が要因である。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適切な補助金及び地方債の活用や基金の活用により負担を軽減するとともに、ふるさと納税寄附金の増加等により、実質収支額は標準財政規模費で前年度比</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％増の黒字を確保している。また、今年度の実質単年度収支についても、実質収支の黒字拡大に伴い、標準財政規模費で前年度比</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％増の黒字となった。</a:t>
          </a:r>
        </a:p>
        <a:p>
          <a:r>
            <a:rPr kumimoji="1" lang="ja-JP" altLang="en-US" sz="1400">
              <a:latin typeface="ＭＳ ゴシック" pitchFamily="49" charset="-128"/>
              <a:ea typeface="ＭＳ ゴシック" pitchFamily="49" charset="-128"/>
            </a:rPr>
            <a:t>今後は、基金の取り崩しにより、将来負担額への充当財源が減少したことなど改善を必要とする事項もあり、行財政改革の一層の推進による事業の効率化を図る必要がある。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一般会計については、大型普通建設事業の実施にあたり適切な補助金及び地方債の活用による負担軽減を図るとともに、ふるさとの納税の増加により黒字幅を拡大することができた。</a:t>
          </a:r>
        </a:p>
        <a:p>
          <a:r>
            <a:rPr kumimoji="1" lang="ja-JP" altLang="en-US" sz="1400">
              <a:latin typeface="ＭＳ ゴシック" pitchFamily="49" charset="-128"/>
              <a:ea typeface="ＭＳ ゴシック" pitchFamily="49" charset="-128"/>
            </a:rPr>
            <a:t>特別会計については、全会計において実質収支額、資金不足・剰余額は黒字となっている。しかし、下水道事業特別会計にあっては、長寿命化計画に基づく継続的な施設整備が、簡易水道特別会計にあっては、施設の老朽化による更新が求められており、今後、大きな支出が見込まれるため、料金の見直し等による経営強化が必要となっている。また、その他の特別会計においても、独立採算の原則に立ち返った保険料や使用料金の適正化、保健予防事業の強化を図り、適切な事業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5703407</v>
      </c>
      <c r="BO4" s="379"/>
      <c r="BP4" s="379"/>
      <c r="BQ4" s="379"/>
      <c r="BR4" s="379"/>
      <c r="BS4" s="379"/>
      <c r="BT4" s="379"/>
      <c r="BU4" s="380"/>
      <c r="BV4" s="378">
        <v>5074283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36.4</v>
      </c>
      <c r="CU4" s="385"/>
      <c r="CV4" s="385"/>
      <c r="CW4" s="385"/>
      <c r="CX4" s="385"/>
      <c r="CY4" s="385"/>
      <c r="CZ4" s="385"/>
      <c r="DA4" s="386"/>
      <c r="DB4" s="384">
        <v>26.6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4743676</v>
      </c>
      <c r="BO5" s="416"/>
      <c r="BP5" s="416"/>
      <c r="BQ5" s="416"/>
      <c r="BR5" s="416"/>
      <c r="BS5" s="416"/>
      <c r="BT5" s="416"/>
      <c r="BU5" s="417"/>
      <c r="BV5" s="415">
        <v>4098901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73</v>
      </c>
      <c r="CU5" s="413"/>
      <c r="CV5" s="413"/>
      <c r="CW5" s="413"/>
      <c r="CX5" s="413"/>
      <c r="CY5" s="413"/>
      <c r="CZ5" s="413"/>
      <c r="DA5" s="414"/>
      <c r="DB5" s="412">
        <v>71.8</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959731</v>
      </c>
      <c r="BO6" s="416"/>
      <c r="BP6" s="416"/>
      <c r="BQ6" s="416"/>
      <c r="BR6" s="416"/>
      <c r="BS6" s="416"/>
      <c r="BT6" s="416"/>
      <c r="BU6" s="417"/>
      <c r="BV6" s="415">
        <v>975382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77</v>
      </c>
      <c r="CU6" s="453"/>
      <c r="CV6" s="453"/>
      <c r="CW6" s="453"/>
      <c r="CX6" s="453"/>
      <c r="CY6" s="453"/>
      <c r="CZ6" s="453"/>
      <c r="DA6" s="454"/>
      <c r="DB6" s="452">
        <v>76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11911</v>
      </c>
      <c r="BO7" s="416"/>
      <c r="BP7" s="416"/>
      <c r="BQ7" s="416"/>
      <c r="BR7" s="416"/>
      <c r="BS7" s="416"/>
      <c r="BT7" s="416"/>
      <c r="BU7" s="417"/>
      <c r="BV7" s="415">
        <v>299810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2600383</v>
      </c>
      <c r="CU7" s="416"/>
      <c r="CV7" s="416"/>
      <c r="CW7" s="416"/>
      <c r="CX7" s="416"/>
      <c r="CY7" s="416"/>
      <c r="CZ7" s="416"/>
      <c r="DA7" s="417"/>
      <c r="DB7" s="415">
        <v>2535308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947820</v>
      </c>
      <c r="BO8" s="416"/>
      <c r="BP8" s="416"/>
      <c r="BQ8" s="416"/>
      <c r="BR8" s="416"/>
      <c r="BS8" s="416"/>
      <c r="BT8" s="416"/>
      <c r="BU8" s="417"/>
      <c r="BV8" s="415">
        <v>675572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0.28000000000000003</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6592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272248</v>
      </c>
      <c r="BO9" s="416"/>
      <c r="BP9" s="416"/>
      <c r="BQ9" s="416"/>
      <c r="BR9" s="416"/>
      <c r="BS9" s="416"/>
      <c r="BT9" s="416"/>
      <c r="BU9" s="417"/>
      <c r="BV9" s="415">
        <v>14122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8</v>
      </c>
      <c r="CU9" s="413"/>
      <c r="CV9" s="413"/>
      <c r="CW9" s="413"/>
      <c r="CX9" s="413"/>
      <c r="CY9" s="413"/>
      <c r="CZ9" s="413"/>
      <c r="DA9" s="414"/>
      <c r="DB9" s="412">
        <v>8.5</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6819</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4108</v>
      </c>
      <c r="BO10" s="416"/>
      <c r="BP10" s="416"/>
      <c r="BQ10" s="416"/>
      <c r="BR10" s="416"/>
      <c r="BS10" s="416"/>
      <c r="BT10" s="416"/>
      <c r="BU10" s="417"/>
      <c r="BV10" s="415">
        <v>3948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6864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6756</v>
      </c>
      <c r="S13" s="497"/>
      <c r="T13" s="497"/>
      <c r="U13" s="497"/>
      <c r="V13" s="498"/>
      <c r="W13" s="431" t="s">
        <v>121</v>
      </c>
      <c r="X13" s="432"/>
      <c r="Y13" s="432"/>
      <c r="Z13" s="432"/>
      <c r="AA13" s="432"/>
      <c r="AB13" s="422"/>
      <c r="AC13" s="466">
        <v>844</v>
      </c>
      <c r="AD13" s="467"/>
      <c r="AE13" s="467"/>
      <c r="AF13" s="467"/>
      <c r="AG13" s="506"/>
      <c r="AH13" s="466">
        <v>961</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276356</v>
      </c>
      <c r="BO13" s="416"/>
      <c r="BP13" s="416"/>
      <c r="BQ13" s="416"/>
      <c r="BR13" s="416"/>
      <c r="BS13" s="416"/>
      <c r="BT13" s="416"/>
      <c r="BU13" s="417"/>
      <c r="BV13" s="415">
        <v>18070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3.8</v>
      </c>
      <c r="CU13" s="413"/>
      <c r="CV13" s="413"/>
      <c r="CW13" s="413"/>
      <c r="CX13" s="413"/>
      <c r="CY13" s="413"/>
      <c r="CZ13" s="413"/>
      <c r="DA13" s="414"/>
      <c r="DB13" s="412">
        <v>3.9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6936</v>
      </c>
      <c r="S14" s="497"/>
      <c r="T14" s="497"/>
      <c r="U14" s="497"/>
      <c r="V14" s="498"/>
      <c r="W14" s="405"/>
      <c r="X14" s="406"/>
      <c r="Y14" s="406"/>
      <c r="Z14" s="406"/>
      <c r="AA14" s="406"/>
      <c r="AB14" s="395"/>
      <c r="AC14" s="499">
        <v>22.3</v>
      </c>
      <c r="AD14" s="500"/>
      <c r="AE14" s="500"/>
      <c r="AF14" s="500"/>
      <c r="AG14" s="501"/>
      <c r="AH14" s="499">
        <v>24.4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6823</v>
      </c>
      <c r="S15" s="497"/>
      <c r="T15" s="497"/>
      <c r="U15" s="497"/>
      <c r="V15" s="498"/>
      <c r="W15" s="431" t="s">
        <v>127</v>
      </c>
      <c r="X15" s="432"/>
      <c r="Y15" s="432"/>
      <c r="Z15" s="432"/>
      <c r="AA15" s="432"/>
      <c r="AB15" s="422"/>
      <c r="AC15" s="466">
        <v>1283</v>
      </c>
      <c r="AD15" s="467"/>
      <c r="AE15" s="467"/>
      <c r="AF15" s="467"/>
      <c r="AG15" s="506"/>
      <c r="AH15" s="466">
        <v>1354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673959</v>
      </c>
      <c r="BO15" s="379"/>
      <c r="BP15" s="379"/>
      <c r="BQ15" s="379"/>
      <c r="BR15" s="379"/>
      <c r="BS15" s="379"/>
      <c r="BT15" s="379"/>
      <c r="BU15" s="380"/>
      <c r="BV15" s="378">
        <v>623722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34</v>
      </c>
      <c r="AD16" s="500"/>
      <c r="AE16" s="500"/>
      <c r="AF16" s="500"/>
      <c r="AG16" s="501"/>
      <c r="AH16" s="499">
        <v>34.299999999999997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2300179</v>
      </c>
      <c r="BO16" s="416"/>
      <c r="BP16" s="416"/>
      <c r="BQ16" s="416"/>
      <c r="BR16" s="416"/>
      <c r="BS16" s="416"/>
      <c r="BT16" s="416"/>
      <c r="BU16" s="417"/>
      <c r="BV16" s="415">
        <v>2234818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1650</v>
      </c>
      <c r="AD17" s="467"/>
      <c r="AE17" s="467"/>
      <c r="AF17" s="467"/>
      <c r="AG17" s="506"/>
      <c r="AH17" s="466">
        <v>1625</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837968</v>
      </c>
      <c r="BO17" s="416"/>
      <c r="BP17" s="416"/>
      <c r="BQ17" s="416"/>
      <c r="BR17" s="416"/>
      <c r="BS17" s="416"/>
      <c r="BT17" s="416"/>
      <c r="BU17" s="417"/>
      <c r="BV17" s="415">
        <v>781518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76.790000000000006</v>
      </c>
      <c r="M18" s="528"/>
      <c r="N18" s="528"/>
      <c r="O18" s="528"/>
      <c r="P18" s="528"/>
      <c r="Q18" s="528"/>
      <c r="R18" s="529"/>
      <c r="S18" s="529"/>
      <c r="T18" s="529"/>
      <c r="U18" s="529"/>
      <c r="V18" s="530"/>
      <c r="W18" s="433"/>
      <c r="X18" s="434"/>
      <c r="Y18" s="434"/>
      <c r="Z18" s="434"/>
      <c r="AA18" s="434"/>
      <c r="AB18" s="425"/>
      <c r="AC18" s="531">
        <v>43.7</v>
      </c>
      <c r="AD18" s="532"/>
      <c r="AE18" s="532"/>
      <c r="AF18" s="532"/>
      <c r="AG18" s="533"/>
      <c r="AH18" s="531">
        <v>41.2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1906650</v>
      </c>
      <c r="BO18" s="416"/>
      <c r="BP18" s="416"/>
      <c r="BQ18" s="416"/>
      <c r="BR18" s="416"/>
      <c r="BS18" s="416"/>
      <c r="BT18" s="416"/>
      <c r="BU18" s="417"/>
      <c r="BV18" s="415">
        <v>1840097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86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4621934</v>
      </c>
      <c r="BO19" s="416"/>
      <c r="BP19" s="416"/>
      <c r="BQ19" s="416"/>
      <c r="BR19" s="416"/>
      <c r="BS19" s="416"/>
      <c r="BT19" s="416"/>
      <c r="BU19" s="417"/>
      <c r="BV19" s="415">
        <v>3857295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2054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3620693</v>
      </c>
      <c r="BO23" s="416"/>
      <c r="BP23" s="416"/>
      <c r="BQ23" s="416"/>
      <c r="BR23" s="416"/>
      <c r="BS23" s="416"/>
      <c r="BT23" s="416"/>
      <c r="BU23" s="417"/>
      <c r="BV23" s="415">
        <v>3642112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6140</v>
      </c>
      <c r="R24" s="467"/>
      <c r="S24" s="467"/>
      <c r="T24" s="467"/>
      <c r="U24" s="467"/>
      <c r="V24" s="506"/>
      <c r="W24" s="561"/>
      <c r="X24" s="549"/>
      <c r="Y24" s="550"/>
      <c r="Z24" s="465" t="s">
        <v>150</v>
      </c>
      <c r="AA24" s="445"/>
      <c r="AB24" s="445"/>
      <c r="AC24" s="445"/>
      <c r="AD24" s="445"/>
      <c r="AE24" s="445"/>
      <c r="AF24" s="445"/>
      <c r="AG24" s="446"/>
      <c r="AH24" s="466">
        <v>65</v>
      </c>
      <c r="AI24" s="467"/>
      <c r="AJ24" s="467"/>
      <c r="AK24" s="467"/>
      <c r="AL24" s="506"/>
      <c r="AM24" s="466">
        <v>203385</v>
      </c>
      <c r="AN24" s="467"/>
      <c r="AO24" s="467"/>
      <c r="AP24" s="467"/>
      <c r="AQ24" s="467"/>
      <c r="AR24" s="506"/>
      <c r="AS24" s="466">
        <v>3129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3422396</v>
      </c>
      <c r="BO24" s="416"/>
      <c r="BP24" s="416"/>
      <c r="BQ24" s="416"/>
      <c r="BR24" s="416"/>
      <c r="BS24" s="416"/>
      <c r="BT24" s="416"/>
      <c r="BU24" s="417"/>
      <c r="BV24" s="415">
        <v>3469423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5220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4610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2550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358624</v>
      </c>
      <c r="BO27" s="585"/>
      <c r="BP27" s="585"/>
      <c r="BQ27" s="585"/>
      <c r="BR27" s="585"/>
      <c r="BS27" s="585"/>
      <c r="BT27" s="585"/>
      <c r="BU27" s="586"/>
      <c r="BV27" s="584">
        <v>357582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1900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1177953</v>
      </c>
      <c r="BO28" s="379"/>
      <c r="BP28" s="379"/>
      <c r="BQ28" s="379"/>
      <c r="BR28" s="379"/>
      <c r="BS28" s="379"/>
      <c r="BT28" s="379"/>
      <c r="BU28" s="380"/>
      <c r="BV28" s="378">
        <v>1173845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1558</v>
      </c>
      <c r="R29" s="467"/>
      <c r="S29" s="467"/>
      <c r="T29" s="467"/>
      <c r="U29" s="467"/>
      <c r="V29" s="506"/>
      <c r="W29" s="562"/>
      <c r="X29" s="563"/>
      <c r="Y29" s="564"/>
      <c r="Z29" s="465" t="s">
        <v>167</v>
      </c>
      <c r="AA29" s="445"/>
      <c r="AB29" s="445"/>
      <c r="AC29" s="445"/>
      <c r="AD29" s="445"/>
      <c r="AE29" s="445"/>
      <c r="AF29" s="445"/>
      <c r="AG29" s="446"/>
      <c r="AH29" s="466">
        <v>65</v>
      </c>
      <c r="AI29" s="467"/>
      <c r="AJ29" s="467"/>
      <c r="AK29" s="467"/>
      <c r="AL29" s="506"/>
      <c r="AM29" s="466">
        <v>203385</v>
      </c>
      <c r="AN29" s="467"/>
      <c r="AO29" s="467"/>
      <c r="AP29" s="467"/>
      <c r="AQ29" s="467"/>
      <c r="AR29" s="506"/>
      <c r="AS29" s="466">
        <v>3129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598994</v>
      </c>
      <c r="BO29" s="416"/>
      <c r="BP29" s="416"/>
      <c r="BQ29" s="416"/>
      <c r="BR29" s="416"/>
      <c r="BS29" s="416"/>
      <c r="BT29" s="416"/>
      <c r="BU29" s="417"/>
      <c r="BV29" s="415">
        <v>497663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186381</v>
      </c>
      <c r="BO30" s="585"/>
      <c r="BP30" s="585"/>
      <c r="BQ30" s="585"/>
      <c r="BR30" s="585"/>
      <c r="BS30" s="585"/>
      <c r="BT30" s="585"/>
      <c r="BU30" s="586"/>
      <c r="BV30" s="584">
        <v>336734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南信州広域連合（一般会計）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豊丘村土地開発公社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南信州広域連合（南信州広域振興基金特別会計）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南信州広域連合（飯田広域消防特別会計）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長野県市町村自治振興組合（一般会計）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長野県地方税滞納整理機構（一般会計）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長野県市町村総合事務組合（一般会計）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長野県市町村総合事務組合（非常勤職員公務災害補償特別会計）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長野県後期高齢者医療広域連合（一般会計）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長野県後期高齢者医療広域連合（後期高齢者医療事業会計）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下伊那郡土木技術センター組合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25.07</v>
      </c>
      <c r="G34" s="33">
        <v>20.99</v>
      </c>
      <c r="H34" s="33">
        <v>26.23</v>
      </c>
      <c r="I34" s="33">
        <v>26.64</v>
      </c>
      <c r="J34" s="34">
        <v>36.44</v>
      </c>
      <c r="K34" s="22"/>
      <c r="L34" s="22"/>
      <c r="M34" s="22"/>
      <c r="N34" s="22"/>
      <c r="O34" s="22"/>
      <c r="P34" s="22"/>
    </row>
    <row r="35" spans="1:16" ht="39" customHeight="1" x14ac:dyDescent="0.15">
      <c r="A35" s="22"/>
      <c r="B35" s="35"/>
      <c r="C35" s="1178" t="s">
        <v>525</v>
      </c>
      <c r="D35" s="1179"/>
      <c r="E35" s="1180"/>
      <c r="F35" s="36">
        <v>0.35</v>
      </c>
      <c r="G35" s="37">
        <v>0.24</v>
      </c>
      <c r="H35" s="37">
        <v>0.57999999999999996</v>
      </c>
      <c r="I35" s="37">
        <v>0.93</v>
      </c>
      <c r="J35" s="38">
        <v>1.44</v>
      </c>
      <c r="K35" s="22"/>
      <c r="L35" s="22"/>
      <c r="M35" s="22"/>
      <c r="N35" s="22"/>
      <c r="O35" s="22"/>
      <c r="P35" s="22"/>
    </row>
    <row r="36" spans="1:16" ht="39" customHeight="1" x14ac:dyDescent="0.15">
      <c r="A36" s="22"/>
      <c r="B36" s="35"/>
      <c r="C36" s="1178" t="s">
        <v>526</v>
      </c>
      <c r="D36" s="1179"/>
      <c r="E36" s="1180"/>
      <c r="F36" s="36">
        <v>0.51</v>
      </c>
      <c r="G36" s="37">
        <v>0.5</v>
      </c>
      <c r="H36" s="37">
        <v>0.93</v>
      </c>
      <c r="I36" s="37">
        <v>0.65</v>
      </c>
      <c r="J36" s="38">
        <v>1.17</v>
      </c>
      <c r="K36" s="22"/>
      <c r="L36" s="22"/>
      <c r="M36" s="22"/>
      <c r="N36" s="22"/>
      <c r="O36" s="22"/>
      <c r="P36" s="22"/>
    </row>
    <row r="37" spans="1:16" ht="39" customHeight="1" x14ac:dyDescent="0.15">
      <c r="A37" s="22"/>
      <c r="B37" s="35"/>
      <c r="C37" s="1178" t="s">
        <v>527</v>
      </c>
      <c r="D37" s="1179"/>
      <c r="E37" s="1180"/>
      <c r="F37" s="36">
        <v>1.01</v>
      </c>
      <c r="G37" s="37">
        <v>0.97</v>
      </c>
      <c r="H37" s="37">
        <v>0.56000000000000005</v>
      </c>
      <c r="I37" s="37">
        <v>0.57999999999999996</v>
      </c>
      <c r="J37" s="38">
        <v>0.98</v>
      </c>
      <c r="K37" s="22"/>
      <c r="L37" s="22"/>
      <c r="M37" s="22"/>
      <c r="N37" s="22"/>
      <c r="O37" s="22"/>
      <c r="P37" s="22"/>
    </row>
    <row r="38" spans="1:16" ht="39" customHeight="1" x14ac:dyDescent="0.15">
      <c r="A38" s="22"/>
      <c r="B38" s="35"/>
      <c r="C38" s="1178" t="s">
        <v>528</v>
      </c>
      <c r="D38" s="1179"/>
      <c r="E38" s="1180"/>
      <c r="F38" s="36">
        <v>0.23</v>
      </c>
      <c r="G38" s="37">
        <v>0.27</v>
      </c>
      <c r="H38" s="37">
        <v>0.99</v>
      </c>
      <c r="I38" s="37">
        <v>0.8</v>
      </c>
      <c r="J38" s="38">
        <v>0.84</v>
      </c>
      <c r="K38" s="22"/>
      <c r="L38" s="22"/>
      <c r="M38" s="22"/>
      <c r="N38" s="22"/>
      <c r="O38" s="22"/>
      <c r="P38" s="22"/>
    </row>
    <row r="39" spans="1:16" ht="39" customHeight="1" x14ac:dyDescent="0.15">
      <c r="A39" s="22"/>
      <c r="B39" s="35"/>
      <c r="C39" s="1178" t="s">
        <v>529</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391</v>
      </c>
      <c r="L45" s="60">
        <v>354</v>
      </c>
      <c r="M45" s="60">
        <v>343</v>
      </c>
      <c r="N45" s="60">
        <v>339</v>
      </c>
      <c r="O45" s="61">
        <v>382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159</v>
      </c>
      <c r="L48" s="64">
        <v>159</v>
      </c>
      <c r="M48" s="64">
        <v>160</v>
      </c>
      <c r="N48" s="64">
        <v>157</v>
      </c>
      <c r="O48" s="65">
        <v>161</v>
      </c>
      <c r="P48" s="48"/>
      <c r="Q48" s="48"/>
      <c r="R48" s="48"/>
      <c r="S48" s="48"/>
      <c r="T48" s="48"/>
      <c r="U48" s="48"/>
    </row>
    <row r="49" spans="1:21" ht="30.75" customHeight="1" x14ac:dyDescent="0.15">
      <c r="A49" s="48"/>
      <c r="B49" s="1196"/>
      <c r="C49" s="1197"/>
      <c r="D49" s="62"/>
      <c r="E49" s="1188" t="s">
        <v>16</v>
      </c>
      <c r="F49" s="1188"/>
      <c r="G49" s="1188"/>
      <c r="H49" s="1188"/>
      <c r="I49" s="1188"/>
      <c r="J49" s="1189"/>
      <c r="K49" s="63">
        <v>7</v>
      </c>
      <c r="L49" s="64">
        <v>6</v>
      </c>
      <c r="M49" s="64">
        <v>6</v>
      </c>
      <c r="N49" s="64">
        <v>6</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408</v>
      </c>
      <c r="L52" s="64">
        <v>412</v>
      </c>
      <c r="M52" s="64">
        <v>418</v>
      </c>
      <c r="N52" s="64">
        <v>456</v>
      </c>
      <c r="O52" s="65">
        <v>440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149</v>
      </c>
      <c r="L53" s="69">
        <v>107</v>
      </c>
      <c r="M53" s="69">
        <v>91</v>
      </c>
      <c r="N53" s="69">
        <v>46</v>
      </c>
      <c r="O53" s="70">
        <v>110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3322</v>
      </c>
      <c r="J41" s="83">
        <v>3648</v>
      </c>
      <c r="K41" s="83">
        <v>3684</v>
      </c>
      <c r="L41" s="83">
        <v>3642</v>
      </c>
      <c r="M41" s="84">
        <v>3621</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1842</v>
      </c>
      <c r="J43" s="87">
        <v>1697</v>
      </c>
      <c r="K43" s="87">
        <v>1600</v>
      </c>
      <c r="L43" s="87">
        <v>1483</v>
      </c>
      <c r="M43" s="88">
        <v>1380</v>
      </c>
    </row>
    <row r="44" spans="2:13" ht="27.75" customHeight="1" x14ac:dyDescent="0.15">
      <c r="B44" s="1204"/>
      <c r="C44" s="1205"/>
      <c r="D44" s="85"/>
      <c r="E44" s="1210" t="s">
        <v>28</v>
      </c>
      <c r="F44" s="1210"/>
      <c r="G44" s="1210"/>
      <c r="H44" s="1211"/>
      <c r="I44" s="86">
        <v>73</v>
      </c>
      <c r="J44" s="87">
        <v>78</v>
      </c>
      <c r="K44" s="87">
        <v>39</v>
      </c>
      <c r="L44" s="87">
        <v>34</v>
      </c>
      <c r="M44" s="88">
        <v>37</v>
      </c>
    </row>
    <row r="45" spans="2:13" ht="27.75" customHeight="1" x14ac:dyDescent="0.15">
      <c r="B45" s="1204"/>
      <c r="C45" s="1205"/>
      <c r="D45" s="85"/>
      <c r="E45" s="1210" t="s">
        <v>29</v>
      </c>
      <c r="F45" s="1210"/>
      <c r="G45" s="1210"/>
      <c r="H45" s="1211"/>
      <c r="I45" s="86">
        <v>755</v>
      </c>
      <c r="J45" s="87">
        <v>757</v>
      </c>
      <c r="K45" s="87">
        <v>747</v>
      </c>
      <c r="L45" s="87">
        <v>716</v>
      </c>
      <c r="M45" s="88">
        <v>710</v>
      </c>
    </row>
    <row r="46" spans="2:13" ht="27.75" customHeight="1" x14ac:dyDescent="0.15">
      <c r="B46" s="1204"/>
      <c r="C46" s="1205"/>
      <c r="D46" s="85"/>
      <c r="E46" s="1210" t="s">
        <v>30</v>
      </c>
      <c r="F46" s="1210"/>
      <c r="G46" s="1210"/>
      <c r="H46" s="1211"/>
      <c r="I46" s="86" t="s">
        <v>478</v>
      </c>
      <c r="J46" s="87" t="s">
        <v>478</v>
      </c>
      <c r="K46" s="87" t="s">
        <v>478</v>
      </c>
      <c r="L46" s="87" t="s">
        <v>478</v>
      </c>
      <c r="M46" s="88" t="s">
        <v>478</v>
      </c>
    </row>
    <row r="47" spans="2:13" ht="27.75" customHeight="1" x14ac:dyDescent="0.15">
      <c r="B47" s="1204"/>
      <c r="C47" s="1205"/>
      <c r="D47" s="85"/>
      <c r="E47" s="1210" t="s">
        <v>31</v>
      </c>
      <c r="F47" s="1210"/>
      <c r="G47" s="1210"/>
      <c r="H47" s="1211"/>
      <c r="I47" s="86" t="s">
        <v>478</v>
      </c>
      <c r="J47" s="87" t="s">
        <v>478</v>
      </c>
      <c r="K47" s="87" t="s">
        <v>478</v>
      </c>
      <c r="L47" s="87" t="s">
        <v>478</v>
      </c>
      <c r="M47" s="88" t="s">
        <v>478</v>
      </c>
    </row>
    <row r="48" spans="2:13" ht="27.75" customHeight="1" x14ac:dyDescent="0.15">
      <c r="B48" s="1206"/>
      <c r="C48" s="1207"/>
      <c r="D48" s="85"/>
      <c r="E48" s="1210" t="s">
        <v>32</v>
      </c>
      <c r="F48" s="1210"/>
      <c r="G48" s="1210"/>
      <c r="H48" s="1211"/>
      <c r="I48" s="86" t="s">
        <v>478</v>
      </c>
      <c r="J48" s="87" t="s">
        <v>478</v>
      </c>
      <c r="K48" s="87" t="s">
        <v>478</v>
      </c>
      <c r="L48" s="87" t="s">
        <v>478</v>
      </c>
      <c r="M48" s="88" t="s">
        <v>478</v>
      </c>
    </row>
    <row r="49" spans="2:13" ht="27.75" customHeight="1" x14ac:dyDescent="0.15">
      <c r="B49" s="1212" t="s">
        <v>33</v>
      </c>
      <c r="C49" s="1213"/>
      <c r="D49" s="89"/>
      <c r="E49" s="1210" t="s">
        <v>34</v>
      </c>
      <c r="F49" s="1210"/>
      <c r="G49" s="1210"/>
      <c r="H49" s="1211"/>
      <c r="I49" s="86">
        <v>2614</v>
      </c>
      <c r="J49" s="87">
        <v>2824</v>
      </c>
      <c r="K49" s="87">
        <v>2414</v>
      </c>
      <c r="L49" s="87">
        <v>2370</v>
      </c>
      <c r="M49" s="88">
        <v>2296</v>
      </c>
    </row>
    <row r="50" spans="2:13" ht="27.75" customHeight="1" x14ac:dyDescent="0.15">
      <c r="B50" s="1204"/>
      <c r="C50" s="1205"/>
      <c r="D50" s="85"/>
      <c r="E50" s="1210" t="s">
        <v>35</v>
      </c>
      <c r="F50" s="1210"/>
      <c r="G50" s="1210"/>
      <c r="H50" s="1211"/>
      <c r="I50" s="86">
        <v>85</v>
      </c>
      <c r="J50" s="87">
        <v>73</v>
      </c>
      <c r="K50" s="87">
        <v>61</v>
      </c>
      <c r="L50" s="87">
        <v>49</v>
      </c>
      <c r="M50" s="88">
        <v>36</v>
      </c>
    </row>
    <row r="51" spans="2:13" ht="27.75" customHeight="1" x14ac:dyDescent="0.15">
      <c r="B51" s="1206"/>
      <c r="C51" s="1207"/>
      <c r="D51" s="85"/>
      <c r="E51" s="1210" t="s">
        <v>36</v>
      </c>
      <c r="F51" s="1210"/>
      <c r="G51" s="1210"/>
      <c r="H51" s="1211"/>
      <c r="I51" s="86">
        <v>3960</v>
      </c>
      <c r="J51" s="87">
        <v>4026</v>
      </c>
      <c r="K51" s="87">
        <v>4034</v>
      </c>
      <c r="L51" s="87">
        <v>3858</v>
      </c>
      <c r="M51" s="88">
        <v>3756</v>
      </c>
    </row>
    <row r="52" spans="2:13" ht="27.75" customHeight="1" thickBot="1" x14ac:dyDescent="0.2">
      <c r="B52" s="1214" t="s">
        <v>37</v>
      </c>
      <c r="C52" s="1215"/>
      <c r="D52" s="90"/>
      <c r="E52" s="1216" t="s">
        <v>38</v>
      </c>
      <c r="F52" s="1216"/>
      <c r="G52" s="1216"/>
      <c r="H52" s="1217"/>
      <c r="I52" s="91">
        <v>-667</v>
      </c>
      <c r="J52" s="92">
        <v>-742</v>
      </c>
      <c r="K52" s="92">
        <v>-436</v>
      </c>
      <c r="L52" s="92">
        <v>-402</v>
      </c>
      <c r="M52" s="93">
        <v>-341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115" zoomScaleNormal="11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4"/>
      <c r="H43" s="1233"/>
      <c r="I43" s="1233"/>
      <c r="J43" s="1233"/>
      <c r="K43" s="1233"/>
      <c r="L43" s="1233"/>
      <c r="M43" s="1233"/>
      <c r="N43" s="1233"/>
      <c r="O43" s="1234"/>
    </row>
    <row r="44" spans="2:17" x14ac:dyDescent="0.15">
      <c r="B44" s="248"/>
      <c r="C44" s="244"/>
      <c r="D44" s="244"/>
      <c r="E44" s="244"/>
      <c r="F44" s="244"/>
      <c r="G44" s="1235"/>
      <c r="H44" s="1236"/>
      <c r="I44" s="1236"/>
      <c r="J44" s="1236"/>
      <c r="K44" s="1236"/>
      <c r="L44" s="1236"/>
      <c r="M44" s="1236"/>
      <c r="N44" s="1236"/>
      <c r="O44" s="1237"/>
    </row>
    <row r="45" spans="2:17" x14ac:dyDescent="0.15">
      <c r="B45" s="248"/>
      <c r="C45" s="244"/>
      <c r="D45" s="244"/>
      <c r="E45" s="244"/>
      <c r="F45" s="244"/>
      <c r="G45" s="1235"/>
      <c r="H45" s="1236"/>
      <c r="I45" s="1236"/>
      <c r="J45" s="1236"/>
      <c r="K45" s="1236"/>
      <c r="L45" s="1236"/>
      <c r="M45" s="1236"/>
      <c r="N45" s="1236"/>
      <c r="O45" s="1237"/>
    </row>
    <row r="46" spans="2:17" x14ac:dyDescent="0.15">
      <c r="B46" s="248"/>
      <c r="C46" s="244"/>
      <c r="D46" s="244"/>
      <c r="E46" s="244"/>
      <c r="F46" s="244"/>
      <c r="G46" s="1235"/>
      <c r="H46" s="1236"/>
      <c r="I46" s="1236"/>
      <c r="J46" s="1236"/>
      <c r="K46" s="1236"/>
      <c r="L46" s="1236"/>
      <c r="M46" s="1236"/>
      <c r="N46" s="1236"/>
      <c r="O46" s="1237"/>
    </row>
    <row r="47" spans="2:17" x14ac:dyDescent="0.15">
      <c r="B47" s="248"/>
      <c r="C47" s="244"/>
      <c r="D47" s="244"/>
      <c r="E47" s="244"/>
      <c r="F47" s="244"/>
      <c r="G47" s="1238"/>
      <c r="H47" s="1239"/>
      <c r="I47" s="1239"/>
      <c r="J47" s="1239"/>
      <c r="K47" s="1239"/>
      <c r="L47" s="1239"/>
      <c r="M47" s="1239"/>
      <c r="N47" s="1239"/>
      <c r="O47" s="1240"/>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41"/>
      <c r="H50" s="1242"/>
      <c r="I50" s="1242"/>
      <c r="J50" s="1243"/>
      <c r="K50" s="354" t="s">
        <v>518</v>
      </c>
      <c r="L50" s="354" t="s">
        <v>519</v>
      </c>
      <c r="M50" s="354" t="s">
        <v>520</v>
      </c>
      <c r="N50" s="354" t="s">
        <v>521</v>
      </c>
      <c r="O50" s="354" t="s">
        <v>522</v>
      </c>
    </row>
    <row r="51" spans="1:17" x14ac:dyDescent="0.15">
      <c r="B51" s="248"/>
      <c r="C51" s="244"/>
      <c r="D51" s="244"/>
      <c r="E51" s="244"/>
      <c r="F51" s="244"/>
      <c r="G51" s="1244" t="s">
        <v>558</v>
      </c>
      <c r="H51" s="1245"/>
      <c r="I51" s="1250" t="s">
        <v>559</v>
      </c>
      <c r="J51" s="1250"/>
      <c r="K51" s="1252"/>
      <c r="L51" s="1252"/>
      <c r="M51" s="1252"/>
      <c r="N51" s="1252"/>
      <c r="O51" s="1252"/>
    </row>
    <row r="52" spans="1:17" x14ac:dyDescent="0.15">
      <c r="B52" s="248"/>
      <c r="C52" s="244"/>
      <c r="D52" s="244"/>
      <c r="E52" s="244"/>
      <c r="F52" s="244"/>
      <c r="G52" s="1246"/>
      <c r="H52" s="1247"/>
      <c r="I52" s="1251"/>
      <c r="J52" s="1251"/>
      <c r="K52" s="1218"/>
      <c r="L52" s="1218"/>
      <c r="M52" s="1218"/>
      <c r="N52" s="1218"/>
      <c r="O52" s="1218"/>
    </row>
    <row r="53" spans="1:17" x14ac:dyDescent="0.15">
      <c r="A53" s="355"/>
      <c r="B53" s="248"/>
      <c r="C53" s="244"/>
      <c r="D53" s="244"/>
      <c r="E53" s="244"/>
      <c r="F53" s="244"/>
      <c r="G53" s="1246"/>
      <c r="H53" s="1247"/>
      <c r="I53" s="1230" t="s">
        <v>560</v>
      </c>
      <c r="J53" s="1230"/>
      <c r="K53" s="1253"/>
      <c r="L53" s="1253"/>
      <c r="M53" s="1253"/>
      <c r="N53" s="1253"/>
      <c r="O53" s="1253"/>
    </row>
    <row r="54" spans="1:17" x14ac:dyDescent="0.15">
      <c r="A54" s="355"/>
      <c r="B54" s="248"/>
      <c r="C54" s="244"/>
      <c r="D54" s="244"/>
      <c r="E54" s="244"/>
      <c r="F54" s="244"/>
      <c r="G54" s="1248"/>
      <c r="H54" s="1249"/>
      <c r="I54" s="1230"/>
      <c r="J54" s="1230"/>
      <c r="K54" s="1223"/>
      <c r="L54" s="1223"/>
      <c r="M54" s="1223"/>
      <c r="N54" s="1223"/>
      <c r="O54" s="1223"/>
    </row>
    <row r="55" spans="1:17" x14ac:dyDescent="0.15">
      <c r="A55" s="355"/>
      <c r="B55" s="248"/>
      <c r="C55" s="244"/>
      <c r="D55" s="244"/>
      <c r="E55" s="244"/>
      <c r="F55" s="244"/>
      <c r="G55" s="1224" t="s">
        <v>561</v>
      </c>
      <c r="H55" s="1225"/>
      <c r="I55" s="1230" t="s">
        <v>559</v>
      </c>
      <c r="J55" s="1230"/>
      <c r="K55" s="1252"/>
      <c r="L55" s="1252"/>
      <c r="M55" s="1252"/>
      <c r="N55" s="1252"/>
      <c r="O55" s="1252"/>
    </row>
    <row r="56" spans="1:17" x14ac:dyDescent="0.15">
      <c r="A56" s="355"/>
      <c r="B56" s="248"/>
      <c r="C56" s="244"/>
      <c r="D56" s="244"/>
      <c r="E56" s="244"/>
      <c r="F56" s="244"/>
      <c r="G56" s="1226"/>
      <c r="H56" s="1227"/>
      <c r="I56" s="1230"/>
      <c r="J56" s="1230"/>
      <c r="K56" s="1218"/>
      <c r="L56" s="1218"/>
      <c r="M56" s="1218"/>
      <c r="N56" s="1218"/>
      <c r="O56" s="1218"/>
    </row>
    <row r="57" spans="1:17" s="355" customFormat="1" x14ac:dyDescent="0.15">
      <c r="B57" s="356"/>
      <c r="C57" s="352"/>
      <c r="D57" s="352"/>
      <c r="E57" s="352"/>
      <c r="F57" s="352"/>
      <c r="G57" s="1226"/>
      <c r="H57" s="1227"/>
      <c r="I57" s="1220" t="s">
        <v>560</v>
      </c>
      <c r="J57" s="1220"/>
      <c r="K57" s="1253"/>
      <c r="L57" s="1253"/>
      <c r="M57" s="1253"/>
      <c r="N57" s="1253"/>
      <c r="O57" s="1253"/>
      <c r="P57" s="357"/>
      <c r="Q57" s="356"/>
    </row>
    <row r="58" spans="1:17" s="355" customFormat="1" x14ac:dyDescent="0.15">
      <c r="A58" s="243"/>
      <c r="B58" s="356"/>
      <c r="C58" s="352"/>
      <c r="D58" s="352"/>
      <c r="E58" s="352"/>
      <c r="F58" s="352"/>
      <c r="G58" s="1228"/>
      <c r="H58" s="1229"/>
      <c r="I58" s="1220"/>
      <c r="J58" s="1220"/>
      <c r="K58" s="1223"/>
      <c r="L58" s="1223"/>
      <c r="M58" s="1223"/>
      <c r="N58" s="1223"/>
      <c r="O58" s="122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32" t="s">
        <v>565</v>
      </c>
      <c r="H65" s="1233"/>
      <c r="I65" s="1233"/>
      <c r="J65" s="1233"/>
      <c r="K65" s="1233"/>
      <c r="L65" s="1233"/>
      <c r="M65" s="1233"/>
      <c r="N65" s="1233"/>
      <c r="O65" s="1234"/>
    </row>
    <row r="66" spans="2:30" x14ac:dyDescent="0.15">
      <c r="B66" s="248"/>
      <c r="C66" s="244"/>
      <c r="D66" s="244"/>
      <c r="E66" s="244"/>
      <c r="F66" s="244"/>
      <c r="G66" s="1235"/>
      <c r="H66" s="1236"/>
      <c r="I66" s="1236"/>
      <c r="J66" s="1236"/>
      <c r="K66" s="1236"/>
      <c r="L66" s="1236"/>
      <c r="M66" s="1236"/>
      <c r="N66" s="1236"/>
      <c r="O66" s="1237"/>
    </row>
    <row r="67" spans="2:30" x14ac:dyDescent="0.15">
      <c r="B67" s="248"/>
      <c r="C67" s="244"/>
      <c r="D67" s="244"/>
      <c r="E67" s="244"/>
      <c r="F67" s="244"/>
      <c r="G67" s="1235"/>
      <c r="H67" s="1236"/>
      <c r="I67" s="1236"/>
      <c r="J67" s="1236"/>
      <c r="K67" s="1236"/>
      <c r="L67" s="1236"/>
      <c r="M67" s="1236"/>
      <c r="N67" s="1236"/>
      <c r="O67" s="1237"/>
    </row>
    <row r="68" spans="2:30" x14ac:dyDescent="0.15">
      <c r="B68" s="248"/>
      <c r="C68" s="244"/>
      <c r="D68" s="244"/>
      <c r="E68" s="244"/>
      <c r="F68" s="244"/>
      <c r="G68" s="1235"/>
      <c r="H68" s="1236"/>
      <c r="I68" s="1236"/>
      <c r="J68" s="1236"/>
      <c r="K68" s="1236"/>
      <c r="L68" s="1236"/>
      <c r="M68" s="1236"/>
      <c r="N68" s="1236"/>
      <c r="O68" s="1237"/>
    </row>
    <row r="69" spans="2:30" x14ac:dyDescent="0.15">
      <c r="B69" s="248"/>
      <c r="C69" s="244"/>
      <c r="D69" s="244"/>
      <c r="E69" s="244"/>
      <c r="F69" s="244"/>
      <c r="G69" s="1238"/>
      <c r="H69" s="1239"/>
      <c r="I69" s="1239"/>
      <c r="J69" s="1239"/>
      <c r="K69" s="1239"/>
      <c r="L69" s="1239"/>
      <c r="M69" s="1239"/>
      <c r="N69" s="1239"/>
      <c r="O69" s="124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41"/>
      <c r="H72" s="1242"/>
      <c r="I72" s="1242"/>
      <c r="J72" s="1243"/>
      <c r="K72" s="354" t="s">
        <v>518</v>
      </c>
      <c r="L72" s="354" t="s">
        <v>519</v>
      </c>
      <c r="M72" s="354" t="s">
        <v>520</v>
      </c>
      <c r="N72" s="354" t="s">
        <v>521</v>
      </c>
      <c r="O72" s="354" t="s">
        <v>522</v>
      </c>
    </row>
    <row r="73" spans="2:30" x14ac:dyDescent="0.15">
      <c r="B73" s="248"/>
      <c r="C73" s="244"/>
      <c r="D73" s="244"/>
      <c r="E73" s="244"/>
      <c r="F73" s="244"/>
      <c r="G73" s="1244" t="s">
        <v>558</v>
      </c>
      <c r="H73" s="1245"/>
      <c r="I73" s="1250" t="s">
        <v>559</v>
      </c>
      <c r="J73" s="1250"/>
      <c r="K73" s="1231"/>
      <c r="L73" s="1231"/>
      <c r="M73" s="1218"/>
      <c r="N73" s="1218"/>
      <c r="O73" s="1218"/>
      <c r="S73" s="243">
        <v>9.9</v>
      </c>
    </row>
    <row r="74" spans="2:30" x14ac:dyDescent="0.15">
      <c r="B74" s="248"/>
      <c r="C74" s="244"/>
      <c r="D74" s="244"/>
      <c r="E74" s="244"/>
      <c r="F74" s="244"/>
      <c r="G74" s="1246"/>
      <c r="H74" s="1247"/>
      <c r="I74" s="1251"/>
      <c r="J74" s="1251"/>
      <c r="K74" s="1231"/>
      <c r="L74" s="1231"/>
      <c r="M74" s="1218"/>
      <c r="N74" s="1218"/>
      <c r="O74" s="1218"/>
    </row>
    <row r="75" spans="2:30" x14ac:dyDescent="0.15">
      <c r="B75" s="248"/>
      <c r="C75" s="244"/>
      <c r="D75" s="244"/>
      <c r="E75" s="244"/>
      <c r="F75" s="244"/>
      <c r="G75" s="1246"/>
      <c r="H75" s="1247"/>
      <c r="I75" s="1230" t="s">
        <v>564</v>
      </c>
      <c r="J75" s="1230"/>
      <c r="K75" s="1222">
        <v>8.1999999999999993</v>
      </c>
      <c r="L75" s="1222">
        <v>6.7</v>
      </c>
      <c r="M75" s="1222">
        <v>5.5</v>
      </c>
      <c r="N75" s="1222">
        <v>3.9</v>
      </c>
      <c r="O75" s="1222">
        <v>3.8</v>
      </c>
      <c r="U75" s="243">
        <v>81.2</v>
      </c>
      <c r="W75" s="243">
        <v>87.2</v>
      </c>
      <c r="Y75" s="243">
        <v>99.8</v>
      </c>
      <c r="AA75" s="243">
        <v>109.5</v>
      </c>
      <c r="AC75" s="243">
        <v>115.2</v>
      </c>
    </row>
    <row r="76" spans="2:30" x14ac:dyDescent="0.15">
      <c r="B76" s="248"/>
      <c r="C76" s="244"/>
      <c r="D76" s="244"/>
      <c r="E76" s="244"/>
      <c r="F76" s="244"/>
      <c r="G76" s="1248"/>
      <c r="H76" s="1249"/>
      <c r="I76" s="1230"/>
      <c r="J76" s="1230"/>
      <c r="K76" s="1223"/>
      <c r="L76" s="1223"/>
      <c r="M76" s="1223"/>
      <c r="N76" s="1223"/>
      <c r="O76" s="1223"/>
    </row>
    <row r="77" spans="2:30" x14ac:dyDescent="0.15">
      <c r="B77" s="248"/>
      <c r="C77" s="244"/>
      <c r="D77" s="244"/>
      <c r="E77" s="244"/>
      <c r="F77" s="244"/>
      <c r="G77" s="1224" t="s">
        <v>561</v>
      </c>
      <c r="H77" s="1225"/>
      <c r="I77" s="1230" t="s">
        <v>559</v>
      </c>
      <c r="J77" s="1230"/>
      <c r="K77" s="1231">
        <v>20.3</v>
      </c>
      <c r="L77" s="1231">
        <v>5.7</v>
      </c>
      <c r="M77" s="1218">
        <v>0</v>
      </c>
      <c r="N77" s="1218">
        <v>0</v>
      </c>
      <c r="O77" s="1218">
        <v>0</v>
      </c>
      <c r="R77" s="243">
        <v>12.3</v>
      </c>
      <c r="T77" s="243">
        <v>11.1</v>
      </c>
    </row>
    <row r="78" spans="2:30" x14ac:dyDescent="0.15">
      <c r="B78" s="248"/>
      <c r="C78" s="244"/>
      <c r="D78" s="244"/>
      <c r="E78" s="244"/>
      <c r="F78" s="244"/>
      <c r="G78" s="1226"/>
      <c r="H78" s="1227"/>
      <c r="I78" s="1230"/>
      <c r="J78" s="1230"/>
      <c r="K78" s="1231"/>
      <c r="L78" s="1231"/>
      <c r="M78" s="1218"/>
      <c r="N78" s="1218"/>
      <c r="O78" s="1218"/>
    </row>
    <row r="79" spans="2:30" x14ac:dyDescent="0.15">
      <c r="B79" s="248"/>
      <c r="C79" s="244"/>
      <c r="D79" s="244"/>
      <c r="E79" s="244"/>
      <c r="F79" s="244"/>
      <c r="G79" s="1226"/>
      <c r="H79" s="1227"/>
      <c r="I79" s="1219" t="s">
        <v>564</v>
      </c>
      <c r="J79" s="1220"/>
      <c r="K79" s="1221">
        <v>12.2</v>
      </c>
      <c r="L79" s="1221">
        <v>10.8</v>
      </c>
      <c r="M79" s="1221">
        <v>9.8000000000000007</v>
      </c>
      <c r="N79" s="1221">
        <v>9.1</v>
      </c>
      <c r="O79" s="1221">
        <v>8.6</v>
      </c>
      <c r="V79" s="243">
        <v>53.5</v>
      </c>
      <c r="X79" s="243">
        <v>48.2</v>
      </c>
      <c r="Z79" s="243">
        <v>34.200000000000003</v>
      </c>
      <c r="AB79" s="243">
        <v>30.3</v>
      </c>
      <c r="AD79" s="243">
        <v>28.9</v>
      </c>
    </row>
    <row r="80" spans="2:30" x14ac:dyDescent="0.15">
      <c r="B80" s="248"/>
      <c r="C80" s="244"/>
      <c r="D80" s="244"/>
      <c r="E80" s="244"/>
      <c r="F80" s="244"/>
      <c r="G80" s="1228"/>
      <c r="H80" s="1229"/>
      <c r="I80" s="1220"/>
      <c r="J80" s="1220"/>
      <c r="K80" s="1221"/>
      <c r="L80" s="1221"/>
      <c r="M80" s="1221"/>
      <c r="N80" s="1221"/>
      <c r="O80" s="122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81497</v>
      </c>
      <c r="E3" s="116"/>
      <c r="F3" s="117">
        <v>146140</v>
      </c>
      <c r="G3" s="118"/>
      <c r="H3" s="119"/>
    </row>
    <row r="4" spans="1:8" x14ac:dyDescent="0.15">
      <c r="A4" s="120"/>
      <c r="B4" s="121"/>
      <c r="C4" s="122"/>
      <c r="D4" s="123">
        <v>65851</v>
      </c>
      <c r="E4" s="124"/>
      <c r="F4" s="125">
        <v>75451</v>
      </c>
      <c r="G4" s="126"/>
      <c r="H4" s="127"/>
    </row>
    <row r="5" spans="1:8" x14ac:dyDescent="0.15">
      <c r="A5" s="108" t="s">
        <v>512</v>
      </c>
      <c r="B5" s="113"/>
      <c r="C5" s="114"/>
      <c r="D5" s="115">
        <v>166671</v>
      </c>
      <c r="E5" s="116"/>
      <c r="F5" s="117">
        <v>146641</v>
      </c>
      <c r="G5" s="118"/>
      <c r="H5" s="119"/>
    </row>
    <row r="6" spans="1:8" x14ac:dyDescent="0.15">
      <c r="A6" s="120"/>
      <c r="B6" s="121"/>
      <c r="C6" s="122"/>
      <c r="D6" s="123">
        <v>56757</v>
      </c>
      <c r="E6" s="124"/>
      <c r="F6" s="125">
        <v>68142</v>
      </c>
      <c r="G6" s="126"/>
      <c r="H6" s="127"/>
    </row>
    <row r="7" spans="1:8" x14ac:dyDescent="0.15">
      <c r="A7" s="108" t="s">
        <v>513</v>
      </c>
      <c r="B7" s="113"/>
      <c r="C7" s="114"/>
      <c r="D7" s="115">
        <v>328272</v>
      </c>
      <c r="E7" s="116"/>
      <c r="F7" s="117">
        <v>174587</v>
      </c>
      <c r="G7" s="118"/>
      <c r="H7" s="119"/>
    </row>
    <row r="8" spans="1:8" x14ac:dyDescent="0.15">
      <c r="A8" s="120"/>
      <c r="B8" s="121"/>
      <c r="C8" s="122"/>
      <c r="D8" s="123">
        <v>92731</v>
      </c>
      <c r="E8" s="124"/>
      <c r="F8" s="125">
        <v>79695</v>
      </c>
      <c r="G8" s="126"/>
      <c r="H8" s="127"/>
    </row>
    <row r="9" spans="1:8" x14ac:dyDescent="0.15">
      <c r="A9" s="108" t="s">
        <v>514</v>
      </c>
      <c r="B9" s="113"/>
      <c r="C9" s="114"/>
      <c r="D9" s="115">
        <v>151674</v>
      </c>
      <c r="E9" s="116"/>
      <c r="F9" s="117">
        <v>175675</v>
      </c>
      <c r="G9" s="118"/>
      <c r="H9" s="119"/>
    </row>
    <row r="10" spans="1:8" x14ac:dyDescent="0.15">
      <c r="A10" s="120"/>
      <c r="B10" s="121"/>
      <c r="C10" s="122"/>
      <c r="D10" s="123">
        <v>95117</v>
      </c>
      <c r="E10" s="124"/>
      <c r="F10" s="125">
        <v>87698</v>
      </c>
      <c r="G10" s="126"/>
      <c r="H10" s="127"/>
    </row>
    <row r="11" spans="1:8" x14ac:dyDescent="0.15">
      <c r="A11" s="108" t="s">
        <v>515</v>
      </c>
      <c r="B11" s="113"/>
      <c r="C11" s="114"/>
      <c r="D11" s="115">
        <v>186269</v>
      </c>
      <c r="E11" s="116"/>
      <c r="F11" s="117">
        <v>162193</v>
      </c>
      <c r="G11" s="118"/>
      <c r="H11" s="119"/>
    </row>
    <row r="12" spans="1:8" x14ac:dyDescent="0.15">
      <c r="A12" s="120"/>
      <c r="B12" s="121"/>
      <c r="C12" s="128"/>
      <c r="D12" s="123">
        <v>118204</v>
      </c>
      <c r="E12" s="124"/>
      <c r="F12" s="125">
        <v>79985</v>
      </c>
      <c r="G12" s="126"/>
      <c r="H12" s="127"/>
    </row>
    <row r="13" spans="1:8" x14ac:dyDescent="0.15">
      <c r="A13" s="108"/>
      <c r="B13" s="113"/>
      <c r="C13" s="129"/>
      <c r="D13" s="130">
        <v>182877</v>
      </c>
      <c r="E13" s="131"/>
      <c r="F13" s="132">
        <v>161047</v>
      </c>
      <c r="G13" s="133"/>
      <c r="H13" s="119"/>
    </row>
    <row r="14" spans="1:8" x14ac:dyDescent="0.15">
      <c r="A14" s="120"/>
      <c r="B14" s="121"/>
      <c r="C14" s="122"/>
      <c r="D14" s="123">
        <v>85732</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25.07</v>
      </c>
      <c r="C19" s="134">
        <f>ROUND(VALUE(SUBSTITUTE(実質収支比率等に係る経年分析!G$48,"▲","-")),2)</f>
        <v>21</v>
      </c>
      <c r="D19" s="134">
        <f>ROUND(VALUE(SUBSTITUTE(実質収支比率等に係る経年分析!H$48,"▲","-")),2)</f>
        <v>26.24</v>
      </c>
      <c r="E19" s="134">
        <f>ROUND(VALUE(SUBSTITUTE(実質収支比率等に係る経年分析!I$48,"▲","-")),2)</f>
        <v>26.65</v>
      </c>
      <c r="F19" s="134">
        <f>ROUND(VALUE(SUBSTITUTE(実質収支比率等に係る経年分析!J$48,"▲","-")),2)</f>
        <v>36.450000000000003</v>
      </c>
    </row>
    <row r="20" spans="1:11" x14ac:dyDescent="0.15">
      <c r="A20" s="134" t="s">
        <v>43</v>
      </c>
      <c r="B20" s="134">
        <f>ROUND(VALUE(SUBSTITUTE(実質収支比率等に係る経年分析!F$47,"▲","-")),2)</f>
        <v>45.78</v>
      </c>
      <c r="C20" s="134">
        <f>ROUND(VALUE(SUBSTITUTE(実質収支比率等に係る経年分析!G$47,"▲","-")),2)</f>
        <v>46.64</v>
      </c>
      <c r="D20" s="134">
        <f>ROUND(VALUE(SUBSTITUTE(実質収支比率等に係る経年分析!H$47,"▲","-")),2)</f>
        <v>46.4</v>
      </c>
      <c r="E20" s="134">
        <f>ROUND(VALUE(SUBSTITUTE(実質収支比率等に係る経年分析!I$47,"▲","-")),2)</f>
        <v>46.3</v>
      </c>
      <c r="F20" s="134">
        <f>ROUND(VALUE(SUBSTITUTE(実質収支比率等に係る経年分析!J$47,"▲","-")),2)</f>
        <v>45.3</v>
      </c>
    </row>
    <row r="21" spans="1:11" x14ac:dyDescent="0.15">
      <c r="A21" s="134" t="s">
        <v>44</v>
      </c>
      <c r="B21" s="134">
        <f>IF(ISNUMBER(VALUE(SUBSTITUTE(実質収支比率等に係る経年分析!F$49,"▲","-"))),ROUND(VALUE(SUBSTITUTE(実質収支比率等に係る経年分析!F$49,"▲","-")),2),NA())</f>
        <v>2.52</v>
      </c>
      <c r="C21" s="134">
        <f>IF(ISNUMBER(VALUE(SUBSTITUTE(実質収支比率等に係る経年分析!G$49,"▲","-"))),ROUND(VALUE(SUBSTITUTE(実質収支比率等に係る経年分析!G$49,"▲","-")),2),NA())</f>
        <v>-4.24</v>
      </c>
      <c r="D21" s="134">
        <f>IF(ISNUMBER(VALUE(SUBSTITUTE(実質収支比率等に係る経年分析!H$49,"▲","-"))),ROUND(VALUE(SUBSTITUTE(実質収支比率等に係る経年分析!H$49,"▲","-")),2),NA())</f>
        <v>5.47</v>
      </c>
      <c r="E21" s="134">
        <f>IF(ISNUMBER(VALUE(SUBSTITUTE(実質収支比率等に係る経年分析!I$49,"▲","-"))),ROUND(VALUE(SUBSTITUTE(実質収支比率等に係る経年分析!I$49,"▲","-")),2),NA())</f>
        <v>0.71</v>
      </c>
      <c r="F21" s="134">
        <f>IF(ISNUMBER(VALUE(SUBSTITUTE(実質収支比率等に係る経年分析!J$49,"▲","-"))),ROUND(VALUE(SUBSTITUTE(実質収支比率等に係る経年分析!J$49,"▲","-")),2),NA())</f>
        <v>10.63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0.84</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0.57999999999999996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1.17</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0.57999999999999996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36.44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408</v>
      </c>
      <c r="E42" s="136"/>
      <c r="F42" s="136"/>
      <c r="G42" s="136">
        <f>'実質公債費比率（分子）の構造'!L$52</f>
        <v>412</v>
      </c>
      <c r="H42" s="136"/>
      <c r="I42" s="136"/>
      <c r="J42" s="136">
        <f>'実質公債費比率（分子）の構造'!M$52</f>
        <v>418</v>
      </c>
      <c r="K42" s="136"/>
      <c r="L42" s="136"/>
      <c r="M42" s="136">
        <f>'実質公債費比率（分子）の構造'!N$52</f>
        <v>456</v>
      </c>
      <c r="N42" s="136"/>
      <c r="O42" s="136"/>
      <c r="P42" s="136">
        <f>'実質公債費比率（分子）の構造'!O$52</f>
        <v>440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7</v>
      </c>
      <c r="C45" s="136"/>
      <c r="D45" s="136"/>
      <c r="E45" s="136">
        <f>'実質公債費比率（分子）の構造'!L$49</f>
        <v>6</v>
      </c>
      <c r="F45" s="136"/>
      <c r="G45" s="136"/>
      <c r="H45" s="136">
        <f>'実質公債費比率（分子）の構造'!M$49</f>
        <v>6</v>
      </c>
      <c r="I45" s="136"/>
      <c r="J45" s="136"/>
      <c r="K45" s="136">
        <f>'実質公債費比率（分子）の構造'!N$49</f>
        <v>6</v>
      </c>
      <c r="L45" s="136"/>
      <c r="M45" s="136"/>
      <c r="N45" s="136">
        <f>'実質公債費比率（分子）の構造'!O$49</f>
        <v>7</v>
      </c>
      <c r="O45" s="136"/>
      <c r="P45" s="136"/>
    </row>
    <row r="46" spans="1:16" x14ac:dyDescent="0.15">
      <c r="A46" s="136" t="s">
        <v>55</v>
      </c>
      <c r="B46" s="136">
        <f>'実質公債費比率（分子）の構造'!K$48</f>
        <v>159</v>
      </c>
      <c r="C46" s="136"/>
      <c r="D46" s="136"/>
      <c r="E46" s="136">
        <f>'実質公債費比率（分子）の構造'!L$48</f>
        <v>159</v>
      </c>
      <c r="F46" s="136"/>
      <c r="G46" s="136"/>
      <c r="H46" s="136">
        <f>'実質公債費比率（分子）の構造'!M$48</f>
        <v>160</v>
      </c>
      <c r="I46" s="136"/>
      <c r="J46" s="136"/>
      <c r="K46" s="136">
        <f>'実質公債費比率（分子）の構造'!N$48</f>
        <v>157</v>
      </c>
      <c r="L46" s="136"/>
      <c r="M46" s="136"/>
      <c r="N46" s="136">
        <f>'実質公債費比率（分子）の構造'!O$48</f>
        <v>161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391</v>
      </c>
      <c r="C49" s="136"/>
      <c r="D49" s="136"/>
      <c r="E49" s="136">
        <f>'実質公債費比率（分子）の構造'!L$45</f>
        <v>354</v>
      </c>
      <c r="F49" s="136"/>
      <c r="G49" s="136"/>
      <c r="H49" s="136">
        <f>'実質公債費比率（分子）の構造'!M$45</f>
        <v>343</v>
      </c>
      <c r="I49" s="136"/>
      <c r="J49" s="136"/>
      <c r="K49" s="136">
        <f>'実質公債費比率（分子）の構造'!N$45</f>
        <v>339</v>
      </c>
      <c r="L49" s="136"/>
      <c r="M49" s="136"/>
      <c r="N49" s="136">
        <f>'実質公債費比率（分子）の構造'!O$45</f>
        <v>382</v>
      </c>
      <c r="O49" s="136"/>
      <c r="P49" s="136"/>
    </row>
    <row r="50" spans="1:16" x14ac:dyDescent="0.15">
      <c r="A50" s="136" t="s">
        <v>59</v>
      </c>
      <c r="B50" s="136" t="e">
        <f>NA()</f>
        <v>#N/A</v>
      </c>
      <c r="C50" s="136">
        <f>IF(ISNUMBER('実質公債費比率（分子）の構造'!K$53),'実質公債費比率（分子）の構造'!K$53,NA())</f>
        <v>149</v>
      </c>
      <c r="D50" s="136" t="e">
        <f>NA()</f>
        <v>#N/A</v>
      </c>
      <c r="E50" s="136" t="e">
        <f>NA()</f>
        <v>#N/A</v>
      </c>
      <c r="F50" s="136">
        <f>IF(ISNUMBER('実質公債費比率（分子）の構造'!L$53),'実質公債費比率（分子）の構造'!L$53,NA())</f>
        <v>107</v>
      </c>
      <c r="G50" s="136" t="e">
        <f>NA()</f>
        <v>#N/A</v>
      </c>
      <c r="H50" s="136" t="e">
        <f>NA()</f>
        <v>#N/A</v>
      </c>
      <c r="I50" s="136">
        <f>IF(ISNUMBER('実質公債費比率（分子）の構造'!M$53),'実質公債費比率（分子）の構造'!M$53,NA())</f>
        <v>91</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110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3960</v>
      </c>
      <c r="E56" s="135"/>
      <c r="F56" s="135"/>
      <c r="G56" s="135">
        <f>'将来負担比率（分子）の構造'!J$51</f>
        <v>4026</v>
      </c>
      <c r="H56" s="135"/>
      <c r="I56" s="135"/>
      <c r="J56" s="135">
        <f>'将来負担比率（分子）の構造'!K$51</f>
        <v>4034</v>
      </c>
      <c r="K56" s="135"/>
      <c r="L56" s="135"/>
      <c r="M56" s="135">
        <f>'将来負担比率（分子）の構造'!L$51</f>
        <v>3858</v>
      </c>
      <c r="N56" s="135"/>
      <c r="O56" s="135"/>
      <c r="P56" s="135">
        <f>'将来負担比率（分子）の構造'!M$51</f>
        <v>3756</v>
      </c>
    </row>
    <row r="57" spans="1:16" x14ac:dyDescent="0.15">
      <c r="A57" s="135" t="s">
        <v>35</v>
      </c>
      <c r="B57" s="135"/>
      <c r="C57" s="135"/>
      <c r="D57" s="135">
        <f>'将来負担比率（分子）の構造'!I$50</f>
        <v>85</v>
      </c>
      <c r="E57" s="135"/>
      <c r="F57" s="135"/>
      <c r="G57" s="135">
        <f>'将来負担比率（分子）の構造'!J$50</f>
        <v>73</v>
      </c>
      <c r="H57" s="135"/>
      <c r="I57" s="135"/>
      <c r="J57" s="135">
        <f>'将来負担比率（分子）の構造'!K$50</f>
        <v>61</v>
      </c>
      <c r="K57" s="135"/>
      <c r="L57" s="135"/>
      <c r="M57" s="135">
        <f>'将来負担比率（分子）の構造'!L$50</f>
        <v>49</v>
      </c>
      <c r="N57" s="135"/>
      <c r="O57" s="135"/>
      <c r="P57" s="135">
        <f>'将来負担比率（分子）の構造'!M$50</f>
        <v>36</v>
      </c>
    </row>
    <row r="58" spans="1:16" x14ac:dyDescent="0.15">
      <c r="A58" s="135" t="s">
        <v>34</v>
      </c>
      <c r="B58" s="135"/>
      <c r="C58" s="135"/>
      <c r="D58" s="135">
        <f>'将来負担比率（分子）の構造'!I$49</f>
        <v>2614</v>
      </c>
      <c r="E58" s="135"/>
      <c r="F58" s="135"/>
      <c r="G58" s="135">
        <f>'将来負担比率（分子）の構造'!J$49</f>
        <v>2824</v>
      </c>
      <c r="H58" s="135"/>
      <c r="I58" s="135"/>
      <c r="J58" s="135">
        <f>'将来負担比率（分子）の構造'!K$49</f>
        <v>2414</v>
      </c>
      <c r="K58" s="135"/>
      <c r="L58" s="135"/>
      <c r="M58" s="135">
        <f>'将来負担比率（分子）の構造'!L$49</f>
        <v>2370</v>
      </c>
      <c r="N58" s="135"/>
      <c r="O58" s="135"/>
      <c r="P58" s="135">
        <f>'将来負担比率（分子）の構造'!M$49</f>
        <v>2296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755</v>
      </c>
      <c r="C62" s="135"/>
      <c r="D62" s="135"/>
      <c r="E62" s="135">
        <f>'将来負担比率（分子）の構造'!J$45</f>
        <v>757</v>
      </c>
      <c r="F62" s="135"/>
      <c r="G62" s="135"/>
      <c r="H62" s="135">
        <f>'将来負担比率（分子）の構造'!K$45</f>
        <v>747</v>
      </c>
      <c r="I62" s="135"/>
      <c r="J62" s="135"/>
      <c r="K62" s="135">
        <f>'将来負担比率（分子）の構造'!L$45</f>
        <v>716</v>
      </c>
      <c r="L62" s="135"/>
      <c r="M62" s="135"/>
      <c r="N62" s="135">
        <f>'将来負担比率（分子）の構造'!M$45</f>
        <v>710</v>
      </c>
      <c r="O62" s="135"/>
      <c r="P62" s="135"/>
    </row>
    <row r="63" spans="1:16" x14ac:dyDescent="0.15">
      <c r="A63" s="135" t="s">
        <v>28</v>
      </c>
      <c r="B63" s="135">
        <f>'将来負担比率（分子）の構造'!I$44</f>
        <v>73</v>
      </c>
      <c r="C63" s="135"/>
      <c r="D63" s="135"/>
      <c r="E63" s="135">
        <f>'将来負担比率（分子）の構造'!J$44</f>
        <v>78</v>
      </c>
      <c r="F63" s="135"/>
      <c r="G63" s="135"/>
      <c r="H63" s="135">
        <f>'将来負担比率（分子）の構造'!K$44</f>
        <v>39</v>
      </c>
      <c r="I63" s="135"/>
      <c r="J63" s="135"/>
      <c r="K63" s="135">
        <f>'将来負担比率（分子）の構造'!L$44</f>
        <v>34</v>
      </c>
      <c r="L63" s="135"/>
      <c r="M63" s="135"/>
      <c r="N63" s="135">
        <f>'将来負担比率（分子）の構造'!M$44</f>
        <v>37</v>
      </c>
      <c r="O63" s="135"/>
      <c r="P63" s="135"/>
    </row>
    <row r="64" spans="1:16" x14ac:dyDescent="0.15">
      <c r="A64" s="135" t="s">
        <v>27</v>
      </c>
      <c r="B64" s="135">
        <f>'将来負担比率（分子）の構造'!I$43</f>
        <v>1842</v>
      </c>
      <c r="C64" s="135"/>
      <c r="D64" s="135"/>
      <c r="E64" s="135">
        <f>'将来負担比率（分子）の構造'!J$43</f>
        <v>1697</v>
      </c>
      <c r="F64" s="135"/>
      <c r="G64" s="135"/>
      <c r="H64" s="135">
        <f>'将来負担比率（分子）の構造'!K$43</f>
        <v>1600</v>
      </c>
      <c r="I64" s="135"/>
      <c r="J64" s="135"/>
      <c r="K64" s="135">
        <f>'将来負担比率（分子）の構造'!L$43</f>
        <v>1483</v>
      </c>
      <c r="L64" s="135"/>
      <c r="M64" s="135"/>
      <c r="N64" s="135">
        <f>'将来負担比率（分子）の構造'!M$43</f>
        <v>1380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3322</v>
      </c>
      <c r="C66" s="135"/>
      <c r="D66" s="135"/>
      <c r="E66" s="135">
        <f>'将来負担比率（分子）の構造'!J$41</f>
        <v>3648</v>
      </c>
      <c r="F66" s="135"/>
      <c r="G66" s="135"/>
      <c r="H66" s="135">
        <f>'将来負担比率（分子）の構造'!K$41</f>
        <v>3684</v>
      </c>
      <c r="I66" s="135"/>
      <c r="J66" s="135"/>
      <c r="K66" s="135">
        <f>'将来負担比率（分子）の構造'!L$41</f>
        <v>3642</v>
      </c>
      <c r="L66" s="135"/>
      <c r="M66" s="135"/>
      <c r="N66" s="135">
        <f>'将来負担比率（分子）の構造'!M$41</f>
        <v>3621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626191</v>
      </c>
      <c r="S5" s="613"/>
      <c r="T5" s="613"/>
      <c r="U5" s="613"/>
      <c r="V5" s="613"/>
      <c r="W5" s="613"/>
      <c r="X5" s="613"/>
      <c r="Y5" s="614"/>
      <c r="Z5" s="615">
        <v>11</v>
      </c>
      <c r="AA5" s="615"/>
      <c r="AB5" s="615"/>
      <c r="AC5" s="615"/>
      <c r="AD5" s="616">
        <v>626191</v>
      </c>
      <c r="AE5" s="616"/>
      <c r="AF5" s="616"/>
      <c r="AG5" s="616"/>
      <c r="AH5" s="616"/>
      <c r="AI5" s="616"/>
      <c r="AJ5" s="616"/>
      <c r="AK5" s="616"/>
      <c r="AL5" s="617">
        <v>25.3</v>
      </c>
      <c r="AM5" s="618"/>
      <c r="AN5" s="618"/>
      <c r="AO5" s="619"/>
      <c r="AP5" s="609" t="s">
        <v>206</v>
      </c>
      <c r="AQ5" s="610"/>
      <c r="AR5" s="610"/>
      <c r="AS5" s="610"/>
      <c r="AT5" s="610"/>
      <c r="AU5" s="610"/>
      <c r="AV5" s="610"/>
      <c r="AW5" s="610"/>
      <c r="AX5" s="610"/>
      <c r="AY5" s="610"/>
      <c r="AZ5" s="610"/>
      <c r="BA5" s="610"/>
      <c r="BB5" s="610"/>
      <c r="BC5" s="610"/>
      <c r="BD5" s="610"/>
      <c r="BE5" s="610"/>
      <c r="BF5" s="611"/>
      <c r="BG5" s="623">
        <v>626191</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60826</v>
      </c>
      <c r="S6" s="624"/>
      <c r="T6" s="624"/>
      <c r="U6" s="624"/>
      <c r="V6" s="624"/>
      <c r="W6" s="624"/>
      <c r="X6" s="624"/>
      <c r="Y6" s="625"/>
      <c r="Z6" s="626">
        <v>1.1000000000000001</v>
      </c>
      <c r="AA6" s="626"/>
      <c r="AB6" s="626"/>
      <c r="AC6" s="626"/>
      <c r="AD6" s="627">
        <v>60826</v>
      </c>
      <c r="AE6" s="627"/>
      <c r="AF6" s="627"/>
      <c r="AG6" s="627"/>
      <c r="AH6" s="627"/>
      <c r="AI6" s="627"/>
      <c r="AJ6" s="627"/>
      <c r="AK6" s="627"/>
      <c r="AL6" s="628">
        <v>2.5</v>
      </c>
      <c r="AM6" s="629"/>
      <c r="AN6" s="629"/>
      <c r="AO6" s="630"/>
      <c r="AP6" s="620" t="s">
        <v>212</v>
      </c>
      <c r="AQ6" s="621"/>
      <c r="AR6" s="621"/>
      <c r="AS6" s="621"/>
      <c r="AT6" s="621"/>
      <c r="AU6" s="621"/>
      <c r="AV6" s="621"/>
      <c r="AW6" s="621"/>
      <c r="AX6" s="621"/>
      <c r="AY6" s="621"/>
      <c r="AZ6" s="621"/>
      <c r="BA6" s="621"/>
      <c r="BB6" s="621"/>
      <c r="BC6" s="621"/>
      <c r="BD6" s="621"/>
      <c r="BE6" s="621"/>
      <c r="BF6" s="622"/>
      <c r="BG6" s="623">
        <v>626191</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66085</v>
      </c>
      <c r="CS6" s="624"/>
      <c r="CT6" s="624"/>
      <c r="CU6" s="624"/>
      <c r="CV6" s="624"/>
      <c r="CW6" s="624"/>
      <c r="CX6" s="624"/>
      <c r="CY6" s="625"/>
      <c r="CZ6" s="626">
        <v>1.4</v>
      </c>
      <c r="DA6" s="626"/>
      <c r="DB6" s="626"/>
      <c r="DC6" s="626"/>
      <c r="DD6" s="632" t="s">
        <v>207</v>
      </c>
      <c r="DE6" s="624"/>
      <c r="DF6" s="624"/>
      <c r="DG6" s="624"/>
      <c r="DH6" s="624"/>
      <c r="DI6" s="624"/>
      <c r="DJ6" s="624"/>
      <c r="DK6" s="624"/>
      <c r="DL6" s="624"/>
      <c r="DM6" s="624"/>
      <c r="DN6" s="624"/>
      <c r="DO6" s="624"/>
      <c r="DP6" s="625"/>
      <c r="DQ6" s="632">
        <v>66085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982</v>
      </c>
      <c r="S7" s="624"/>
      <c r="T7" s="624"/>
      <c r="U7" s="624"/>
      <c r="V7" s="624"/>
      <c r="W7" s="624"/>
      <c r="X7" s="624"/>
      <c r="Y7" s="625"/>
      <c r="Z7" s="626">
        <v>0</v>
      </c>
      <c r="AA7" s="626"/>
      <c r="AB7" s="626"/>
      <c r="AC7" s="626"/>
      <c r="AD7" s="627">
        <v>982</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296716</v>
      </c>
      <c r="BH7" s="624"/>
      <c r="BI7" s="624"/>
      <c r="BJ7" s="624"/>
      <c r="BK7" s="624"/>
      <c r="BL7" s="624"/>
      <c r="BM7" s="624"/>
      <c r="BN7" s="625"/>
      <c r="BO7" s="626">
        <v>47.4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907217</v>
      </c>
      <c r="CS7" s="624"/>
      <c r="CT7" s="624"/>
      <c r="CU7" s="624"/>
      <c r="CV7" s="624"/>
      <c r="CW7" s="624"/>
      <c r="CX7" s="624"/>
      <c r="CY7" s="625"/>
      <c r="CZ7" s="626">
        <v>19.100000000000001</v>
      </c>
      <c r="DA7" s="626"/>
      <c r="DB7" s="626"/>
      <c r="DC7" s="626"/>
      <c r="DD7" s="632">
        <v>20427</v>
      </c>
      <c r="DE7" s="624"/>
      <c r="DF7" s="624"/>
      <c r="DG7" s="624"/>
      <c r="DH7" s="624"/>
      <c r="DI7" s="624"/>
      <c r="DJ7" s="624"/>
      <c r="DK7" s="624"/>
      <c r="DL7" s="624"/>
      <c r="DM7" s="624"/>
      <c r="DN7" s="624"/>
      <c r="DO7" s="624"/>
      <c r="DP7" s="625"/>
      <c r="DQ7" s="632">
        <v>774530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2746</v>
      </c>
      <c r="S8" s="624"/>
      <c r="T8" s="624"/>
      <c r="U8" s="624"/>
      <c r="V8" s="624"/>
      <c r="W8" s="624"/>
      <c r="X8" s="624"/>
      <c r="Y8" s="625"/>
      <c r="Z8" s="626">
        <v>0</v>
      </c>
      <c r="AA8" s="626"/>
      <c r="AB8" s="626"/>
      <c r="AC8" s="626"/>
      <c r="AD8" s="627">
        <v>2746</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11416</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1198501</v>
      </c>
      <c r="CS8" s="624"/>
      <c r="CT8" s="624"/>
      <c r="CU8" s="624"/>
      <c r="CV8" s="624"/>
      <c r="CW8" s="624"/>
      <c r="CX8" s="624"/>
      <c r="CY8" s="625"/>
      <c r="CZ8" s="626">
        <v>25.3</v>
      </c>
      <c r="DA8" s="626"/>
      <c r="DB8" s="626"/>
      <c r="DC8" s="626"/>
      <c r="DD8" s="632">
        <v>192086</v>
      </c>
      <c r="DE8" s="624"/>
      <c r="DF8" s="624"/>
      <c r="DG8" s="624"/>
      <c r="DH8" s="624"/>
      <c r="DI8" s="624"/>
      <c r="DJ8" s="624"/>
      <c r="DK8" s="624"/>
      <c r="DL8" s="624"/>
      <c r="DM8" s="624"/>
      <c r="DN8" s="624"/>
      <c r="DO8" s="624"/>
      <c r="DP8" s="625"/>
      <c r="DQ8" s="632">
        <v>790129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2822</v>
      </c>
      <c r="S9" s="624"/>
      <c r="T9" s="624"/>
      <c r="U9" s="624"/>
      <c r="V9" s="624"/>
      <c r="W9" s="624"/>
      <c r="X9" s="624"/>
      <c r="Y9" s="625"/>
      <c r="Z9" s="626">
        <v>0</v>
      </c>
      <c r="AA9" s="626"/>
      <c r="AB9" s="626"/>
      <c r="AC9" s="626"/>
      <c r="AD9" s="627">
        <v>2822</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229047</v>
      </c>
      <c r="BH9" s="624"/>
      <c r="BI9" s="624"/>
      <c r="BJ9" s="624"/>
      <c r="BK9" s="624"/>
      <c r="BL9" s="624"/>
      <c r="BM9" s="624"/>
      <c r="BN9" s="625"/>
      <c r="BO9" s="626">
        <v>36.6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194125</v>
      </c>
      <c r="CS9" s="624"/>
      <c r="CT9" s="624"/>
      <c r="CU9" s="624"/>
      <c r="CV9" s="624"/>
      <c r="CW9" s="624"/>
      <c r="CX9" s="624"/>
      <c r="CY9" s="625"/>
      <c r="CZ9" s="626">
        <v>4.0999999999999996</v>
      </c>
      <c r="DA9" s="626"/>
      <c r="DB9" s="626"/>
      <c r="DC9" s="626"/>
      <c r="DD9" s="632">
        <v>7834</v>
      </c>
      <c r="DE9" s="624"/>
      <c r="DF9" s="624"/>
      <c r="DG9" s="624"/>
      <c r="DH9" s="624"/>
      <c r="DI9" s="624"/>
      <c r="DJ9" s="624"/>
      <c r="DK9" s="624"/>
      <c r="DL9" s="624"/>
      <c r="DM9" s="624"/>
      <c r="DN9" s="624"/>
      <c r="DO9" s="624"/>
      <c r="DP9" s="625"/>
      <c r="DQ9" s="632">
        <v>186865</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123521</v>
      </c>
      <c r="S10" s="624"/>
      <c r="T10" s="624"/>
      <c r="U10" s="624"/>
      <c r="V10" s="624"/>
      <c r="W10" s="624"/>
      <c r="X10" s="624"/>
      <c r="Y10" s="625"/>
      <c r="Z10" s="626">
        <v>2.2000000000000002</v>
      </c>
      <c r="AA10" s="626"/>
      <c r="AB10" s="626"/>
      <c r="AC10" s="626"/>
      <c r="AD10" s="627">
        <v>123521</v>
      </c>
      <c r="AE10" s="627"/>
      <c r="AF10" s="627"/>
      <c r="AG10" s="627"/>
      <c r="AH10" s="627"/>
      <c r="AI10" s="627"/>
      <c r="AJ10" s="627"/>
      <c r="AK10" s="627"/>
      <c r="AL10" s="628">
        <v>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16561</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12039</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360</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39692</v>
      </c>
      <c r="BH11" s="624"/>
      <c r="BI11" s="624"/>
      <c r="BJ11" s="624"/>
      <c r="BK11" s="624"/>
      <c r="BL11" s="624"/>
      <c r="BM11" s="624"/>
      <c r="BN11" s="625"/>
      <c r="BO11" s="626">
        <v>6.3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261830</v>
      </c>
      <c r="CS11" s="624"/>
      <c r="CT11" s="624"/>
      <c r="CU11" s="624"/>
      <c r="CV11" s="624"/>
      <c r="CW11" s="624"/>
      <c r="CX11" s="624"/>
      <c r="CY11" s="625"/>
      <c r="CZ11" s="626">
        <v>5.5</v>
      </c>
      <c r="DA11" s="626"/>
      <c r="DB11" s="626"/>
      <c r="DC11" s="626"/>
      <c r="DD11" s="632">
        <v>30445</v>
      </c>
      <c r="DE11" s="624"/>
      <c r="DF11" s="624"/>
      <c r="DG11" s="624"/>
      <c r="DH11" s="624"/>
      <c r="DI11" s="624"/>
      <c r="DJ11" s="624"/>
      <c r="DK11" s="624"/>
      <c r="DL11" s="624"/>
      <c r="DM11" s="624"/>
      <c r="DN11" s="624"/>
      <c r="DO11" s="624"/>
      <c r="DP11" s="625"/>
      <c r="DQ11" s="632">
        <v>195662</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274143</v>
      </c>
      <c r="BH12" s="624"/>
      <c r="BI12" s="624"/>
      <c r="BJ12" s="624"/>
      <c r="BK12" s="624"/>
      <c r="BL12" s="624"/>
      <c r="BM12" s="624"/>
      <c r="BN12" s="625"/>
      <c r="BO12" s="626">
        <v>43.8</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72809</v>
      </c>
      <c r="CS12" s="624"/>
      <c r="CT12" s="624"/>
      <c r="CU12" s="624"/>
      <c r="CV12" s="624"/>
      <c r="CW12" s="624"/>
      <c r="CX12" s="624"/>
      <c r="CY12" s="625"/>
      <c r="CZ12" s="626">
        <v>1.5</v>
      </c>
      <c r="DA12" s="626"/>
      <c r="DB12" s="626"/>
      <c r="DC12" s="626"/>
      <c r="DD12" s="632" t="s">
        <v>109</v>
      </c>
      <c r="DE12" s="624"/>
      <c r="DF12" s="624"/>
      <c r="DG12" s="624"/>
      <c r="DH12" s="624"/>
      <c r="DI12" s="624"/>
      <c r="DJ12" s="624"/>
      <c r="DK12" s="624"/>
      <c r="DL12" s="624"/>
      <c r="DM12" s="624"/>
      <c r="DN12" s="624"/>
      <c r="DO12" s="624"/>
      <c r="DP12" s="625"/>
      <c r="DQ12" s="632">
        <v>72248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11289</v>
      </c>
      <c r="S13" s="624"/>
      <c r="T13" s="624"/>
      <c r="U13" s="624"/>
      <c r="V13" s="624"/>
      <c r="W13" s="624"/>
      <c r="X13" s="624"/>
      <c r="Y13" s="625"/>
      <c r="Z13" s="626">
        <v>0.2</v>
      </c>
      <c r="AA13" s="626"/>
      <c r="AB13" s="626"/>
      <c r="AC13" s="626"/>
      <c r="AD13" s="627">
        <v>11289</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272539</v>
      </c>
      <c r="BH13" s="624"/>
      <c r="BI13" s="624"/>
      <c r="BJ13" s="624"/>
      <c r="BK13" s="624"/>
      <c r="BL13" s="624"/>
      <c r="BM13" s="624"/>
      <c r="BN13" s="625"/>
      <c r="BO13" s="626">
        <v>43.5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855441</v>
      </c>
      <c r="CS13" s="624"/>
      <c r="CT13" s="624"/>
      <c r="CU13" s="624"/>
      <c r="CV13" s="624"/>
      <c r="CW13" s="624"/>
      <c r="CX13" s="624"/>
      <c r="CY13" s="625"/>
      <c r="CZ13" s="626">
        <v>18</v>
      </c>
      <c r="DA13" s="626"/>
      <c r="DB13" s="626"/>
      <c r="DC13" s="626"/>
      <c r="DD13" s="632">
        <v>636830</v>
      </c>
      <c r="DE13" s="624"/>
      <c r="DF13" s="624"/>
      <c r="DG13" s="624"/>
      <c r="DH13" s="624"/>
      <c r="DI13" s="624"/>
      <c r="DJ13" s="624"/>
      <c r="DK13" s="624"/>
      <c r="DL13" s="624"/>
      <c r="DM13" s="624"/>
      <c r="DN13" s="624"/>
      <c r="DO13" s="624"/>
      <c r="DP13" s="625"/>
      <c r="DQ13" s="632">
        <v>675328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21148</v>
      </c>
      <c r="BH14" s="624"/>
      <c r="BI14" s="624"/>
      <c r="BJ14" s="624"/>
      <c r="BK14" s="624"/>
      <c r="BL14" s="624"/>
      <c r="BM14" s="624"/>
      <c r="BN14" s="625"/>
      <c r="BO14" s="626">
        <v>3.4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167586</v>
      </c>
      <c r="CS14" s="624"/>
      <c r="CT14" s="624"/>
      <c r="CU14" s="624"/>
      <c r="CV14" s="624"/>
      <c r="CW14" s="624"/>
      <c r="CX14" s="624"/>
      <c r="CY14" s="625"/>
      <c r="CZ14" s="626">
        <v>3.5</v>
      </c>
      <c r="DA14" s="626"/>
      <c r="DB14" s="626"/>
      <c r="DC14" s="626"/>
      <c r="DD14" s="632">
        <v>18860</v>
      </c>
      <c r="DE14" s="624"/>
      <c r="DF14" s="624"/>
      <c r="DG14" s="624"/>
      <c r="DH14" s="624"/>
      <c r="DI14" s="624"/>
      <c r="DJ14" s="624"/>
      <c r="DK14" s="624"/>
      <c r="DL14" s="624"/>
      <c r="DM14" s="624"/>
      <c r="DN14" s="624"/>
      <c r="DO14" s="624"/>
      <c r="DP14" s="625"/>
      <c r="DQ14" s="632">
        <v>148030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3431</v>
      </c>
      <c r="S15" s="624"/>
      <c r="T15" s="624"/>
      <c r="U15" s="624"/>
      <c r="V15" s="624"/>
      <c r="W15" s="624"/>
      <c r="X15" s="624"/>
      <c r="Y15" s="625"/>
      <c r="Z15" s="626">
        <v>0.1</v>
      </c>
      <c r="AA15" s="626"/>
      <c r="AB15" s="626"/>
      <c r="AC15" s="626"/>
      <c r="AD15" s="627">
        <v>3431</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34184</v>
      </c>
      <c r="BH15" s="624"/>
      <c r="BI15" s="624"/>
      <c r="BJ15" s="624"/>
      <c r="BK15" s="624"/>
      <c r="BL15" s="624"/>
      <c r="BM15" s="624"/>
      <c r="BN15" s="625"/>
      <c r="BO15" s="626">
        <v>5.5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625777</v>
      </c>
      <c r="CS15" s="624"/>
      <c r="CT15" s="624"/>
      <c r="CU15" s="624"/>
      <c r="CV15" s="624"/>
      <c r="CW15" s="624"/>
      <c r="CX15" s="624"/>
      <c r="CY15" s="625"/>
      <c r="CZ15" s="626">
        <v>13.2</v>
      </c>
      <c r="DA15" s="626"/>
      <c r="DB15" s="626"/>
      <c r="DC15" s="626"/>
      <c r="DD15" s="632">
        <v>372070</v>
      </c>
      <c r="DE15" s="624"/>
      <c r="DF15" s="624"/>
      <c r="DG15" s="624"/>
      <c r="DH15" s="624"/>
      <c r="DI15" s="624"/>
      <c r="DJ15" s="624"/>
      <c r="DK15" s="624"/>
      <c r="DL15" s="624"/>
      <c r="DM15" s="624"/>
      <c r="DN15" s="624"/>
      <c r="DO15" s="624"/>
      <c r="DP15" s="625"/>
      <c r="DQ15" s="632">
        <v>382842</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1820977</v>
      </c>
      <c r="S16" s="624"/>
      <c r="T16" s="624"/>
      <c r="U16" s="624"/>
      <c r="V16" s="624"/>
      <c r="W16" s="624"/>
      <c r="X16" s="624"/>
      <c r="Y16" s="625"/>
      <c r="Z16" s="626">
        <v>31.9</v>
      </c>
      <c r="AA16" s="626"/>
      <c r="AB16" s="626"/>
      <c r="AC16" s="626"/>
      <c r="AD16" s="627">
        <v>1625745</v>
      </c>
      <c r="AE16" s="627"/>
      <c r="AF16" s="627"/>
      <c r="AG16" s="627"/>
      <c r="AH16" s="627"/>
      <c r="AI16" s="627"/>
      <c r="AJ16" s="627"/>
      <c r="AK16" s="627"/>
      <c r="AL16" s="628">
        <v>65.7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1625745</v>
      </c>
      <c r="S17" s="624"/>
      <c r="T17" s="624"/>
      <c r="U17" s="624"/>
      <c r="V17" s="624"/>
      <c r="W17" s="624"/>
      <c r="X17" s="624"/>
      <c r="Y17" s="625"/>
      <c r="Z17" s="626">
        <v>28.5</v>
      </c>
      <c r="AA17" s="626"/>
      <c r="AB17" s="626"/>
      <c r="AC17" s="626"/>
      <c r="AD17" s="627">
        <v>1625745</v>
      </c>
      <c r="AE17" s="627"/>
      <c r="AF17" s="627"/>
      <c r="AG17" s="627"/>
      <c r="AH17" s="627"/>
      <c r="AI17" s="627"/>
      <c r="AJ17" s="627"/>
      <c r="AK17" s="627"/>
      <c r="AL17" s="628">
        <v>65.7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382266</v>
      </c>
      <c r="CS17" s="624"/>
      <c r="CT17" s="624"/>
      <c r="CU17" s="624"/>
      <c r="CV17" s="624"/>
      <c r="CW17" s="624"/>
      <c r="CX17" s="624"/>
      <c r="CY17" s="625"/>
      <c r="CZ17" s="626">
        <v>8.1</v>
      </c>
      <c r="DA17" s="626"/>
      <c r="DB17" s="626"/>
      <c r="DC17" s="626"/>
      <c r="DD17" s="632" t="s">
        <v>109</v>
      </c>
      <c r="DE17" s="624"/>
      <c r="DF17" s="624"/>
      <c r="DG17" s="624"/>
      <c r="DH17" s="624"/>
      <c r="DI17" s="624"/>
      <c r="DJ17" s="624"/>
      <c r="DK17" s="624"/>
      <c r="DL17" s="624"/>
      <c r="DM17" s="624"/>
      <c r="DN17" s="624"/>
      <c r="DO17" s="624"/>
      <c r="DP17" s="625"/>
      <c r="DQ17" s="632">
        <v>370124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195232</v>
      </c>
      <c r="S18" s="624"/>
      <c r="T18" s="624"/>
      <c r="U18" s="624"/>
      <c r="V18" s="624"/>
      <c r="W18" s="624"/>
      <c r="X18" s="624"/>
      <c r="Y18" s="625"/>
      <c r="Z18" s="626">
        <v>3.4</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2652785</v>
      </c>
      <c r="S20" s="624"/>
      <c r="T20" s="624"/>
      <c r="U20" s="624"/>
      <c r="V20" s="624"/>
      <c r="W20" s="624"/>
      <c r="X20" s="624"/>
      <c r="Y20" s="625"/>
      <c r="Z20" s="626">
        <v>46.5</v>
      </c>
      <c r="AA20" s="626"/>
      <c r="AB20" s="626"/>
      <c r="AC20" s="626"/>
      <c r="AD20" s="627">
        <v>2457553</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4743676</v>
      </c>
      <c r="CS20" s="624"/>
      <c r="CT20" s="624"/>
      <c r="CU20" s="624"/>
      <c r="CV20" s="624"/>
      <c r="CW20" s="624"/>
      <c r="CX20" s="624"/>
      <c r="CY20" s="625"/>
      <c r="CZ20" s="626">
        <v>100</v>
      </c>
      <c r="DA20" s="626"/>
      <c r="DB20" s="626"/>
      <c r="DC20" s="626"/>
      <c r="DD20" s="632">
        <v>1278552</v>
      </c>
      <c r="DE20" s="624"/>
      <c r="DF20" s="624"/>
      <c r="DG20" s="624"/>
      <c r="DH20" s="624"/>
      <c r="DI20" s="624"/>
      <c r="DJ20" s="624"/>
      <c r="DK20" s="624"/>
      <c r="DL20" s="624"/>
      <c r="DM20" s="624"/>
      <c r="DN20" s="624"/>
      <c r="DO20" s="624"/>
      <c r="DP20" s="625"/>
      <c r="DQ20" s="632">
        <v>3662203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818</v>
      </c>
      <c r="S21" s="624"/>
      <c r="T21" s="624"/>
      <c r="U21" s="624"/>
      <c r="V21" s="624"/>
      <c r="W21" s="624"/>
      <c r="X21" s="624"/>
      <c r="Y21" s="625"/>
      <c r="Z21" s="626">
        <v>0</v>
      </c>
      <c r="AA21" s="626"/>
      <c r="AB21" s="626"/>
      <c r="AC21" s="626"/>
      <c r="AD21" s="627">
        <v>818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5662</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112486</v>
      </c>
      <c r="S23" s="624"/>
      <c r="T23" s="624"/>
      <c r="U23" s="624"/>
      <c r="V23" s="624"/>
      <c r="W23" s="624"/>
      <c r="X23" s="624"/>
      <c r="Y23" s="625"/>
      <c r="Z23" s="626">
        <v>2</v>
      </c>
      <c r="AA23" s="626"/>
      <c r="AB23" s="626"/>
      <c r="AC23" s="626"/>
      <c r="AD23" s="627">
        <v>1178</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7892</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1316824</v>
      </c>
      <c r="CS24" s="613"/>
      <c r="CT24" s="613"/>
      <c r="CU24" s="613"/>
      <c r="CV24" s="613"/>
      <c r="CW24" s="613"/>
      <c r="CX24" s="613"/>
      <c r="CY24" s="614"/>
      <c r="CZ24" s="652">
        <v>27.8</v>
      </c>
      <c r="DA24" s="653"/>
      <c r="DB24" s="653"/>
      <c r="DC24" s="654"/>
      <c r="DD24" s="651">
        <v>918259</v>
      </c>
      <c r="DE24" s="613"/>
      <c r="DF24" s="613"/>
      <c r="DG24" s="613"/>
      <c r="DH24" s="613"/>
      <c r="DI24" s="613"/>
      <c r="DJ24" s="613"/>
      <c r="DK24" s="614"/>
      <c r="DL24" s="651">
        <v>915320</v>
      </c>
      <c r="DM24" s="613"/>
      <c r="DN24" s="613"/>
      <c r="DO24" s="613"/>
      <c r="DP24" s="613"/>
      <c r="DQ24" s="613"/>
      <c r="DR24" s="613"/>
      <c r="DS24" s="613"/>
      <c r="DT24" s="613"/>
      <c r="DU24" s="613"/>
      <c r="DV24" s="614"/>
      <c r="DW24" s="617">
        <v>35</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412513</v>
      </c>
      <c r="S25" s="624"/>
      <c r="T25" s="624"/>
      <c r="U25" s="624"/>
      <c r="V25" s="624"/>
      <c r="W25" s="624"/>
      <c r="X25" s="624"/>
      <c r="Y25" s="625"/>
      <c r="Z25" s="626">
        <v>7.2</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557294</v>
      </c>
      <c r="CS25" s="643"/>
      <c r="CT25" s="643"/>
      <c r="CU25" s="643"/>
      <c r="CV25" s="643"/>
      <c r="CW25" s="643"/>
      <c r="CX25" s="643"/>
      <c r="CY25" s="644"/>
      <c r="CZ25" s="657">
        <v>11.7</v>
      </c>
      <c r="DA25" s="658"/>
      <c r="DB25" s="658"/>
      <c r="DC25" s="659"/>
      <c r="DD25" s="632">
        <v>423617</v>
      </c>
      <c r="DE25" s="643"/>
      <c r="DF25" s="643"/>
      <c r="DG25" s="643"/>
      <c r="DH25" s="643"/>
      <c r="DI25" s="643"/>
      <c r="DJ25" s="643"/>
      <c r="DK25" s="644"/>
      <c r="DL25" s="632">
        <v>420879</v>
      </c>
      <c r="DM25" s="643"/>
      <c r="DN25" s="643"/>
      <c r="DO25" s="643"/>
      <c r="DP25" s="643"/>
      <c r="DQ25" s="643"/>
      <c r="DR25" s="643"/>
      <c r="DS25" s="643"/>
      <c r="DT25" s="643"/>
      <c r="DU25" s="643"/>
      <c r="DV25" s="644"/>
      <c r="DW25" s="628">
        <v>16.100000000000001</v>
      </c>
      <c r="DX25" s="655"/>
      <c r="DY25" s="655"/>
      <c r="DZ25" s="655"/>
      <c r="EA25" s="655"/>
      <c r="EB25" s="655"/>
      <c r="EC25" s="656"/>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332220</v>
      </c>
      <c r="CS26" s="624"/>
      <c r="CT26" s="624"/>
      <c r="CU26" s="624"/>
      <c r="CV26" s="624"/>
      <c r="CW26" s="624"/>
      <c r="CX26" s="624"/>
      <c r="CY26" s="625"/>
      <c r="CZ26" s="657">
        <v>7</v>
      </c>
      <c r="DA26" s="658"/>
      <c r="DB26" s="658"/>
      <c r="DC26" s="659"/>
      <c r="DD26" s="632">
        <v>203302</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x14ac:dyDescent="0.15">
      <c r="B27" s="620" t="s">
        <v>277</v>
      </c>
      <c r="C27" s="621"/>
      <c r="D27" s="621"/>
      <c r="E27" s="621"/>
      <c r="F27" s="621"/>
      <c r="G27" s="621"/>
      <c r="H27" s="621"/>
      <c r="I27" s="621"/>
      <c r="J27" s="621"/>
      <c r="K27" s="621"/>
      <c r="L27" s="621"/>
      <c r="M27" s="621"/>
      <c r="N27" s="621"/>
      <c r="O27" s="621"/>
      <c r="P27" s="621"/>
      <c r="Q27" s="622"/>
      <c r="R27" s="623">
        <v>204261</v>
      </c>
      <c r="S27" s="624"/>
      <c r="T27" s="624"/>
      <c r="U27" s="624"/>
      <c r="V27" s="624"/>
      <c r="W27" s="624"/>
      <c r="X27" s="624"/>
      <c r="Y27" s="625"/>
      <c r="Z27" s="626">
        <v>3.6</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626191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377264</v>
      </c>
      <c r="CS27" s="643"/>
      <c r="CT27" s="643"/>
      <c r="CU27" s="643"/>
      <c r="CV27" s="643"/>
      <c r="CW27" s="643"/>
      <c r="CX27" s="643"/>
      <c r="CY27" s="644"/>
      <c r="CZ27" s="657">
        <v>8</v>
      </c>
      <c r="DA27" s="658"/>
      <c r="DB27" s="658"/>
      <c r="DC27" s="659"/>
      <c r="DD27" s="632">
        <v>124518</v>
      </c>
      <c r="DE27" s="643"/>
      <c r="DF27" s="643"/>
      <c r="DG27" s="643"/>
      <c r="DH27" s="643"/>
      <c r="DI27" s="643"/>
      <c r="DJ27" s="643"/>
      <c r="DK27" s="644"/>
      <c r="DL27" s="632">
        <v>124317</v>
      </c>
      <c r="DM27" s="643"/>
      <c r="DN27" s="643"/>
      <c r="DO27" s="643"/>
      <c r="DP27" s="643"/>
      <c r="DQ27" s="643"/>
      <c r="DR27" s="643"/>
      <c r="DS27" s="643"/>
      <c r="DT27" s="643"/>
      <c r="DU27" s="643"/>
      <c r="DV27" s="644"/>
      <c r="DW27" s="628">
        <v>4.8</v>
      </c>
      <c r="DX27" s="655"/>
      <c r="DY27" s="655"/>
      <c r="DZ27" s="655"/>
      <c r="EA27" s="655"/>
      <c r="EB27" s="655"/>
      <c r="EC27" s="656"/>
    </row>
    <row r="28" spans="2:133" ht="11.25" customHeight="1" x14ac:dyDescent="0.15">
      <c r="B28" s="620" t="s">
        <v>280</v>
      </c>
      <c r="C28" s="621"/>
      <c r="D28" s="621"/>
      <c r="E28" s="621"/>
      <c r="F28" s="621"/>
      <c r="G28" s="621"/>
      <c r="H28" s="621"/>
      <c r="I28" s="621"/>
      <c r="J28" s="621"/>
      <c r="K28" s="621"/>
      <c r="L28" s="621"/>
      <c r="M28" s="621"/>
      <c r="N28" s="621"/>
      <c r="O28" s="621"/>
      <c r="P28" s="621"/>
      <c r="Q28" s="622"/>
      <c r="R28" s="623">
        <v>86379</v>
      </c>
      <c r="S28" s="624"/>
      <c r="T28" s="624"/>
      <c r="U28" s="624"/>
      <c r="V28" s="624"/>
      <c r="W28" s="624"/>
      <c r="X28" s="624"/>
      <c r="Y28" s="625"/>
      <c r="Z28" s="626">
        <v>1.5</v>
      </c>
      <c r="AA28" s="626"/>
      <c r="AB28" s="626"/>
      <c r="AC28" s="626"/>
      <c r="AD28" s="627">
        <v>8290</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382266</v>
      </c>
      <c r="CS28" s="624"/>
      <c r="CT28" s="624"/>
      <c r="CU28" s="624"/>
      <c r="CV28" s="624"/>
      <c r="CW28" s="624"/>
      <c r="CX28" s="624"/>
      <c r="CY28" s="625"/>
      <c r="CZ28" s="657">
        <v>8.1</v>
      </c>
      <c r="DA28" s="658"/>
      <c r="DB28" s="658"/>
      <c r="DC28" s="659"/>
      <c r="DD28" s="632">
        <v>370124</v>
      </c>
      <c r="DE28" s="624"/>
      <c r="DF28" s="624"/>
      <c r="DG28" s="624"/>
      <c r="DH28" s="624"/>
      <c r="DI28" s="624"/>
      <c r="DJ28" s="624"/>
      <c r="DK28" s="625"/>
      <c r="DL28" s="632">
        <v>370124</v>
      </c>
      <c r="DM28" s="624"/>
      <c r="DN28" s="624"/>
      <c r="DO28" s="624"/>
      <c r="DP28" s="624"/>
      <c r="DQ28" s="624"/>
      <c r="DR28" s="624"/>
      <c r="DS28" s="624"/>
      <c r="DT28" s="624"/>
      <c r="DU28" s="624"/>
      <c r="DV28" s="625"/>
      <c r="DW28" s="628">
        <v>14.2</v>
      </c>
      <c r="DX28" s="655"/>
      <c r="DY28" s="655"/>
      <c r="DZ28" s="655"/>
      <c r="EA28" s="655"/>
      <c r="EB28" s="655"/>
      <c r="EC28" s="656"/>
    </row>
    <row r="29" spans="2:133" ht="11.25" customHeight="1" x14ac:dyDescent="0.15">
      <c r="B29" s="620" t="s">
        <v>282</v>
      </c>
      <c r="C29" s="621"/>
      <c r="D29" s="621"/>
      <c r="E29" s="621"/>
      <c r="F29" s="621"/>
      <c r="G29" s="621"/>
      <c r="H29" s="621"/>
      <c r="I29" s="621"/>
      <c r="J29" s="621"/>
      <c r="K29" s="621"/>
      <c r="L29" s="621"/>
      <c r="M29" s="621"/>
      <c r="N29" s="621"/>
      <c r="O29" s="621"/>
      <c r="P29" s="621"/>
      <c r="Q29" s="622"/>
      <c r="R29" s="623">
        <v>711808</v>
      </c>
      <c r="S29" s="624"/>
      <c r="T29" s="624"/>
      <c r="U29" s="624"/>
      <c r="V29" s="624"/>
      <c r="W29" s="624"/>
      <c r="X29" s="624"/>
      <c r="Y29" s="625"/>
      <c r="Z29" s="626">
        <v>12.5</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382266</v>
      </c>
      <c r="CS29" s="643"/>
      <c r="CT29" s="643"/>
      <c r="CU29" s="643"/>
      <c r="CV29" s="643"/>
      <c r="CW29" s="643"/>
      <c r="CX29" s="643"/>
      <c r="CY29" s="644"/>
      <c r="CZ29" s="657">
        <v>8.1</v>
      </c>
      <c r="DA29" s="658"/>
      <c r="DB29" s="658"/>
      <c r="DC29" s="659"/>
      <c r="DD29" s="632">
        <v>370124</v>
      </c>
      <c r="DE29" s="643"/>
      <c r="DF29" s="643"/>
      <c r="DG29" s="643"/>
      <c r="DH29" s="643"/>
      <c r="DI29" s="643"/>
      <c r="DJ29" s="643"/>
      <c r="DK29" s="644"/>
      <c r="DL29" s="632">
        <v>370124</v>
      </c>
      <c r="DM29" s="643"/>
      <c r="DN29" s="643"/>
      <c r="DO29" s="643"/>
      <c r="DP29" s="643"/>
      <c r="DQ29" s="643"/>
      <c r="DR29" s="643"/>
      <c r="DS29" s="643"/>
      <c r="DT29" s="643"/>
      <c r="DU29" s="643"/>
      <c r="DV29" s="644"/>
      <c r="DW29" s="628">
        <v>14.2</v>
      </c>
      <c r="DX29" s="655"/>
      <c r="DY29" s="655"/>
      <c r="DZ29" s="655"/>
      <c r="EA29" s="655"/>
      <c r="EB29" s="655"/>
      <c r="EC29" s="656"/>
    </row>
    <row r="30" spans="2:133" ht="11.25" customHeight="1" x14ac:dyDescent="0.15">
      <c r="B30" s="620" t="s">
        <v>287</v>
      </c>
      <c r="C30" s="621"/>
      <c r="D30" s="621"/>
      <c r="E30" s="621"/>
      <c r="F30" s="621"/>
      <c r="G30" s="621"/>
      <c r="H30" s="621"/>
      <c r="I30" s="621"/>
      <c r="J30" s="621"/>
      <c r="K30" s="621"/>
      <c r="L30" s="621"/>
      <c r="M30" s="621"/>
      <c r="N30" s="621"/>
      <c r="O30" s="621"/>
      <c r="P30" s="621"/>
      <c r="Q30" s="622"/>
      <c r="R30" s="623">
        <v>150353</v>
      </c>
      <c r="S30" s="624"/>
      <c r="T30" s="624"/>
      <c r="U30" s="624"/>
      <c r="V30" s="624"/>
      <c r="W30" s="624"/>
      <c r="X30" s="624"/>
      <c r="Y30" s="625"/>
      <c r="Z30" s="626">
        <v>2.6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98.6</v>
      </c>
      <c r="BN30" s="682"/>
      <c r="BO30" s="682"/>
      <c r="BP30" s="682"/>
      <c r="BQ30" s="683"/>
      <c r="BR30" s="681">
        <v>99.4</v>
      </c>
      <c r="BS30" s="682"/>
      <c r="BT30" s="682"/>
      <c r="BU30" s="682"/>
      <c r="BV30" s="682"/>
      <c r="BW30" s="682"/>
      <c r="BX30" s="618">
        <v>98.9</v>
      </c>
      <c r="BY30" s="682"/>
      <c r="BZ30" s="682"/>
      <c r="CA30" s="682"/>
      <c r="CB30" s="683"/>
      <c r="CD30" s="686"/>
      <c r="CE30" s="687"/>
      <c r="CF30" s="637" t="s">
        <v>290</v>
      </c>
      <c r="CG30" s="638"/>
      <c r="CH30" s="638"/>
      <c r="CI30" s="638"/>
      <c r="CJ30" s="638"/>
      <c r="CK30" s="638"/>
      <c r="CL30" s="638"/>
      <c r="CM30" s="638"/>
      <c r="CN30" s="638"/>
      <c r="CO30" s="638"/>
      <c r="CP30" s="638"/>
      <c r="CQ30" s="639"/>
      <c r="CR30" s="623">
        <v>348919</v>
      </c>
      <c r="CS30" s="624"/>
      <c r="CT30" s="624"/>
      <c r="CU30" s="624"/>
      <c r="CV30" s="624"/>
      <c r="CW30" s="624"/>
      <c r="CX30" s="624"/>
      <c r="CY30" s="625"/>
      <c r="CZ30" s="657">
        <v>7.4</v>
      </c>
      <c r="DA30" s="658"/>
      <c r="DB30" s="658"/>
      <c r="DC30" s="659"/>
      <c r="DD30" s="632">
        <v>336777</v>
      </c>
      <c r="DE30" s="624"/>
      <c r="DF30" s="624"/>
      <c r="DG30" s="624"/>
      <c r="DH30" s="624"/>
      <c r="DI30" s="624"/>
      <c r="DJ30" s="624"/>
      <c r="DK30" s="625"/>
      <c r="DL30" s="632">
        <v>336777</v>
      </c>
      <c r="DM30" s="624"/>
      <c r="DN30" s="624"/>
      <c r="DO30" s="624"/>
      <c r="DP30" s="624"/>
      <c r="DQ30" s="624"/>
      <c r="DR30" s="624"/>
      <c r="DS30" s="624"/>
      <c r="DT30" s="624"/>
      <c r="DU30" s="624"/>
      <c r="DV30" s="625"/>
      <c r="DW30" s="628">
        <v>12.9</v>
      </c>
      <c r="DX30" s="655"/>
      <c r="DY30" s="655"/>
      <c r="DZ30" s="655"/>
      <c r="EA30" s="655"/>
      <c r="EB30" s="655"/>
      <c r="EC30" s="656"/>
    </row>
    <row r="31" spans="2:133" ht="11.25" customHeight="1" x14ac:dyDescent="0.15">
      <c r="B31" s="620" t="s">
        <v>291</v>
      </c>
      <c r="C31" s="621"/>
      <c r="D31" s="621"/>
      <c r="E31" s="621"/>
      <c r="F31" s="621"/>
      <c r="G31" s="621"/>
      <c r="H31" s="621"/>
      <c r="I31" s="621"/>
      <c r="J31" s="621"/>
      <c r="K31" s="621"/>
      <c r="L31" s="621"/>
      <c r="M31" s="621"/>
      <c r="N31" s="621"/>
      <c r="O31" s="621"/>
      <c r="P31" s="621"/>
      <c r="Q31" s="622"/>
      <c r="R31" s="623">
        <v>975382</v>
      </c>
      <c r="S31" s="624"/>
      <c r="T31" s="624"/>
      <c r="U31" s="624"/>
      <c r="V31" s="624"/>
      <c r="W31" s="624"/>
      <c r="X31" s="624"/>
      <c r="Y31" s="625"/>
      <c r="Z31" s="626">
        <v>17.100000000000001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43"/>
      <c r="BI31" s="643"/>
      <c r="BJ31" s="643"/>
      <c r="BK31" s="643"/>
      <c r="BL31" s="643"/>
      <c r="BM31" s="629">
        <v>99.4</v>
      </c>
      <c r="BN31" s="679"/>
      <c r="BO31" s="679"/>
      <c r="BP31" s="679"/>
      <c r="BQ31" s="680"/>
      <c r="BR31" s="678">
        <v>99.7</v>
      </c>
      <c r="BS31" s="643"/>
      <c r="BT31" s="643"/>
      <c r="BU31" s="643"/>
      <c r="BV31" s="643"/>
      <c r="BW31" s="643"/>
      <c r="BX31" s="629">
        <v>99.5</v>
      </c>
      <c r="BY31" s="679"/>
      <c r="BZ31" s="679"/>
      <c r="CA31" s="679"/>
      <c r="CB31" s="680"/>
      <c r="CD31" s="686"/>
      <c r="CE31" s="687"/>
      <c r="CF31" s="637" t="s">
        <v>294</v>
      </c>
      <c r="CG31" s="638"/>
      <c r="CH31" s="638"/>
      <c r="CI31" s="638"/>
      <c r="CJ31" s="638"/>
      <c r="CK31" s="638"/>
      <c r="CL31" s="638"/>
      <c r="CM31" s="638"/>
      <c r="CN31" s="638"/>
      <c r="CO31" s="638"/>
      <c r="CP31" s="638"/>
      <c r="CQ31" s="639"/>
      <c r="CR31" s="623">
        <v>33347</v>
      </c>
      <c r="CS31" s="643"/>
      <c r="CT31" s="643"/>
      <c r="CU31" s="643"/>
      <c r="CV31" s="643"/>
      <c r="CW31" s="643"/>
      <c r="CX31" s="643"/>
      <c r="CY31" s="644"/>
      <c r="CZ31" s="657">
        <v>0.7</v>
      </c>
      <c r="DA31" s="658"/>
      <c r="DB31" s="658"/>
      <c r="DC31" s="659"/>
      <c r="DD31" s="632">
        <v>33347</v>
      </c>
      <c r="DE31" s="643"/>
      <c r="DF31" s="643"/>
      <c r="DG31" s="643"/>
      <c r="DH31" s="643"/>
      <c r="DI31" s="643"/>
      <c r="DJ31" s="643"/>
      <c r="DK31" s="644"/>
      <c r="DL31" s="632">
        <v>33347</v>
      </c>
      <c r="DM31" s="643"/>
      <c r="DN31" s="643"/>
      <c r="DO31" s="643"/>
      <c r="DP31" s="643"/>
      <c r="DQ31" s="643"/>
      <c r="DR31" s="643"/>
      <c r="DS31" s="643"/>
      <c r="DT31" s="643"/>
      <c r="DU31" s="643"/>
      <c r="DV31" s="644"/>
      <c r="DW31" s="628">
        <v>1.3</v>
      </c>
      <c r="DX31" s="655"/>
      <c r="DY31" s="655"/>
      <c r="DZ31" s="655"/>
      <c r="EA31" s="655"/>
      <c r="EB31" s="655"/>
      <c r="EC31" s="656"/>
    </row>
    <row r="32" spans="2:133" ht="11.25" customHeight="1" x14ac:dyDescent="0.15">
      <c r="B32" s="620" t="s">
        <v>295</v>
      </c>
      <c r="C32" s="621"/>
      <c r="D32" s="621"/>
      <c r="E32" s="621"/>
      <c r="F32" s="621"/>
      <c r="G32" s="621"/>
      <c r="H32" s="621"/>
      <c r="I32" s="621"/>
      <c r="J32" s="621"/>
      <c r="K32" s="621"/>
      <c r="L32" s="621"/>
      <c r="M32" s="621"/>
      <c r="N32" s="621"/>
      <c r="O32" s="621"/>
      <c r="P32" s="621"/>
      <c r="Q32" s="622"/>
      <c r="R32" s="623">
        <v>55568</v>
      </c>
      <c r="S32" s="624"/>
      <c r="T32" s="624"/>
      <c r="U32" s="624"/>
      <c r="V32" s="624"/>
      <c r="W32" s="624"/>
      <c r="X32" s="624"/>
      <c r="Y32" s="625"/>
      <c r="Z32" s="626">
        <v>1</v>
      </c>
      <c r="AA32" s="626"/>
      <c r="AB32" s="626"/>
      <c r="AC32" s="626"/>
      <c r="AD32" s="627">
        <v>8356</v>
      </c>
      <c r="AE32" s="627"/>
      <c r="AF32" s="627"/>
      <c r="AG32" s="627"/>
      <c r="AH32" s="627"/>
      <c r="AI32" s="627"/>
      <c r="AJ32" s="627"/>
      <c r="AK32" s="627"/>
      <c r="AL32" s="628">
        <v>0.3</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97.5</v>
      </c>
      <c r="BN32" s="691"/>
      <c r="BO32" s="691"/>
      <c r="BP32" s="691"/>
      <c r="BQ32" s="693"/>
      <c r="BR32" s="690">
        <v>99</v>
      </c>
      <c r="BS32" s="691"/>
      <c r="BT32" s="691"/>
      <c r="BU32" s="691"/>
      <c r="BV32" s="691"/>
      <c r="BW32" s="691"/>
      <c r="BX32" s="692">
        <v>98</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x14ac:dyDescent="0.15">
      <c r="B33" s="620" t="s">
        <v>298</v>
      </c>
      <c r="C33" s="621"/>
      <c r="D33" s="621"/>
      <c r="E33" s="621"/>
      <c r="F33" s="621"/>
      <c r="G33" s="621"/>
      <c r="H33" s="621"/>
      <c r="I33" s="621"/>
      <c r="J33" s="621"/>
      <c r="K33" s="621"/>
      <c r="L33" s="621"/>
      <c r="M33" s="621"/>
      <c r="N33" s="621"/>
      <c r="O33" s="621"/>
      <c r="P33" s="621"/>
      <c r="Q33" s="622"/>
      <c r="R33" s="623">
        <v>327500</v>
      </c>
      <c r="S33" s="624"/>
      <c r="T33" s="624"/>
      <c r="U33" s="624"/>
      <c r="V33" s="624"/>
      <c r="W33" s="624"/>
      <c r="X33" s="624"/>
      <c r="Y33" s="625"/>
      <c r="Z33" s="626">
        <v>5.7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2148300</v>
      </c>
      <c r="CS33" s="643"/>
      <c r="CT33" s="643"/>
      <c r="CU33" s="643"/>
      <c r="CV33" s="643"/>
      <c r="CW33" s="643"/>
      <c r="CX33" s="643"/>
      <c r="CY33" s="644"/>
      <c r="CZ33" s="657">
        <v>45.3</v>
      </c>
      <c r="DA33" s="658"/>
      <c r="DB33" s="658"/>
      <c r="DC33" s="659"/>
      <c r="DD33" s="632">
        <v>1966803</v>
      </c>
      <c r="DE33" s="643"/>
      <c r="DF33" s="643"/>
      <c r="DG33" s="643"/>
      <c r="DH33" s="643"/>
      <c r="DI33" s="643"/>
      <c r="DJ33" s="643"/>
      <c r="DK33" s="644"/>
      <c r="DL33" s="632">
        <v>991330</v>
      </c>
      <c r="DM33" s="643"/>
      <c r="DN33" s="643"/>
      <c r="DO33" s="643"/>
      <c r="DP33" s="643"/>
      <c r="DQ33" s="643"/>
      <c r="DR33" s="643"/>
      <c r="DS33" s="643"/>
      <c r="DT33" s="643"/>
      <c r="DU33" s="643"/>
      <c r="DV33" s="644"/>
      <c r="DW33" s="628">
        <v>37.9</v>
      </c>
      <c r="DX33" s="655"/>
      <c r="DY33" s="655"/>
      <c r="DZ33" s="655"/>
      <c r="EA33" s="655"/>
      <c r="EB33" s="655"/>
      <c r="EC33" s="656"/>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964472</v>
      </c>
      <c r="CS34" s="624"/>
      <c r="CT34" s="624"/>
      <c r="CU34" s="624"/>
      <c r="CV34" s="624"/>
      <c r="CW34" s="624"/>
      <c r="CX34" s="624"/>
      <c r="CY34" s="625"/>
      <c r="CZ34" s="657">
        <v>20.3</v>
      </c>
      <c r="DA34" s="658"/>
      <c r="DB34" s="658"/>
      <c r="DC34" s="659"/>
      <c r="DD34" s="632">
        <v>877767</v>
      </c>
      <c r="DE34" s="624"/>
      <c r="DF34" s="624"/>
      <c r="DG34" s="624"/>
      <c r="DH34" s="624"/>
      <c r="DI34" s="624"/>
      <c r="DJ34" s="624"/>
      <c r="DK34" s="625"/>
      <c r="DL34" s="632">
        <v>422122</v>
      </c>
      <c r="DM34" s="624"/>
      <c r="DN34" s="624"/>
      <c r="DO34" s="624"/>
      <c r="DP34" s="624"/>
      <c r="DQ34" s="624"/>
      <c r="DR34" s="624"/>
      <c r="DS34" s="624"/>
      <c r="DT34" s="624"/>
      <c r="DU34" s="624"/>
      <c r="DV34" s="625"/>
      <c r="DW34" s="628">
        <v>16.2</v>
      </c>
      <c r="DX34" s="655"/>
      <c r="DY34" s="655"/>
      <c r="DZ34" s="655"/>
      <c r="EA34" s="655"/>
      <c r="EB34" s="655"/>
      <c r="EC34" s="656"/>
    </row>
    <row r="35" spans="2:133" ht="11.25" customHeight="1" x14ac:dyDescent="0.15">
      <c r="B35" s="620" t="s">
        <v>304</v>
      </c>
      <c r="C35" s="621"/>
      <c r="D35" s="621"/>
      <c r="E35" s="621"/>
      <c r="F35" s="621"/>
      <c r="G35" s="621"/>
      <c r="H35" s="621"/>
      <c r="I35" s="621"/>
      <c r="J35" s="621"/>
      <c r="K35" s="621"/>
      <c r="L35" s="621"/>
      <c r="M35" s="621"/>
      <c r="N35" s="621"/>
      <c r="O35" s="621"/>
      <c r="P35" s="621"/>
      <c r="Q35" s="622"/>
      <c r="R35" s="623">
        <v>136600</v>
      </c>
      <c r="S35" s="624"/>
      <c r="T35" s="624"/>
      <c r="U35" s="624"/>
      <c r="V35" s="624"/>
      <c r="W35" s="624"/>
      <c r="X35" s="624"/>
      <c r="Y35" s="625"/>
      <c r="Z35" s="626">
        <v>2.4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470950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25666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58402</v>
      </c>
      <c r="CS35" s="643"/>
      <c r="CT35" s="643"/>
      <c r="CU35" s="643"/>
      <c r="CV35" s="643"/>
      <c r="CW35" s="643"/>
      <c r="CX35" s="643"/>
      <c r="CY35" s="644"/>
      <c r="CZ35" s="657">
        <v>1.2</v>
      </c>
      <c r="DA35" s="658"/>
      <c r="DB35" s="658"/>
      <c r="DC35" s="659"/>
      <c r="DD35" s="632">
        <v>58050</v>
      </c>
      <c r="DE35" s="643"/>
      <c r="DF35" s="643"/>
      <c r="DG35" s="643"/>
      <c r="DH35" s="643"/>
      <c r="DI35" s="643"/>
      <c r="DJ35" s="643"/>
      <c r="DK35" s="644"/>
      <c r="DL35" s="632">
        <v>26401</v>
      </c>
      <c r="DM35" s="643"/>
      <c r="DN35" s="643"/>
      <c r="DO35" s="643"/>
      <c r="DP35" s="643"/>
      <c r="DQ35" s="643"/>
      <c r="DR35" s="643"/>
      <c r="DS35" s="643"/>
      <c r="DT35" s="643"/>
      <c r="DU35" s="643"/>
      <c r="DV35" s="644"/>
      <c r="DW35" s="628">
        <v>1</v>
      </c>
      <c r="DX35" s="655"/>
      <c r="DY35" s="655"/>
      <c r="DZ35" s="655"/>
      <c r="EA35" s="655"/>
      <c r="EB35" s="655"/>
      <c r="EC35" s="656"/>
    </row>
    <row r="36" spans="2:133" ht="11.25" customHeight="1" x14ac:dyDescent="0.15">
      <c r="B36" s="666" t="s">
        <v>308</v>
      </c>
      <c r="C36" s="667"/>
      <c r="D36" s="667"/>
      <c r="E36" s="667"/>
      <c r="F36" s="667"/>
      <c r="G36" s="667"/>
      <c r="H36" s="667"/>
      <c r="I36" s="667"/>
      <c r="J36" s="667"/>
      <c r="K36" s="667"/>
      <c r="L36" s="667"/>
      <c r="M36" s="667"/>
      <c r="N36" s="667"/>
      <c r="O36" s="667"/>
      <c r="P36" s="667"/>
      <c r="Q36" s="668"/>
      <c r="R36" s="695">
        <v>5703407</v>
      </c>
      <c r="S36" s="696"/>
      <c r="T36" s="696"/>
      <c r="U36" s="696"/>
      <c r="V36" s="696"/>
      <c r="W36" s="696"/>
      <c r="X36" s="696"/>
      <c r="Y36" s="697"/>
      <c r="Z36" s="698">
        <v>100</v>
      </c>
      <c r="AA36" s="698"/>
      <c r="AB36" s="698"/>
      <c r="AC36" s="698"/>
      <c r="AD36" s="699">
        <v>2476195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191964</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24329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533077</v>
      </c>
      <c r="CS36" s="624"/>
      <c r="CT36" s="624"/>
      <c r="CU36" s="624"/>
      <c r="CV36" s="624"/>
      <c r="CW36" s="624"/>
      <c r="CX36" s="624"/>
      <c r="CY36" s="625"/>
      <c r="CZ36" s="657">
        <v>11.2</v>
      </c>
      <c r="DA36" s="658"/>
      <c r="DB36" s="658"/>
      <c r="DC36" s="659"/>
      <c r="DD36" s="632">
        <v>481366</v>
      </c>
      <c r="DE36" s="624"/>
      <c r="DF36" s="624"/>
      <c r="DG36" s="624"/>
      <c r="DH36" s="624"/>
      <c r="DI36" s="624"/>
      <c r="DJ36" s="624"/>
      <c r="DK36" s="625"/>
      <c r="DL36" s="632">
        <v>302562</v>
      </c>
      <c r="DM36" s="624"/>
      <c r="DN36" s="624"/>
      <c r="DO36" s="624"/>
      <c r="DP36" s="624"/>
      <c r="DQ36" s="624"/>
      <c r="DR36" s="624"/>
      <c r="DS36" s="624"/>
      <c r="DT36" s="624"/>
      <c r="DU36" s="624"/>
      <c r="DV36" s="625"/>
      <c r="DW36" s="628">
        <v>11.6</v>
      </c>
      <c r="DX36" s="655"/>
      <c r="DY36" s="655"/>
      <c r="DZ36" s="655"/>
      <c r="EA36" s="655"/>
      <c r="EB36" s="655"/>
      <c r="EC36" s="656"/>
    </row>
    <row r="37" spans="2:133" ht="11.25" customHeight="1" x14ac:dyDescent="0.15">
      <c r="AQ37" s="702" t="s">
        <v>312</v>
      </c>
      <c r="AR37" s="703"/>
      <c r="AS37" s="703"/>
      <c r="AT37" s="703"/>
      <c r="AU37" s="703"/>
      <c r="AV37" s="703"/>
      <c r="AW37" s="703"/>
      <c r="AX37" s="703"/>
      <c r="AY37" s="704"/>
      <c r="AZ37" s="623">
        <v>16930</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829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167490</v>
      </c>
      <c r="CS37" s="643"/>
      <c r="CT37" s="643"/>
      <c r="CU37" s="643"/>
      <c r="CV37" s="643"/>
      <c r="CW37" s="643"/>
      <c r="CX37" s="643"/>
      <c r="CY37" s="644"/>
      <c r="CZ37" s="657">
        <v>3.5</v>
      </c>
      <c r="DA37" s="658"/>
      <c r="DB37" s="658"/>
      <c r="DC37" s="659"/>
      <c r="DD37" s="632">
        <v>167490</v>
      </c>
      <c r="DE37" s="643"/>
      <c r="DF37" s="643"/>
      <c r="DG37" s="643"/>
      <c r="DH37" s="643"/>
      <c r="DI37" s="643"/>
      <c r="DJ37" s="643"/>
      <c r="DK37" s="644"/>
      <c r="DL37" s="632">
        <v>166924</v>
      </c>
      <c r="DM37" s="643"/>
      <c r="DN37" s="643"/>
      <c r="DO37" s="643"/>
      <c r="DP37" s="643"/>
      <c r="DQ37" s="643"/>
      <c r="DR37" s="643"/>
      <c r="DS37" s="643"/>
      <c r="DT37" s="643"/>
      <c r="DU37" s="643"/>
      <c r="DV37" s="644"/>
      <c r="DW37" s="628">
        <v>6.4</v>
      </c>
      <c r="DX37" s="655"/>
      <c r="DY37" s="655"/>
      <c r="DZ37" s="655"/>
      <c r="EA37" s="655"/>
      <c r="EB37" s="655"/>
      <c r="EC37" s="656"/>
    </row>
    <row r="38" spans="2:133" ht="11.25" customHeight="1" x14ac:dyDescent="0.15">
      <c r="AQ38" s="702" t="s">
        <v>315</v>
      </c>
      <c r="AR38" s="703"/>
      <c r="AS38" s="703"/>
      <c r="AT38" s="703"/>
      <c r="AU38" s="703"/>
      <c r="AV38" s="703"/>
      <c r="AW38" s="703"/>
      <c r="AX38" s="703"/>
      <c r="AY38" s="704"/>
      <c r="AZ38" s="623" t="s">
        <v>109</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1574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470950</v>
      </c>
      <c r="CS38" s="624"/>
      <c r="CT38" s="624"/>
      <c r="CU38" s="624"/>
      <c r="CV38" s="624"/>
      <c r="CW38" s="624"/>
      <c r="CX38" s="624"/>
      <c r="CY38" s="625"/>
      <c r="CZ38" s="657">
        <v>9.9</v>
      </c>
      <c r="DA38" s="658"/>
      <c r="DB38" s="658"/>
      <c r="DC38" s="659"/>
      <c r="DD38" s="632">
        <v>433660</v>
      </c>
      <c r="DE38" s="624"/>
      <c r="DF38" s="624"/>
      <c r="DG38" s="624"/>
      <c r="DH38" s="624"/>
      <c r="DI38" s="624"/>
      <c r="DJ38" s="624"/>
      <c r="DK38" s="625"/>
      <c r="DL38" s="632">
        <v>240245</v>
      </c>
      <c r="DM38" s="624"/>
      <c r="DN38" s="624"/>
      <c r="DO38" s="624"/>
      <c r="DP38" s="624"/>
      <c r="DQ38" s="624"/>
      <c r="DR38" s="624"/>
      <c r="DS38" s="624"/>
      <c r="DT38" s="624"/>
      <c r="DU38" s="624"/>
      <c r="DV38" s="625"/>
      <c r="DW38" s="628">
        <v>9.1999999999999993</v>
      </c>
      <c r="DX38" s="655"/>
      <c r="DY38" s="655"/>
      <c r="DZ38" s="655"/>
      <c r="EA38" s="655"/>
      <c r="EB38" s="655"/>
      <c r="EC38" s="656"/>
    </row>
    <row r="39" spans="2:133" ht="11.25" customHeight="1" x14ac:dyDescent="0.15">
      <c r="AQ39" s="702" t="s">
        <v>318</v>
      </c>
      <c r="AR39" s="703"/>
      <c r="AS39" s="703"/>
      <c r="AT39" s="703"/>
      <c r="AU39" s="703"/>
      <c r="AV39" s="703"/>
      <c r="AW39" s="703"/>
      <c r="AX39" s="703"/>
      <c r="AY39" s="704"/>
      <c r="AZ39" s="623" t="s">
        <v>109</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105439</v>
      </c>
      <c r="CS39" s="643"/>
      <c r="CT39" s="643"/>
      <c r="CU39" s="643"/>
      <c r="CV39" s="643"/>
      <c r="CW39" s="643"/>
      <c r="CX39" s="643"/>
      <c r="CY39" s="644"/>
      <c r="CZ39" s="657">
        <v>2.2000000000000002</v>
      </c>
      <c r="DA39" s="658"/>
      <c r="DB39" s="658"/>
      <c r="DC39" s="659"/>
      <c r="DD39" s="632">
        <v>100000</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39552</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15960</v>
      </c>
      <c r="CS40" s="624"/>
      <c r="CT40" s="624"/>
      <c r="CU40" s="624"/>
      <c r="CV40" s="624"/>
      <c r="CW40" s="624"/>
      <c r="CX40" s="624"/>
      <c r="CY40" s="625"/>
      <c r="CZ40" s="657">
        <v>0.3</v>
      </c>
      <c r="DA40" s="658"/>
      <c r="DB40" s="658"/>
      <c r="DC40" s="659"/>
      <c r="DD40" s="632">
        <v>15960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222504</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227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1278552</v>
      </c>
      <c r="CS42" s="624"/>
      <c r="CT42" s="624"/>
      <c r="CU42" s="624"/>
      <c r="CV42" s="624"/>
      <c r="CW42" s="624"/>
      <c r="CX42" s="624"/>
      <c r="CY42" s="625"/>
      <c r="CZ42" s="657">
        <v>27</v>
      </c>
      <c r="DA42" s="706"/>
      <c r="DB42" s="706"/>
      <c r="DC42" s="707"/>
      <c r="DD42" s="632">
        <v>777141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29751</v>
      </c>
      <c r="CS43" s="643"/>
      <c r="CT43" s="643"/>
      <c r="CU43" s="643"/>
      <c r="CV43" s="643"/>
      <c r="CW43" s="643"/>
      <c r="CX43" s="643"/>
      <c r="CY43" s="644"/>
      <c r="CZ43" s="657">
        <v>0.6</v>
      </c>
      <c r="DA43" s="658"/>
      <c r="DB43" s="658"/>
      <c r="DC43" s="659"/>
      <c r="DD43" s="632">
        <v>29751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1278552</v>
      </c>
      <c r="CS44" s="624"/>
      <c r="CT44" s="624"/>
      <c r="CU44" s="624"/>
      <c r="CV44" s="624"/>
      <c r="CW44" s="624"/>
      <c r="CX44" s="624"/>
      <c r="CY44" s="625"/>
      <c r="CZ44" s="657">
        <v>27</v>
      </c>
      <c r="DA44" s="706"/>
      <c r="DB44" s="706"/>
      <c r="DC44" s="707"/>
      <c r="DD44" s="632">
        <v>777141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459185</v>
      </c>
      <c r="CS45" s="643"/>
      <c r="CT45" s="643"/>
      <c r="CU45" s="643"/>
      <c r="CV45" s="643"/>
      <c r="CW45" s="643"/>
      <c r="CX45" s="643"/>
      <c r="CY45" s="644"/>
      <c r="CZ45" s="657">
        <v>9.6999999999999993</v>
      </c>
      <c r="DA45" s="658"/>
      <c r="DB45" s="658"/>
      <c r="DC45" s="659"/>
      <c r="DD45" s="632">
        <v>241158</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811351</v>
      </c>
      <c r="CS46" s="624"/>
      <c r="CT46" s="624"/>
      <c r="CU46" s="624"/>
      <c r="CV46" s="624"/>
      <c r="CW46" s="624"/>
      <c r="CX46" s="624"/>
      <c r="CY46" s="625"/>
      <c r="CZ46" s="657">
        <v>17.100000000000001</v>
      </c>
      <c r="DA46" s="706"/>
      <c r="DB46" s="706"/>
      <c r="DC46" s="707"/>
      <c r="DD46" s="632">
        <v>535967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43"/>
      <c r="CT47" s="643"/>
      <c r="CU47" s="643"/>
      <c r="CV47" s="643"/>
      <c r="CW47" s="643"/>
      <c r="CX47" s="643"/>
      <c r="CY47" s="644"/>
      <c r="CZ47" s="657" t="s">
        <v>118</v>
      </c>
      <c r="DA47" s="658"/>
      <c r="DB47" s="658"/>
      <c r="DC47" s="659"/>
      <c r="DD47" s="632" t="s">
        <v>118</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4743676</v>
      </c>
      <c r="CS49" s="691"/>
      <c r="CT49" s="691"/>
      <c r="CU49" s="691"/>
      <c r="CV49" s="691"/>
      <c r="CW49" s="691"/>
      <c r="CX49" s="691"/>
      <c r="CY49" s="718"/>
      <c r="CZ49" s="719">
        <v>100</v>
      </c>
      <c r="DA49" s="720"/>
      <c r="DB49" s="720"/>
      <c r="DC49" s="721"/>
      <c r="DD49" s="722">
        <v>3662203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5703</v>
      </c>
      <c r="R7" s="753"/>
      <c r="S7" s="753"/>
      <c r="T7" s="753"/>
      <c r="U7" s="753"/>
      <c r="V7" s="753">
        <v>4744</v>
      </c>
      <c r="W7" s="753"/>
      <c r="X7" s="753"/>
      <c r="Y7" s="753"/>
      <c r="Z7" s="753"/>
      <c r="AA7" s="753">
        <v>960</v>
      </c>
      <c r="AB7" s="753"/>
      <c r="AC7" s="753"/>
      <c r="AD7" s="753"/>
      <c r="AE7" s="754"/>
      <c r="AF7" s="755">
        <v>948</v>
      </c>
      <c r="AG7" s="756"/>
      <c r="AH7" s="756"/>
      <c r="AI7" s="756"/>
      <c r="AJ7" s="757"/>
      <c r="AK7" s="792">
        <v>0</v>
      </c>
      <c r="AL7" s="793"/>
      <c r="AM7" s="793"/>
      <c r="AN7" s="793"/>
      <c r="AO7" s="793"/>
      <c r="AP7" s="793">
        <v>3621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551</v>
      </c>
      <c r="BT7" s="797"/>
      <c r="BU7" s="797"/>
      <c r="BV7" s="797"/>
      <c r="BW7" s="797"/>
      <c r="BX7" s="797"/>
      <c r="BY7" s="797"/>
      <c r="BZ7" s="797"/>
      <c r="CA7" s="797"/>
      <c r="CB7" s="797"/>
      <c r="CC7" s="797"/>
      <c r="CD7" s="797"/>
      <c r="CE7" s="797"/>
      <c r="CF7" s="797"/>
      <c r="CG7" s="798"/>
      <c r="CH7" s="789">
        <v>0</v>
      </c>
      <c r="CI7" s="790"/>
      <c r="CJ7" s="790"/>
      <c r="CK7" s="790"/>
      <c r="CL7" s="791"/>
      <c r="CM7" s="789">
        <v>30</v>
      </c>
      <c r="CN7" s="790"/>
      <c r="CO7" s="790"/>
      <c r="CP7" s="790"/>
      <c r="CQ7" s="791"/>
      <c r="CR7" s="789">
        <v>5</v>
      </c>
      <c r="CS7" s="790"/>
      <c r="CT7" s="790"/>
      <c r="CU7" s="790"/>
      <c r="CV7" s="791"/>
      <c r="CW7" s="789">
        <v>0</v>
      </c>
      <c r="CX7" s="790"/>
      <c r="CY7" s="790"/>
      <c r="CZ7" s="790"/>
      <c r="DA7" s="791"/>
      <c r="DB7" s="789">
        <v>0</v>
      </c>
      <c r="DC7" s="790"/>
      <c r="DD7" s="790"/>
      <c r="DE7" s="790"/>
      <c r="DF7" s="791"/>
      <c r="DG7" s="789" t="s">
        <v>552</v>
      </c>
      <c r="DH7" s="790"/>
      <c r="DI7" s="790"/>
      <c r="DJ7" s="790"/>
      <c r="DK7" s="791"/>
      <c r="DL7" s="789" t="s">
        <v>549</v>
      </c>
      <c r="DM7" s="790"/>
      <c r="DN7" s="790"/>
      <c r="DO7" s="790"/>
      <c r="DP7" s="791"/>
      <c r="DQ7" s="789" t="s">
        <v>548</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5703</v>
      </c>
      <c r="R23" s="812"/>
      <c r="S23" s="812"/>
      <c r="T23" s="812"/>
      <c r="U23" s="812"/>
      <c r="V23" s="812">
        <v>4744</v>
      </c>
      <c r="W23" s="812"/>
      <c r="X23" s="812"/>
      <c r="Y23" s="812"/>
      <c r="Z23" s="812"/>
      <c r="AA23" s="812">
        <v>960</v>
      </c>
      <c r="AB23" s="812"/>
      <c r="AC23" s="812"/>
      <c r="AD23" s="812"/>
      <c r="AE23" s="813"/>
      <c r="AF23" s="814">
        <v>948</v>
      </c>
      <c r="AG23" s="812"/>
      <c r="AH23" s="812"/>
      <c r="AI23" s="812"/>
      <c r="AJ23" s="815"/>
      <c r="AK23" s="816"/>
      <c r="AL23" s="817"/>
      <c r="AM23" s="817"/>
      <c r="AN23" s="817"/>
      <c r="AO23" s="817"/>
      <c r="AP23" s="812">
        <v>3621</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674</v>
      </c>
      <c r="R28" s="841"/>
      <c r="S28" s="841"/>
      <c r="T28" s="841"/>
      <c r="U28" s="841"/>
      <c r="V28" s="841">
        <v>648</v>
      </c>
      <c r="W28" s="841"/>
      <c r="X28" s="841"/>
      <c r="Y28" s="841"/>
      <c r="Z28" s="841"/>
      <c r="AA28" s="841">
        <v>26</v>
      </c>
      <c r="AB28" s="841"/>
      <c r="AC28" s="841"/>
      <c r="AD28" s="841"/>
      <c r="AE28" s="842"/>
      <c r="AF28" s="843">
        <v>26</v>
      </c>
      <c r="AG28" s="841"/>
      <c r="AH28" s="841"/>
      <c r="AI28" s="841"/>
      <c r="AJ28" s="844"/>
      <c r="AK28" s="845">
        <v>64</v>
      </c>
      <c r="AL28" s="836"/>
      <c r="AM28" s="836"/>
      <c r="AN28" s="836"/>
      <c r="AO28" s="836"/>
      <c r="AP28" s="836" t="s">
        <v>548</v>
      </c>
      <c r="AQ28" s="836"/>
      <c r="AR28" s="836"/>
      <c r="AS28" s="836"/>
      <c r="AT28" s="836"/>
      <c r="AU28" s="836" t="s">
        <v>549</v>
      </c>
      <c r="AV28" s="836"/>
      <c r="AW28" s="836"/>
      <c r="AX28" s="836"/>
      <c r="AY28" s="836"/>
      <c r="AZ28" s="837" t="s">
        <v>549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800</v>
      </c>
      <c r="R29" s="777"/>
      <c r="S29" s="777"/>
      <c r="T29" s="777"/>
      <c r="U29" s="777"/>
      <c r="V29" s="777">
        <v>762</v>
      </c>
      <c r="W29" s="777"/>
      <c r="X29" s="777"/>
      <c r="Y29" s="777"/>
      <c r="Z29" s="777"/>
      <c r="AA29" s="777">
        <v>38</v>
      </c>
      <c r="AB29" s="777"/>
      <c r="AC29" s="777"/>
      <c r="AD29" s="777"/>
      <c r="AE29" s="778"/>
      <c r="AF29" s="779">
        <v>38</v>
      </c>
      <c r="AG29" s="780"/>
      <c r="AH29" s="780"/>
      <c r="AI29" s="780"/>
      <c r="AJ29" s="781"/>
      <c r="AK29" s="848">
        <v>121</v>
      </c>
      <c r="AL29" s="849"/>
      <c r="AM29" s="849"/>
      <c r="AN29" s="849"/>
      <c r="AO29" s="849"/>
      <c r="AP29" s="849" t="s">
        <v>549</v>
      </c>
      <c r="AQ29" s="849"/>
      <c r="AR29" s="849"/>
      <c r="AS29" s="849"/>
      <c r="AT29" s="849"/>
      <c r="AU29" s="849" t="s">
        <v>550</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68</v>
      </c>
      <c r="R30" s="777"/>
      <c r="S30" s="777"/>
      <c r="T30" s="777"/>
      <c r="U30" s="777"/>
      <c r="V30" s="777">
        <v>68</v>
      </c>
      <c r="W30" s="777"/>
      <c r="X30" s="777"/>
      <c r="Y30" s="777"/>
      <c r="Z30" s="777"/>
      <c r="AA30" s="777">
        <v>0</v>
      </c>
      <c r="AB30" s="777"/>
      <c r="AC30" s="777"/>
      <c r="AD30" s="777"/>
      <c r="AE30" s="778"/>
      <c r="AF30" s="779">
        <v>0</v>
      </c>
      <c r="AG30" s="780"/>
      <c r="AH30" s="780"/>
      <c r="AI30" s="780"/>
      <c r="AJ30" s="781"/>
      <c r="AK30" s="848">
        <v>21</v>
      </c>
      <c r="AL30" s="849"/>
      <c r="AM30" s="849"/>
      <c r="AN30" s="849"/>
      <c r="AO30" s="849"/>
      <c r="AP30" s="849" t="s">
        <v>550</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174</v>
      </c>
      <c r="R31" s="777"/>
      <c r="S31" s="777"/>
      <c r="T31" s="777"/>
      <c r="U31" s="777"/>
      <c r="V31" s="777">
        <v>143</v>
      </c>
      <c r="W31" s="777"/>
      <c r="X31" s="777"/>
      <c r="Y31" s="777"/>
      <c r="Z31" s="777"/>
      <c r="AA31" s="777">
        <v>31</v>
      </c>
      <c r="AB31" s="777"/>
      <c r="AC31" s="777"/>
      <c r="AD31" s="777"/>
      <c r="AE31" s="778"/>
      <c r="AF31" s="779">
        <v>31</v>
      </c>
      <c r="AG31" s="780"/>
      <c r="AH31" s="780"/>
      <c r="AI31" s="780"/>
      <c r="AJ31" s="781"/>
      <c r="AK31" s="848">
        <v>17</v>
      </c>
      <c r="AL31" s="849"/>
      <c r="AM31" s="849"/>
      <c r="AN31" s="849"/>
      <c r="AO31" s="849"/>
      <c r="AP31" s="849">
        <v>379</v>
      </c>
      <c r="AQ31" s="849"/>
      <c r="AR31" s="849"/>
      <c r="AS31" s="849"/>
      <c r="AT31" s="849"/>
      <c r="AU31" s="849">
        <v>189</v>
      </c>
      <c r="AV31" s="849"/>
      <c r="AW31" s="849"/>
      <c r="AX31" s="849"/>
      <c r="AY31" s="849"/>
      <c r="AZ31" s="850" t="s">
        <v>532</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312</v>
      </c>
      <c r="R32" s="777"/>
      <c r="S32" s="777"/>
      <c r="T32" s="777"/>
      <c r="U32" s="777"/>
      <c r="V32" s="777">
        <v>290</v>
      </c>
      <c r="W32" s="777"/>
      <c r="X32" s="777"/>
      <c r="Y32" s="777"/>
      <c r="Z32" s="777"/>
      <c r="AA32" s="777">
        <v>22</v>
      </c>
      <c r="AB32" s="777"/>
      <c r="AC32" s="777"/>
      <c r="AD32" s="777"/>
      <c r="AE32" s="778"/>
      <c r="AF32" s="779">
        <v>22</v>
      </c>
      <c r="AG32" s="780"/>
      <c r="AH32" s="780"/>
      <c r="AI32" s="780"/>
      <c r="AJ32" s="781"/>
      <c r="AK32" s="848">
        <v>192</v>
      </c>
      <c r="AL32" s="849"/>
      <c r="AM32" s="849"/>
      <c r="AN32" s="849"/>
      <c r="AO32" s="849"/>
      <c r="AP32" s="849">
        <v>1478</v>
      </c>
      <c r="AQ32" s="849"/>
      <c r="AR32" s="849"/>
      <c r="AS32" s="849"/>
      <c r="AT32" s="849"/>
      <c r="AU32" s="849">
        <v>754</v>
      </c>
      <c r="AV32" s="849"/>
      <c r="AW32" s="849"/>
      <c r="AX32" s="849"/>
      <c r="AY32" s="849"/>
      <c r="AZ32" s="850" t="s">
        <v>532</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116</v>
      </c>
      <c r="AG63" s="860"/>
      <c r="AH63" s="860"/>
      <c r="AI63" s="860"/>
      <c r="AJ63" s="861"/>
      <c r="AK63" s="862"/>
      <c r="AL63" s="857"/>
      <c r="AM63" s="857"/>
      <c r="AN63" s="857"/>
      <c r="AO63" s="857"/>
      <c r="AP63" s="860">
        <v>1857</v>
      </c>
      <c r="AQ63" s="860"/>
      <c r="AR63" s="860"/>
      <c r="AS63" s="860"/>
      <c r="AT63" s="860"/>
      <c r="AU63" s="860">
        <v>943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385</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533</v>
      </c>
      <c r="C68" s="888"/>
      <c r="D68" s="888"/>
      <c r="E68" s="888"/>
      <c r="F68" s="888"/>
      <c r="G68" s="888"/>
      <c r="H68" s="888"/>
      <c r="I68" s="888"/>
      <c r="J68" s="888"/>
      <c r="K68" s="888"/>
      <c r="L68" s="888"/>
      <c r="M68" s="888"/>
      <c r="N68" s="888"/>
      <c r="O68" s="888"/>
      <c r="P68" s="889"/>
      <c r="Q68" s="890">
        <v>2082</v>
      </c>
      <c r="R68" s="884"/>
      <c r="S68" s="884"/>
      <c r="T68" s="884"/>
      <c r="U68" s="884"/>
      <c r="V68" s="884">
        <v>1947</v>
      </c>
      <c r="W68" s="884"/>
      <c r="X68" s="884"/>
      <c r="Y68" s="884"/>
      <c r="Z68" s="884"/>
      <c r="AA68" s="884">
        <v>135</v>
      </c>
      <c r="AB68" s="884"/>
      <c r="AC68" s="884"/>
      <c r="AD68" s="884"/>
      <c r="AE68" s="884"/>
      <c r="AF68" s="884">
        <v>135</v>
      </c>
      <c r="AG68" s="884"/>
      <c r="AH68" s="884"/>
      <c r="AI68" s="884"/>
      <c r="AJ68" s="884"/>
      <c r="AK68" s="884" t="s">
        <v>478</v>
      </c>
      <c r="AL68" s="884"/>
      <c r="AM68" s="884"/>
      <c r="AN68" s="884"/>
      <c r="AO68" s="884"/>
      <c r="AP68" s="884">
        <v>1172</v>
      </c>
      <c r="AQ68" s="884"/>
      <c r="AR68" s="884"/>
      <c r="AS68" s="884"/>
      <c r="AT68" s="884"/>
      <c r="AU68" s="884">
        <v>1172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534</v>
      </c>
      <c r="C69" s="892"/>
      <c r="D69" s="892"/>
      <c r="E69" s="892"/>
      <c r="F69" s="892"/>
      <c r="G69" s="892"/>
      <c r="H69" s="892"/>
      <c r="I69" s="892"/>
      <c r="J69" s="892"/>
      <c r="K69" s="892"/>
      <c r="L69" s="892"/>
      <c r="M69" s="892"/>
      <c r="N69" s="892"/>
      <c r="O69" s="892"/>
      <c r="P69" s="893"/>
      <c r="Q69" s="894">
        <v>19</v>
      </c>
      <c r="R69" s="849"/>
      <c r="S69" s="849"/>
      <c r="T69" s="849"/>
      <c r="U69" s="849"/>
      <c r="V69" s="849">
        <v>12</v>
      </c>
      <c r="W69" s="849"/>
      <c r="X69" s="849"/>
      <c r="Y69" s="849"/>
      <c r="Z69" s="849"/>
      <c r="AA69" s="849">
        <v>7</v>
      </c>
      <c r="AB69" s="849"/>
      <c r="AC69" s="849"/>
      <c r="AD69" s="849"/>
      <c r="AE69" s="849"/>
      <c r="AF69" s="849">
        <v>7</v>
      </c>
      <c r="AG69" s="849"/>
      <c r="AH69" s="849"/>
      <c r="AI69" s="849"/>
      <c r="AJ69" s="849"/>
      <c r="AK69" s="849" t="s">
        <v>478</v>
      </c>
      <c r="AL69" s="849"/>
      <c r="AM69" s="849"/>
      <c r="AN69" s="849"/>
      <c r="AO69" s="849"/>
      <c r="AP69" s="849" t="s">
        <v>535</v>
      </c>
      <c r="AQ69" s="849"/>
      <c r="AR69" s="849"/>
      <c r="AS69" s="849"/>
      <c r="AT69" s="849"/>
      <c r="AU69" s="849" t="s">
        <v>535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2199</v>
      </c>
      <c r="R70" s="849"/>
      <c r="S70" s="849"/>
      <c r="T70" s="849"/>
      <c r="U70" s="849"/>
      <c r="V70" s="849">
        <v>2189</v>
      </c>
      <c r="W70" s="849"/>
      <c r="X70" s="849"/>
      <c r="Y70" s="849"/>
      <c r="Z70" s="849"/>
      <c r="AA70" s="849">
        <v>10</v>
      </c>
      <c r="AB70" s="849"/>
      <c r="AC70" s="849"/>
      <c r="AD70" s="849"/>
      <c r="AE70" s="849"/>
      <c r="AF70" s="849">
        <v>10</v>
      </c>
      <c r="AG70" s="849"/>
      <c r="AH70" s="849"/>
      <c r="AI70" s="849"/>
      <c r="AJ70" s="849"/>
      <c r="AK70" s="849" t="s">
        <v>478</v>
      </c>
      <c r="AL70" s="849"/>
      <c r="AM70" s="849"/>
      <c r="AN70" s="849"/>
      <c r="AO70" s="849"/>
      <c r="AP70" s="849">
        <v>864</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7" t="s">
        <v>537</v>
      </c>
      <c r="C71" s="898"/>
      <c r="D71" s="898"/>
      <c r="E71" s="898"/>
      <c r="F71" s="898"/>
      <c r="G71" s="898"/>
      <c r="H71" s="898"/>
      <c r="I71" s="898"/>
      <c r="J71" s="898"/>
      <c r="K71" s="898"/>
      <c r="L71" s="898"/>
      <c r="M71" s="898"/>
      <c r="N71" s="898"/>
      <c r="O71" s="898"/>
      <c r="P71" s="899"/>
      <c r="Q71" s="894">
        <v>304</v>
      </c>
      <c r="R71" s="849"/>
      <c r="S71" s="849"/>
      <c r="T71" s="849"/>
      <c r="U71" s="849"/>
      <c r="V71" s="849">
        <v>292</v>
      </c>
      <c r="W71" s="849"/>
      <c r="X71" s="849"/>
      <c r="Y71" s="849"/>
      <c r="Z71" s="849"/>
      <c r="AA71" s="849">
        <v>12</v>
      </c>
      <c r="AB71" s="849"/>
      <c r="AC71" s="849"/>
      <c r="AD71" s="849"/>
      <c r="AE71" s="849"/>
      <c r="AF71" s="849">
        <v>12</v>
      </c>
      <c r="AG71" s="849"/>
      <c r="AH71" s="849"/>
      <c r="AI71" s="849"/>
      <c r="AJ71" s="849"/>
      <c r="AK71" s="849" t="s">
        <v>478</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7" t="s">
        <v>538</v>
      </c>
      <c r="C72" s="898"/>
      <c r="D72" s="898"/>
      <c r="E72" s="898"/>
      <c r="F72" s="898"/>
      <c r="G72" s="898"/>
      <c r="H72" s="898"/>
      <c r="I72" s="898"/>
      <c r="J72" s="898"/>
      <c r="K72" s="898"/>
      <c r="L72" s="898"/>
      <c r="M72" s="898"/>
      <c r="N72" s="898"/>
      <c r="O72" s="898"/>
      <c r="P72" s="899"/>
      <c r="Q72" s="894">
        <v>197</v>
      </c>
      <c r="R72" s="849"/>
      <c r="S72" s="849"/>
      <c r="T72" s="849"/>
      <c r="U72" s="849"/>
      <c r="V72" s="849">
        <v>189</v>
      </c>
      <c r="W72" s="849"/>
      <c r="X72" s="849"/>
      <c r="Y72" s="849"/>
      <c r="Z72" s="849"/>
      <c r="AA72" s="849">
        <v>8</v>
      </c>
      <c r="AB72" s="849"/>
      <c r="AC72" s="849"/>
      <c r="AD72" s="849"/>
      <c r="AE72" s="849"/>
      <c r="AF72" s="849">
        <v>8</v>
      </c>
      <c r="AG72" s="849"/>
      <c r="AH72" s="849"/>
      <c r="AI72" s="849"/>
      <c r="AJ72" s="849"/>
      <c r="AK72" s="849" t="s">
        <v>478</v>
      </c>
      <c r="AL72" s="849"/>
      <c r="AM72" s="849"/>
      <c r="AN72" s="849"/>
      <c r="AO72" s="849"/>
      <c r="AP72" s="849" t="s">
        <v>478</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7" t="s">
        <v>539</v>
      </c>
      <c r="C73" s="898"/>
      <c r="D73" s="898"/>
      <c r="E73" s="898"/>
      <c r="F73" s="898"/>
      <c r="G73" s="898"/>
      <c r="H73" s="898"/>
      <c r="I73" s="898"/>
      <c r="J73" s="898"/>
      <c r="K73" s="898"/>
      <c r="L73" s="898"/>
      <c r="M73" s="898"/>
      <c r="N73" s="898"/>
      <c r="O73" s="898"/>
      <c r="P73" s="899"/>
      <c r="Q73" s="894">
        <v>7548</v>
      </c>
      <c r="R73" s="849"/>
      <c r="S73" s="849"/>
      <c r="T73" s="849"/>
      <c r="U73" s="849"/>
      <c r="V73" s="849">
        <v>6546</v>
      </c>
      <c r="W73" s="849"/>
      <c r="X73" s="849"/>
      <c r="Y73" s="849"/>
      <c r="Z73" s="849"/>
      <c r="AA73" s="849">
        <v>1002</v>
      </c>
      <c r="AB73" s="849"/>
      <c r="AC73" s="849"/>
      <c r="AD73" s="849"/>
      <c r="AE73" s="849"/>
      <c r="AF73" s="849">
        <v>1002</v>
      </c>
      <c r="AG73" s="849"/>
      <c r="AH73" s="849"/>
      <c r="AI73" s="849"/>
      <c r="AJ73" s="849"/>
      <c r="AK73" s="849">
        <v>1123</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7" t="s">
        <v>540</v>
      </c>
      <c r="C74" s="898"/>
      <c r="D74" s="898"/>
      <c r="E74" s="898"/>
      <c r="F74" s="898"/>
      <c r="G74" s="898"/>
      <c r="H74" s="898"/>
      <c r="I74" s="898"/>
      <c r="J74" s="898"/>
      <c r="K74" s="898"/>
      <c r="L74" s="898"/>
      <c r="M74" s="898"/>
      <c r="N74" s="898"/>
      <c r="O74" s="898"/>
      <c r="P74" s="899"/>
      <c r="Q74" s="894">
        <v>21</v>
      </c>
      <c r="R74" s="849"/>
      <c r="S74" s="849"/>
      <c r="T74" s="849"/>
      <c r="U74" s="849"/>
      <c r="V74" s="849">
        <v>17</v>
      </c>
      <c r="W74" s="849"/>
      <c r="X74" s="849"/>
      <c r="Y74" s="849"/>
      <c r="Z74" s="849"/>
      <c r="AA74" s="849">
        <v>4</v>
      </c>
      <c r="AB74" s="849"/>
      <c r="AC74" s="849"/>
      <c r="AD74" s="849"/>
      <c r="AE74" s="849"/>
      <c r="AF74" s="849">
        <v>4</v>
      </c>
      <c r="AG74" s="849"/>
      <c r="AH74" s="849"/>
      <c r="AI74" s="849"/>
      <c r="AJ74" s="849"/>
      <c r="AK74" s="849">
        <v>15</v>
      </c>
      <c r="AL74" s="849"/>
      <c r="AM74" s="849"/>
      <c r="AN74" s="849"/>
      <c r="AO74" s="849"/>
      <c r="AP74" s="849" t="s">
        <v>478</v>
      </c>
      <c r="AQ74" s="849"/>
      <c r="AR74" s="849"/>
      <c r="AS74" s="849"/>
      <c r="AT74" s="849"/>
      <c r="AU74" s="849" t="s">
        <v>478</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7" t="s">
        <v>541</v>
      </c>
      <c r="C75" s="898"/>
      <c r="D75" s="898"/>
      <c r="E75" s="898"/>
      <c r="F75" s="898"/>
      <c r="G75" s="898"/>
      <c r="H75" s="898"/>
      <c r="I75" s="898"/>
      <c r="J75" s="898"/>
      <c r="K75" s="898"/>
      <c r="L75" s="898"/>
      <c r="M75" s="898"/>
      <c r="N75" s="898"/>
      <c r="O75" s="898"/>
      <c r="P75" s="899"/>
      <c r="Q75" s="900">
        <v>1844</v>
      </c>
      <c r="R75" s="901"/>
      <c r="S75" s="901"/>
      <c r="T75" s="901"/>
      <c r="U75" s="848"/>
      <c r="V75" s="902">
        <v>1770</v>
      </c>
      <c r="W75" s="901"/>
      <c r="X75" s="901"/>
      <c r="Y75" s="901"/>
      <c r="Z75" s="848"/>
      <c r="AA75" s="902">
        <v>74</v>
      </c>
      <c r="AB75" s="901"/>
      <c r="AC75" s="901"/>
      <c r="AD75" s="901"/>
      <c r="AE75" s="848"/>
      <c r="AF75" s="902">
        <v>74</v>
      </c>
      <c r="AG75" s="901"/>
      <c r="AH75" s="901"/>
      <c r="AI75" s="901"/>
      <c r="AJ75" s="848"/>
      <c r="AK75" s="902">
        <v>131</v>
      </c>
      <c r="AL75" s="901"/>
      <c r="AM75" s="901"/>
      <c r="AN75" s="901"/>
      <c r="AO75" s="848"/>
      <c r="AP75" s="902" t="s">
        <v>478</v>
      </c>
      <c r="AQ75" s="901"/>
      <c r="AR75" s="901"/>
      <c r="AS75" s="901"/>
      <c r="AT75" s="848"/>
      <c r="AU75" s="902" t="s">
        <v>478</v>
      </c>
      <c r="AV75" s="901"/>
      <c r="AW75" s="901"/>
      <c r="AX75" s="901"/>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7" t="s">
        <v>542</v>
      </c>
      <c r="C76" s="898"/>
      <c r="D76" s="898"/>
      <c r="E76" s="898"/>
      <c r="F76" s="898"/>
      <c r="G76" s="898"/>
      <c r="H76" s="898"/>
      <c r="I76" s="898"/>
      <c r="J76" s="898"/>
      <c r="K76" s="898"/>
      <c r="L76" s="898"/>
      <c r="M76" s="898"/>
      <c r="N76" s="898"/>
      <c r="O76" s="898"/>
      <c r="P76" s="899"/>
      <c r="Q76" s="900">
        <v>271713</v>
      </c>
      <c r="R76" s="901"/>
      <c r="S76" s="901"/>
      <c r="T76" s="901"/>
      <c r="U76" s="848"/>
      <c r="V76" s="902">
        <v>261269</v>
      </c>
      <c r="W76" s="901"/>
      <c r="X76" s="901"/>
      <c r="Y76" s="901"/>
      <c r="Z76" s="848"/>
      <c r="AA76" s="902">
        <v>10444</v>
      </c>
      <c r="AB76" s="901"/>
      <c r="AC76" s="901"/>
      <c r="AD76" s="901"/>
      <c r="AE76" s="848"/>
      <c r="AF76" s="902">
        <v>10444</v>
      </c>
      <c r="AG76" s="901"/>
      <c r="AH76" s="901"/>
      <c r="AI76" s="901"/>
      <c r="AJ76" s="848"/>
      <c r="AK76" s="902">
        <v>1787</v>
      </c>
      <c r="AL76" s="901"/>
      <c r="AM76" s="901"/>
      <c r="AN76" s="901"/>
      <c r="AO76" s="848"/>
      <c r="AP76" s="902" t="s">
        <v>478</v>
      </c>
      <c r="AQ76" s="901"/>
      <c r="AR76" s="901"/>
      <c r="AS76" s="901"/>
      <c r="AT76" s="848"/>
      <c r="AU76" s="902" t="s">
        <v>478</v>
      </c>
      <c r="AV76" s="901"/>
      <c r="AW76" s="901"/>
      <c r="AX76" s="901"/>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7" t="s">
        <v>553</v>
      </c>
      <c r="C77" s="898"/>
      <c r="D77" s="898"/>
      <c r="E77" s="898"/>
      <c r="F77" s="898"/>
      <c r="G77" s="898"/>
      <c r="H77" s="898"/>
      <c r="I77" s="898"/>
      <c r="J77" s="898"/>
      <c r="K77" s="898"/>
      <c r="L77" s="898"/>
      <c r="M77" s="898"/>
      <c r="N77" s="898"/>
      <c r="O77" s="898"/>
      <c r="P77" s="899"/>
      <c r="Q77" s="900">
        <v>85</v>
      </c>
      <c r="R77" s="901"/>
      <c r="S77" s="901"/>
      <c r="T77" s="901"/>
      <c r="U77" s="848"/>
      <c r="V77" s="902">
        <v>75</v>
      </c>
      <c r="W77" s="901"/>
      <c r="X77" s="901"/>
      <c r="Y77" s="901"/>
      <c r="Z77" s="848"/>
      <c r="AA77" s="902">
        <v>10</v>
      </c>
      <c r="AB77" s="901"/>
      <c r="AC77" s="901"/>
      <c r="AD77" s="901"/>
      <c r="AE77" s="848"/>
      <c r="AF77" s="902">
        <v>0</v>
      </c>
      <c r="AG77" s="901"/>
      <c r="AH77" s="901"/>
      <c r="AI77" s="901"/>
      <c r="AJ77" s="848"/>
      <c r="AK77" s="902" t="s">
        <v>535</v>
      </c>
      <c r="AL77" s="901"/>
      <c r="AM77" s="901"/>
      <c r="AN77" s="901"/>
      <c r="AO77" s="848"/>
      <c r="AP77" s="902" t="s">
        <v>535</v>
      </c>
      <c r="AQ77" s="901"/>
      <c r="AR77" s="901"/>
      <c r="AS77" s="901"/>
      <c r="AT77" s="848"/>
      <c r="AU77" s="902" t="s">
        <v>535</v>
      </c>
      <c r="AV77" s="901"/>
      <c r="AW77" s="901"/>
      <c r="AX77" s="901"/>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7" t="s">
        <v>543</v>
      </c>
      <c r="C78" s="898"/>
      <c r="D78" s="898"/>
      <c r="E78" s="898"/>
      <c r="F78" s="898"/>
      <c r="G78" s="898"/>
      <c r="H78" s="898"/>
      <c r="I78" s="898"/>
      <c r="J78" s="898"/>
      <c r="K78" s="898"/>
      <c r="L78" s="898"/>
      <c r="M78" s="898"/>
      <c r="N78" s="898"/>
      <c r="O78" s="898"/>
      <c r="P78" s="899"/>
      <c r="Q78" s="894">
        <v>2</v>
      </c>
      <c r="R78" s="849"/>
      <c r="S78" s="849"/>
      <c r="T78" s="849"/>
      <c r="U78" s="849"/>
      <c r="V78" s="849">
        <v>2</v>
      </c>
      <c r="W78" s="849"/>
      <c r="X78" s="849"/>
      <c r="Y78" s="849"/>
      <c r="Z78" s="849"/>
      <c r="AA78" s="849">
        <v>0</v>
      </c>
      <c r="AB78" s="849"/>
      <c r="AC78" s="849"/>
      <c r="AD78" s="849"/>
      <c r="AE78" s="849"/>
      <c r="AF78" s="849">
        <v>0</v>
      </c>
      <c r="AG78" s="849"/>
      <c r="AH78" s="849"/>
      <c r="AI78" s="849"/>
      <c r="AJ78" s="849"/>
      <c r="AK78" s="849" t="s">
        <v>478</v>
      </c>
      <c r="AL78" s="849"/>
      <c r="AM78" s="849"/>
      <c r="AN78" s="849"/>
      <c r="AO78" s="849"/>
      <c r="AP78" s="849" t="s">
        <v>478</v>
      </c>
      <c r="AQ78" s="849"/>
      <c r="AR78" s="849"/>
      <c r="AS78" s="849"/>
      <c r="AT78" s="849"/>
      <c r="AU78" s="849" t="s">
        <v>478</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7" t="s">
        <v>544</v>
      </c>
      <c r="C79" s="898"/>
      <c r="D79" s="898"/>
      <c r="E79" s="898"/>
      <c r="F79" s="898"/>
      <c r="G79" s="898"/>
      <c r="H79" s="898"/>
      <c r="I79" s="898"/>
      <c r="J79" s="898"/>
      <c r="K79" s="898"/>
      <c r="L79" s="898"/>
      <c r="M79" s="898"/>
      <c r="N79" s="898"/>
      <c r="O79" s="898"/>
      <c r="P79" s="899"/>
      <c r="Q79" s="894">
        <v>0</v>
      </c>
      <c r="R79" s="849"/>
      <c r="S79" s="849"/>
      <c r="T79" s="849"/>
      <c r="U79" s="849"/>
      <c r="V79" s="849">
        <v>0</v>
      </c>
      <c r="W79" s="849"/>
      <c r="X79" s="849"/>
      <c r="Y79" s="849"/>
      <c r="Z79" s="849"/>
      <c r="AA79" s="849">
        <v>0</v>
      </c>
      <c r="AB79" s="849"/>
      <c r="AC79" s="849"/>
      <c r="AD79" s="849"/>
      <c r="AE79" s="849"/>
      <c r="AF79" s="849">
        <v>0</v>
      </c>
      <c r="AG79" s="849"/>
      <c r="AH79" s="849"/>
      <c r="AI79" s="849"/>
      <c r="AJ79" s="849"/>
      <c r="AK79" s="849" t="s">
        <v>535</v>
      </c>
      <c r="AL79" s="849"/>
      <c r="AM79" s="849"/>
      <c r="AN79" s="849"/>
      <c r="AO79" s="849"/>
      <c r="AP79" s="849" t="s">
        <v>535</v>
      </c>
      <c r="AQ79" s="849"/>
      <c r="AR79" s="849"/>
      <c r="AS79" s="849"/>
      <c r="AT79" s="849"/>
      <c r="AU79" s="849" t="s">
        <v>535</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7" t="s">
        <v>545</v>
      </c>
      <c r="C80" s="898"/>
      <c r="D80" s="898"/>
      <c r="E80" s="898"/>
      <c r="F80" s="898"/>
      <c r="G80" s="898"/>
      <c r="H80" s="898"/>
      <c r="I80" s="898"/>
      <c r="J80" s="898"/>
      <c r="K80" s="898"/>
      <c r="L80" s="898"/>
      <c r="M80" s="898"/>
      <c r="N80" s="898"/>
      <c r="O80" s="898"/>
      <c r="P80" s="899"/>
      <c r="Q80" s="894">
        <v>26</v>
      </c>
      <c r="R80" s="849"/>
      <c r="S80" s="849"/>
      <c r="T80" s="849"/>
      <c r="U80" s="849"/>
      <c r="V80" s="849">
        <v>25</v>
      </c>
      <c r="W80" s="849"/>
      <c r="X80" s="849"/>
      <c r="Y80" s="849"/>
      <c r="Z80" s="849"/>
      <c r="AA80" s="849">
        <v>1</v>
      </c>
      <c r="AB80" s="849"/>
      <c r="AC80" s="849"/>
      <c r="AD80" s="849"/>
      <c r="AE80" s="849"/>
      <c r="AF80" s="849">
        <v>0</v>
      </c>
      <c r="AG80" s="849"/>
      <c r="AH80" s="849"/>
      <c r="AI80" s="849"/>
      <c r="AJ80" s="849"/>
      <c r="AK80" s="849" t="s">
        <v>535</v>
      </c>
      <c r="AL80" s="849"/>
      <c r="AM80" s="849"/>
      <c r="AN80" s="849"/>
      <c r="AO80" s="849"/>
      <c r="AP80" s="849" t="s">
        <v>535</v>
      </c>
      <c r="AQ80" s="849"/>
      <c r="AR80" s="849"/>
      <c r="AS80" s="849"/>
      <c r="AT80" s="849"/>
      <c r="AU80" s="849" t="s">
        <v>535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546</v>
      </c>
      <c r="C81" s="892"/>
      <c r="D81" s="892"/>
      <c r="E81" s="892"/>
      <c r="F81" s="892"/>
      <c r="G81" s="892"/>
      <c r="H81" s="892"/>
      <c r="I81" s="892"/>
      <c r="J81" s="892"/>
      <c r="K81" s="892"/>
      <c r="L81" s="892"/>
      <c r="M81" s="892"/>
      <c r="N81" s="892"/>
      <c r="O81" s="892"/>
      <c r="P81" s="893"/>
      <c r="Q81" s="894">
        <v>504</v>
      </c>
      <c r="R81" s="849"/>
      <c r="S81" s="849"/>
      <c r="T81" s="849"/>
      <c r="U81" s="849"/>
      <c r="V81" s="849">
        <v>493</v>
      </c>
      <c r="W81" s="849"/>
      <c r="X81" s="849"/>
      <c r="Y81" s="849"/>
      <c r="Z81" s="849"/>
      <c r="AA81" s="849">
        <v>11</v>
      </c>
      <c r="AB81" s="849"/>
      <c r="AC81" s="849"/>
      <c r="AD81" s="849"/>
      <c r="AE81" s="849"/>
      <c r="AF81" s="849">
        <v>0</v>
      </c>
      <c r="AG81" s="849"/>
      <c r="AH81" s="849"/>
      <c r="AI81" s="849"/>
      <c r="AJ81" s="849"/>
      <c r="AK81" s="849" t="s">
        <v>535</v>
      </c>
      <c r="AL81" s="849"/>
      <c r="AM81" s="849"/>
      <c r="AN81" s="849"/>
      <c r="AO81" s="849"/>
      <c r="AP81" s="849" t="s">
        <v>535</v>
      </c>
      <c r="AQ81" s="849"/>
      <c r="AR81" s="849"/>
      <c r="AS81" s="849"/>
      <c r="AT81" s="849"/>
      <c r="AU81" s="849" t="s">
        <v>535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547</v>
      </c>
      <c r="C82" s="892"/>
      <c r="D82" s="892"/>
      <c r="E82" s="892"/>
      <c r="F82" s="892"/>
      <c r="G82" s="892"/>
      <c r="H82" s="892"/>
      <c r="I82" s="892"/>
      <c r="J82" s="892"/>
      <c r="K82" s="892"/>
      <c r="L82" s="892"/>
      <c r="M82" s="892"/>
      <c r="N82" s="892"/>
      <c r="O82" s="892"/>
      <c r="P82" s="893"/>
      <c r="Q82" s="894">
        <v>1</v>
      </c>
      <c r="R82" s="849"/>
      <c r="S82" s="849"/>
      <c r="T82" s="849"/>
      <c r="U82" s="849"/>
      <c r="V82" s="849">
        <v>0</v>
      </c>
      <c r="W82" s="849"/>
      <c r="X82" s="849"/>
      <c r="Y82" s="849"/>
      <c r="Z82" s="849"/>
      <c r="AA82" s="849">
        <v>1</v>
      </c>
      <c r="AB82" s="849"/>
      <c r="AC82" s="849"/>
      <c r="AD82" s="849"/>
      <c r="AE82" s="849"/>
      <c r="AF82" s="849">
        <v>0</v>
      </c>
      <c r="AG82" s="849"/>
      <c r="AH82" s="849"/>
      <c r="AI82" s="849"/>
      <c r="AJ82" s="849"/>
      <c r="AK82" s="849" t="s">
        <v>535</v>
      </c>
      <c r="AL82" s="849"/>
      <c r="AM82" s="849"/>
      <c r="AN82" s="849"/>
      <c r="AO82" s="849"/>
      <c r="AP82" s="849" t="s">
        <v>535</v>
      </c>
      <c r="AQ82" s="849"/>
      <c r="AR82" s="849"/>
      <c r="AS82" s="849"/>
      <c r="AT82" s="849"/>
      <c r="AU82" s="849" t="s">
        <v>535</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SUM(AF68:AJ82)</f>
        <v>11696</v>
      </c>
      <c r="AG88" s="860"/>
      <c r="AH88" s="860"/>
      <c r="AI88" s="860"/>
      <c r="AJ88" s="860"/>
      <c r="AK88" s="857"/>
      <c r="AL88" s="857"/>
      <c r="AM88" s="857"/>
      <c r="AN88" s="857"/>
      <c r="AO88" s="857"/>
      <c r="AP88" s="860">
        <f t="shared" ref="AP88" si="0">SUM(AP68:AT82)</f>
        <v>2036</v>
      </c>
      <c r="AQ88" s="860"/>
      <c r="AR88" s="860"/>
      <c r="AS88" s="860"/>
      <c r="AT88" s="860"/>
      <c r="AU88" s="860">
        <f t="shared" ref="AU88" si="1">SUM(AU68:AY82)</f>
        <v>1172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387</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f>CR7</f>
        <v>5</v>
      </c>
      <c r="CS102" s="868"/>
      <c r="CT102" s="868"/>
      <c r="CU102" s="868"/>
      <c r="CV102" s="914"/>
      <c r="CW102" s="913">
        <f t="shared" ref="CW102" si="2">CW7</f>
        <v>0</v>
      </c>
      <c r="CX102" s="868"/>
      <c r="CY102" s="868"/>
      <c r="CZ102" s="868"/>
      <c r="DA102" s="914"/>
      <c r="DB102" s="913">
        <f t="shared" ref="DB102" si="3">DB7</f>
        <v>0</v>
      </c>
      <c r="DC102" s="868"/>
      <c r="DD102" s="868"/>
      <c r="DE102" s="868"/>
      <c r="DF102" s="914"/>
      <c r="DG102" s="913" t="str">
        <f t="shared" ref="DG102" si="4">DG7</f>
        <v>-</v>
      </c>
      <c r="DH102" s="868"/>
      <c r="DI102" s="868"/>
      <c r="DJ102" s="868"/>
      <c r="DK102" s="914"/>
      <c r="DL102" s="913" t="str">
        <f t="shared" ref="DL102" si="5">DL7</f>
        <v>-</v>
      </c>
      <c r="DM102" s="868"/>
      <c r="DN102" s="868"/>
      <c r="DO102" s="868"/>
      <c r="DP102" s="914"/>
      <c r="DQ102" s="913" t="str">
        <f t="shared" ref="DQ102" si="6">DQ7</f>
        <v>-</v>
      </c>
      <c r="DR102" s="868"/>
      <c r="DS102" s="868"/>
      <c r="DT102" s="868"/>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388</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389</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392</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393</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394</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395</v>
      </c>
      <c r="AB109" s="916"/>
      <c r="AC109" s="916"/>
      <c r="AD109" s="916"/>
      <c r="AE109" s="917"/>
      <c r="AF109" s="915" t="s">
        <v>284</v>
      </c>
      <c r="AG109" s="916"/>
      <c r="AH109" s="916"/>
      <c r="AI109" s="916"/>
      <c r="AJ109" s="917"/>
      <c r="AK109" s="915" t="s">
        <v>283</v>
      </c>
      <c r="AL109" s="916"/>
      <c r="AM109" s="916"/>
      <c r="AN109" s="916"/>
      <c r="AO109" s="917"/>
      <c r="AP109" s="915" t="s">
        <v>396</v>
      </c>
      <c r="AQ109" s="916"/>
      <c r="AR109" s="916"/>
      <c r="AS109" s="916"/>
      <c r="AT109" s="918"/>
      <c r="AU109" s="937" t="s">
        <v>394</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395</v>
      </c>
      <c r="BR109" s="916"/>
      <c r="BS109" s="916"/>
      <c r="BT109" s="916"/>
      <c r="BU109" s="917"/>
      <c r="BV109" s="915" t="s">
        <v>284</v>
      </c>
      <c r="BW109" s="916"/>
      <c r="BX109" s="916"/>
      <c r="BY109" s="916"/>
      <c r="BZ109" s="917"/>
      <c r="CA109" s="915" t="s">
        <v>283</v>
      </c>
      <c r="CB109" s="916"/>
      <c r="CC109" s="916"/>
      <c r="CD109" s="916"/>
      <c r="CE109" s="917"/>
      <c r="CF109" s="938" t="s">
        <v>396</v>
      </c>
      <c r="CG109" s="938"/>
      <c r="CH109" s="938"/>
      <c r="CI109" s="938"/>
      <c r="CJ109" s="938"/>
      <c r="CK109" s="915" t="s">
        <v>397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395</v>
      </c>
      <c r="DH109" s="916"/>
      <c r="DI109" s="916"/>
      <c r="DJ109" s="916"/>
      <c r="DK109" s="917"/>
      <c r="DL109" s="915" t="s">
        <v>284</v>
      </c>
      <c r="DM109" s="916"/>
      <c r="DN109" s="916"/>
      <c r="DO109" s="916"/>
      <c r="DP109" s="917"/>
      <c r="DQ109" s="915" t="s">
        <v>283</v>
      </c>
      <c r="DR109" s="916"/>
      <c r="DS109" s="916"/>
      <c r="DT109" s="916"/>
      <c r="DU109" s="917"/>
      <c r="DV109" s="915" t="s">
        <v>396</v>
      </c>
      <c r="DW109" s="916"/>
      <c r="DX109" s="916"/>
      <c r="DY109" s="916"/>
      <c r="DZ109" s="918"/>
    </row>
    <row r="110" spans="1:131" s="197" customFormat="1" ht="26.25" customHeight="1" x14ac:dyDescent="0.15">
      <c r="A110" s="919" t="s">
        <v>398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342921</v>
      </c>
      <c r="AB110" s="923"/>
      <c r="AC110" s="923"/>
      <c r="AD110" s="923"/>
      <c r="AE110" s="924"/>
      <c r="AF110" s="925">
        <v>338513</v>
      </c>
      <c r="AG110" s="923"/>
      <c r="AH110" s="923"/>
      <c r="AI110" s="923"/>
      <c r="AJ110" s="924"/>
      <c r="AK110" s="925">
        <v>382266</v>
      </c>
      <c r="AL110" s="923"/>
      <c r="AM110" s="923"/>
      <c r="AN110" s="923"/>
      <c r="AO110" s="924"/>
      <c r="AP110" s="926">
        <v>17.600000000000001</v>
      </c>
      <c r="AQ110" s="927"/>
      <c r="AR110" s="927"/>
      <c r="AS110" s="927"/>
      <c r="AT110" s="928"/>
      <c r="AU110" s="929" t="s">
        <v>61</v>
      </c>
      <c r="AV110" s="930"/>
      <c r="AW110" s="930"/>
      <c r="AX110" s="930"/>
      <c r="AY110" s="931"/>
      <c r="AZ110" s="973" t="s">
        <v>399</v>
      </c>
      <c r="BA110" s="920"/>
      <c r="BB110" s="920"/>
      <c r="BC110" s="920"/>
      <c r="BD110" s="920"/>
      <c r="BE110" s="920"/>
      <c r="BF110" s="920"/>
      <c r="BG110" s="920"/>
      <c r="BH110" s="920"/>
      <c r="BI110" s="920"/>
      <c r="BJ110" s="920"/>
      <c r="BK110" s="920"/>
      <c r="BL110" s="920"/>
      <c r="BM110" s="920"/>
      <c r="BN110" s="920"/>
      <c r="BO110" s="920"/>
      <c r="BP110" s="921"/>
      <c r="BQ110" s="959">
        <v>3684374</v>
      </c>
      <c r="BR110" s="960"/>
      <c r="BS110" s="960"/>
      <c r="BT110" s="960"/>
      <c r="BU110" s="960"/>
      <c r="BV110" s="960">
        <v>3642112</v>
      </c>
      <c r="BW110" s="960"/>
      <c r="BX110" s="960"/>
      <c r="BY110" s="960"/>
      <c r="BZ110" s="960"/>
      <c r="CA110" s="960">
        <v>3620693</v>
      </c>
      <c r="CB110" s="960"/>
      <c r="CC110" s="960"/>
      <c r="CD110" s="960"/>
      <c r="CE110" s="960"/>
      <c r="CF110" s="974">
        <v>166.7</v>
      </c>
      <c r="CG110" s="975"/>
      <c r="CH110" s="975"/>
      <c r="CI110" s="975"/>
      <c r="CJ110" s="975"/>
      <c r="CK110" s="976" t="s">
        <v>400</v>
      </c>
      <c r="CL110" s="977"/>
      <c r="CM110" s="956" t="s">
        <v>401</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109</v>
      </c>
      <c r="DH110" s="960"/>
      <c r="DI110" s="960"/>
      <c r="DJ110" s="960"/>
      <c r="DK110" s="960"/>
      <c r="DL110" s="960" t="s">
        <v>109</v>
      </c>
      <c r="DM110" s="960"/>
      <c r="DN110" s="960"/>
      <c r="DO110" s="960"/>
      <c r="DP110" s="960"/>
      <c r="DQ110" s="960" t="s">
        <v>109</v>
      </c>
      <c r="DR110" s="960"/>
      <c r="DS110" s="960"/>
      <c r="DT110" s="960"/>
      <c r="DU110" s="960"/>
      <c r="DV110" s="961" t="s">
        <v>109</v>
      </c>
      <c r="DW110" s="961"/>
      <c r="DX110" s="961"/>
      <c r="DY110" s="961"/>
      <c r="DZ110" s="962"/>
    </row>
    <row r="111" spans="1:131" s="197" customFormat="1" ht="26.25" customHeight="1" x14ac:dyDescent="0.15">
      <c r="A111" s="963" t="s">
        <v>402</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403</v>
      </c>
      <c r="AB111" s="967"/>
      <c r="AC111" s="967"/>
      <c r="AD111" s="967"/>
      <c r="AE111" s="968"/>
      <c r="AF111" s="969" t="s">
        <v>403</v>
      </c>
      <c r="AG111" s="967"/>
      <c r="AH111" s="967"/>
      <c r="AI111" s="967"/>
      <c r="AJ111" s="968"/>
      <c r="AK111" s="969" t="s">
        <v>403</v>
      </c>
      <c r="AL111" s="967"/>
      <c r="AM111" s="967"/>
      <c r="AN111" s="967"/>
      <c r="AO111" s="968"/>
      <c r="AP111" s="970" t="s">
        <v>403</v>
      </c>
      <c r="AQ111" s="971"/>
      <c r="AR111" s="971"/>
      <c r="AS111" s="971"/>
      <c r="AT111" s="972"/>
      <c r="AU111" s="932"/>
      <c r="AV111" s="933"/>
      <c r="AW111" s="933"/>
      <c r="AX111" s="933"/>
      <c r="AY111" s="934"/>
      <c r="AZ111" s="982" t="s">
        <v>404</v>
      </c>
      <c r="BA111" s="983"/>
      <c r="BB111" s="983"/>
      <c r="BC111" s="983"/>
      <c r="BD111" s="983"/>
      <c r="BE111" s="983"/>
      <c r="BF111" s="983"/>
      <c r="BG111" s="983"/>
      <c r="BH111" s="983"/>
      <c r="BI111" s="983"/>
      <c r="BJ111" s="983"/>
      <c r="BK111" s="983"/>
      <c r="BL111" s="983"/>
      <c r="BM111" s="983"/>
      <c r="BN111" s="983"/>
      <c r="BO111" s="983"/>
      <c r="BP111" s="984"/>
      <c r="BQ111" s="952" t="s">
        <v>405</v>
      </c>
      <c r="BR111" s="953"/>
      <c r="BS111" s="953"/>
      <c r="BT111" s="953"/>
      <c r="BU111" s="953"/>
      <c r="BV111" s="953" t="s">
        <v>405</v>
      </c>
      <c r="BW111" s="953"/>
      <c r="BX111" s="953"/>
      <c r="BY111" s="953"/>
      <c r="BZ111" s="953"/>
      <c r="CA111" s="953" t="s">
        <v>405</v>
      </c>
      <c r="CB111" s="953"/>
      <c r="CC111" s="953"/>
      <c r="CD111" s="953"/>
      <c r="CE111" s="953"/>
      <c r="CF111" s="947" t="s">
        <v>405</v>
      </c>
      <c r="CG111" s="948"/>
      <c r="CH111" s="948"/>
      <c r="CI111" s="948"/>
      <c r="CJ111" s="948"/>
      <c r="CK111" s="978"/>
      <c r="CL111" s="979"/>
      <c r="CM111" s="949" t="s">
        <v>406</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405</v>
      </c>
      <c r="DH111" s="953"/>
      <c r="DI111" s="953"/>
      <c r="DJ111" s="953"/>
      <c r="DK111" s="953"/>
      <c r="DL111" s="953" t="s">
        <v>405</v>
      </c>
      <c r="DM111" s="953"/>
      <c r="DN111" s="953"/>
      <c r="DO111" s="953"/>
      <c r="DP111" s="953"/>
      <c r="DQ111" s="953" t="s">
        <v>405</v>
      </c>
      <c r="DR111" s="953"/>
      <c r="DS111" s="953"/>
      <c r="DT111" s="953"/>
      <c r="DU111" s="953"/>
      <c r="DV111" s="954" t="s">
        <v>405</v>
      </c>
      <c r="DW111" s="954"/>
      <c r="DX111" s="954"/>
      <c r="DY111" s="954"/>
      <c r="DZ111" s="955"/>
    </row>
    <row r="112" spans="1:131" s="197" customFormat="1" ht="26.25" customHeight="1" x14ac:dyDescent="0.15">
      <c r="A112" s="985" t="s">
        <v>407</v>
      </c>
      <c r="B112" s="986"/>
      <c r="C112" s="983" t="s">
        <v>408</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405</v>
      </c>
      <c r="AB112" s="992"/>
      <c r="AC112" s="992"/>
      <c r="AD112" s="992"/>
      <c r="AE112" s="993"/>
      <c r="AF112" s="994" t="s">
        <v>405</v>
      </c>
      <c r="AG112" s="992"/>
      <c r="AH112" s="992"/>
      <c r="AI112" s="992"/>
      <c r="AJ112" s="993"/>
      <c r="AK112" s="994" t="s">
        <v>405</v>
      </c>
      <c r="AL112" s="992"/>
      <c r="AM112" s="992"/>
      <c r="AN112" s="992"/>
      <c r="AO112" s="993"/>
      <c r="AP112" s="995" t="s">
        <v>405</v>
      </c>
      <c r="AQ112" s="996"/>
      <c r="AR112" s="996"/>
      <c r="AS112" s="996"/>
      <c r="AT112" s="997"/>
      <c r="AU112" s="932"/>
      <c r="AV112" s="933"/>
      <c r="AW112" s="933"/>
      <c r="AX112" s="933"/>
      <c r="AY112" s="934"/>
      <c r="AZ112" s="982" t="s">
        <v>409</v>
      </c>
      <c r="BA112" s="983"/>
      <c r="BB112" s="983"/>
      <c r="BC112" s="983"/>
      <c r="BD112" s="983"/>
      <c r="BE112" s="983"/>
      <c r="BF112" s="983"/>
      <c r="BG112" s="983"/>
      <c r="BH112" s="983"/>
      <c r="BI112" s="983"/>
      <c r="BJ112" s="983"/>
      <c r="BK112" s="983"/>
      <c r="BL112" s="983"/>
      <c r="BM112" s="983"/>
      <c r="BN112" s="983"/>
      <c r="BO112" s="983"/>
      <c r="BP112" s="984"/>
      <c r="BQ112" s="952">
        <v>1600475</v>
      </c>
      <c r="BR112" s="953"/>
      <c r="BS112" s="953"/>
      <c r="BT112" s="953"/>
      <c r="BU112" s="953"/>
      <c r="BV112" s="953">
        <v>1482721</v>
      </c>
      <c r="BW112" s="953"/>
      <c r="BX112" s="953"/>
      <c r="BY112" s="953"/>
      <c r="BZ112" s="953"/>
      <c r="CA112" s="953">
        <v>1380056</v>
      </c>
      <c r="CB112" s="953"/>
      <c r="CC112" s="953"/>
      <c r="CD112" s="953"/>
      <c r="CE112" s="953"/>
      <c r="CF112" s="947">
        <v>63.5</v>
      </c>
      <c r="CG112" s="948"/>
      <c r="CH112" s="948"/>
      <c r="CI112" s="948"/>
      <c r="CJ112" s="948"/>
      <c r="CK112" s="978"/>
      <c r="CL112" s="979"/>
      <c r="CM112" s="949" t="s">
        <v>410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405</v>
      </c>
      <c r="DH112" s="953"/>
      <c r="DI112" s="953"/>
      <c r="DJ112" s="953"/>
      <c r="DK112" s="953"/>
      <c r="DL112" s="953" t="s">
        <v>405</v>
      </c>
      <c r="DM112" s="953"/>
      <c r="DN112" s="953"/>
      <c r="DO112" s="953"/>
      <c r="DP112" s="953"/>
      <c r="DQ112" s="953" t="s">
        <v>405</v>
      </c>
      <c r="DR112" s="953"/>
      <c r="DS112" s="953"/>
      <c r="DT112" s="953"/>
      <c r="DU112" s="953"/>
      <c r="DV112" s="954" t="s">
        <v>405</v>
      </c>
      <c r="DW112" s="954"/>
      <c r="DX112" s="954"/>
      <c r="DY112" s="954"/>
      <c r="DZ112" s="955"/>
    </row>
    <row r="113" spans="1:130" s="197" customFormat="1" ht="26.25" customHeight="1" x14ac:dyDescent="0.15">
      <c r="A113" s="987"/>
      <c r="B113" s="988"/>
      <c r="C113" s="983" t="s">
        <v>411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160423</v>
      </c>
      <c r="AB113" s="967"/>
      <c r="AC113" s="967"/>
      <c r="AD113" s="967"/>
      <c r="AE113" s="968"/>
      <c r="AF113" s="969">
        <v>156886</v>
      </c>
      <c r="AG113" s="967"/>
      <c r="AH113" s="967"/>
      <c r="AI113" s="967"/>
      <c r="AJ113" s="968"/>
      <c r="AK113" s="969">
        <v>160800</v>
      </c>
      <c r="AL113" s="967"/>
      <c r="AM113" s="967"/>
      <c r="AN113" s="967"/>
      <c r="AO113" s="968"/>
      <c r="AP113" s="970">
        <v>7.4</v>
      </c>
      <c r="AQ113" s="971"/>
      <c r="AR113" s="971"/>
      <c r="AS113" s="971"/>
      <c r="AT113" s="972"/>
      <c r="AU113" s="932"/>
      <c r="AV113" s="933"/>
      <c r="AW113" s="933"/>
      <c r="AX113" s="933"/>
      <c r="AY113" s="934"/>
      <c r="AZ113" s="982" t="s">
        <v>412</v>
      </c>
      <c r="BA113" s="983"/>
      <c r="BB113" s="983"/>
      <c r="BC113" s="983"/>
      <c r="BD113" s="983"/>
      <c r="BE113" s="983"/>
      <c r="BF113" s="983"/>
      <c r="BG113" s="983"/>
      <c r="BH113" s="983"/>
      <c r="BI113" s="983"/>
      <c r="BJ113" s="983"/>
      <c r="BK113" s="983"/>
      <c r="BL113" s="983"/>
      <c r="BM113" s="983"/>
      <c r="BN113" s="983"/>
      <c r="BO113" s="983"/>
      <c r="BP113" s="984"/>
      <c r="BQ113" s="952">
        <v>39498</v>
      </c>
      <c r="BR113" s="953"/>
      <c r="BS113" s="953"/>
      <c r="BT113" s="953"/>
      <c r="BU113" s="953"/>
      <c r="BV113" s="953">
        <v>33732</v>
      </c>
      <c r="BW113" s="953"/>
      <c r="BX113" s="953"/>
      <c r="BY113" s="953"/>
      <c r="BZ113" s="953"/>
      <c r="CA113" s="953">
        <v>36520</v>
      </c>
      <c r="CB113" s="953"/>
      <c r="CC113" s="953"/>
      <c r="CD113" s="953"/>
      <c r="CE113" s="953"/>
      <c r="CF113" s="947">
        <v>1.7</v>
      </c>
      <c r="CG113" s="948"/>
      <c r="CH113" s="948"/>
      <c r="CI113" s="948"/>
      <c r="CJ113" s="948"/>
      <c r="CK113" s="978"/>
      <c r="CL113" s="979"/>
      <c r="CM113" s="949" t="s">
        <v>413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405</v>
      </c>
      <c r="DH113" s="992"/>
      <c r="DI113" s="992"/>
      <c r="DJ113" s="992"/>
      <c r="DK113" s="993"/>
      <c r="DL113" s="994" t="s">
        <v>405</v>
      </c>
      <c r="DM113" s="992"/>
      <c r="DN113" s="992"/>
      <c r="DO113" s="992"/>
      <c r="DP113" s="993"/>
      <c r="DQ113" s="994" t="s">
        <v>405</v>
      </c>
      <c r="DR113" s="992"/>
      <c r="DS113" s="992"/>
      <c r="DT113" s="992"/>
      <c r="DU113" s="993"/>
      <c r="DV113" s="995" t="s">
        <v>405</v>
      </c>
      <c r="DW113" s="996"/>
      <c r="DX113" s="996"/>
      <c r="DY113" s="996"/>
      <c r="DZ113" s="997"/>
    </row>
    <row r="114" spans="1:130" s="197" customFormat="1" ht="26.25" customHeight="1" x14ac:dyDescent="0.15">
      <c r="A114" s="987"/>
      <c r="B114" s="988"/>
      <c r="C114" s="983" t="s">
        <v>414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5996</v>
      </c>
      <c r="AB114" s="992"/>
      <c r="AC114" s="992"/>
      <c r="AD114" s="992"/>
      <c r="AE114" s="993"/>
      <c r="AF114" s="994">
        <v>6133</v>
      </c>
      <c r="AG114" s="992"/>
      <c r="AH114" s="992"/>
      <c r="AI114" s="992"/>
      <c r="AJ114" s="993"/>
      <c r="AK114" s="994">
        <v>6687</v>
      </c>
      <c r="AL114" s="992"/>
      <c r="AM114" s="992"/>
      <c r="AN114" s="992"/>
      <c r="AO114" s="993"/>
      <c r="AP114" s="995">
        <v>0.3</v>
      </c>
      <c r="AQ114" s="996"/>
      <c r="AR114" s="996"/>
      <c r="AS114" s="996"/>
      <c r="AT114" s="997"/>
      <c r="AU114" s="932"/>
      <c r="AV114" s="933"/>
      <c r="AW114" s="933"/>
      <c r="AX114" s="933"/>
      <c r="AY114" s="934"/>
      <c r="AZ114" s="982" t="s">
        <v>415</v>
      </c>
      <c r="BA114" s="983"/>
      <c r="BB114" s="983"/>
      <c r="BC114" s="983"/>
      <c r="BD114" s="983"/>
      <c r="BE114" s="983"/>
      <c r="BF114" s="983"/>
      <c r="BG114" s="983"/>
      <c r="BH114" s="983"/>
      <c r="BI114" s="983"/>
      <c r="BJ114" s="983"/>
      <c r="BK114" s="983"/>
      <c r="BL114" s="983"/>
      <c r="BM114" s="983"/>
      <c r="BN114" s="983"/>
      <c r="BO114" s="983"/>
      <c r="BP114" s="984"/>
      <c r="BQ114" s="952">
        <v>747342</v>
      </c>
      <c r="BR114" s="953"/>
      <c r="BS114" s="953"/>
      <c r="BT114" s="953"/>
      <c r="BU114" s="953"/>
      <c r="BV114" s="953">
        <v>715755</v>
      </c>
      <c r="BW114" s="953"/>
      <c r="BX114" s="953"/>
      <c r="BY114" s="953"/>
      <c r="BZ114" s="953"/>
      <c r="CA114" s="953">
        <v>710311</v>
      </c>
      <c r="CB114" s="953"/>
      <c r="CC114" s="953"/>
      <c r="CD114" s="953"/>
      <c r="CE114" s="953"/>
      <c r="CF114" s="947">
        <v>32.700000000000003</v>
      </c>
      <c r="CG114" s="948"/>
      <c r="CH114" s="948"/>
      <c r="CI114" s="948"/>
      <c r="CJ114" s="948"/>
      <c r="CK114" s="978"/>
      <c r="CL114" s="979"/>
      <c r="CM114" s="949" t="s">
        <v>416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405</v>
      </c>
      <c r="DH114" s="992"/>
      <c r="DI114" s="992"/>
      <c r="DJ114" s="992"/>
      <c r="DK114" s="993"/>
      <c r="DL114" s="994" t="s">
        <v>405</v>
      </c>
      <c r="DM114" s="992"/>
      <c r="DN114" s="992"/>
      <c r="DO114" s="992"/>
      <c r="DP114" s="993"/>
      <c r="DQ114" s="994" t="s">
        <v>405</v>
      </c>
      <c r="DR114" s="992"/>
      <c r="DS114" s="992"/>
      <c r="DT114" s="992"/>
      <c r="DU114" s="993"/>
      <c r="DV114" s="995" t="s">
        <v>405</v>
      </c>
      <c r="DW114" s="996"/>
      <c r="DX114" s="996"/>
      <c r="DY114" s="996"/>
      <c r="DZ114" s="997"/>
    </row>
    <row r="115" spans="1:130" s="197" customFormat="1" ht="26.25" customHeight="1" x14ac:dyDescent="0.15">
      <c r="A115" s="987"/>
      <c r="B115" s="988"/>
      <c r="C115" s="983" t="s">
        <v>417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405</v>
      </c>
      <c r="AB115" s="967"/>
      <c r="AC115" s="967"/>
      <c r="AD115" s="967"/>
      <c r="AE115" s="968"/>
      <c r="AF115" s="969" t="s">
        <v>405</v>
      </c>
      <c r="AG115" s="967"/>
      <c r="AH115" s="967"/>
      <c r="AI115" s="967"/>
      <c r="AJ115" s="968"/>
      <c r="AK115" s="969" t="s">
        <v>405</v>
      </c>
      <c r="AL115" s="967"/>
      <c r="AM115" s="967"/>
      <c r="AN115" s="967"/>
      <c r="AO115" s="968"/>
      <c r="AP115" s="970" t="s">
        <v>405</v>
      </c>
      <c r="AQ115" s="971"/>
      <c r="AR115" s="971"/>
      <c r="AS115" s="971"/>
      <c r="AT115" s="972"/>
      <c r="AU115" s="932"/>
      <c r="AV115" s="933"/>
      <c r="AW115" s="933"/>
      <c r="AX115" s="933"/>
      <c r="AY115" s="934"/>
      <c r="AZ115" s="982" t="s">
        <v>418</v>
      </c>
      <c r="BA115" s="983"/>
      <c r="BB115" s="983"/>
      <c r="BC115" s="983"/>
      <c r="BD115" s="983"/>
      <c r="BE115" s="983"/>
      <c r="BF115" s="983"/>
      <c r="BG115" s="983"/>
      <c r="BH115" s="983"/>
      <c r="BI115" s="983"/>
      <c r="BJ115" s="983"/>
      <c r="BK115" s="983"/>
      <c r="BL115" s="983"/>
      <c r="BM115" s="983"/>
      <c r="BN115" s="983"/>
      <c r="BO115" s="983"/>
      <c r="BP115" s="984"/>
      <c r="BQ115" s="952" t="s">
        <v>405</v>
      </c>
      <c r="BR115" s="953"/>
      <c r="BS115" s="953"/>
      <c r="BT115" s="953"/>
      <c r="BU115" s="953"/>
      <c r="BV115" s="953" t="s">
        <v>405</v>
      </c>
      <c r="BW115" s="953"/>
      <c r="BX115" s="953"/>
      <c r="BY115" s="953"/>
      <c r="BZ115" s="953"/>
      <c r="CA115" s="953" t="s">
        <v>405</v>
      </c>
      <c r="CB115" s="953"/>
      <c r="CC115" s="953"/>
      <c r="CD115" s="953"/>
      <c r="CE115" s="953"/>
      <c r="CF115" s="947" t="s">
        <v>405</v>
      </c>
      <c r="CG115" s="948"/>
      <c r="CH115" s="948"/>
      <c r="CI115" s="948"/>
      <c r="CJ115" s="948"/>
      <c r="CK115" s="978"/>
      <c r="CL115" s="979"/>
      <c r="CM115" s="982" t="s">
        <v>419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405</v>
      </c>
      <c r="DH115" s="992"/>
      <c r="DI115" s="992"/>
      <c r="DJ115" s="992"/>
      <c r="DK115" s="993"/>
      <c r="DL115" s="994" t="s">
        <v>405</v>
      </c>
      <c r="DM115" s="992"/>
      <c r="DN115" s="992"/>
      <c r="DO115" s="992"/>
      <c r="DP115" s="993"/>
      <c r="DQ115" s="994" t="s">
        <v>405</v>
      </c>
      <c r="DR115" s="992"/>
      <c r="DS115" s="992"/>
      <c r="DT115" s="992"/>
      <c r="DU115" s="993"/>
      <c r="DV115" s="995" t="s">
        <v>405</v>
      </c>
      <c r="DW115" s="996"/>
      <c r="DX115" s="996"/>
      <c r="DY115" s="996"/>
      <c r="DZ115" s="997"/>
    </row>
    <row r="116" spans="1:130" s="197" customFormat="1" ht="26.25" customHeight="1" x14ac:dyDescent="0.15">
      <c r="A116" s="989"/>
      <c r="B116" s="990"/>
      <c r="C116" s="1004" t="s">
        <v>420</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405</v>
      </c>
      <c r="AB116" s="992"/>
      <c r="AC116" s="992"/>
      <c r="AD116" s="992"/>
      <c r="AE116" s="993"/>
      <c r="AF116" s="994" t="s">
        <v>405</v>
      </c>
      <c r="AG116" s="992"/>
      <c r="AH116" s="992"/>
      <c r="AI116" s="992"/>
      <c r="AJ116" s="993"/>
      <c r="AK116" s="994" t="s">
        <v>405</v>
      </c>
      <c r="AL116" s="992"/>
      <c r="AM116" s="992"/>
      <c r="AN116" s="992"/>
      <c r="AO116" s="993"/>
      <c r="AP116" s="995" t="s">
        <v>405</v>
      </c>
      <c r="AQ116" s="996"/>
      <c r="AR116" s="996"/>
      <c r="AS116" s="996"/>
      <c r="AT116" s="997"/>
      <c r="AU116" s="932"/>
      <c r="AV116" s="933"/>
      <c r="AW116" s="933"/>
      <c r="AX116" s="933"/>
      <c r="AY116" s="934"/>
      <c r="AZ116" s="982" t="s">
        <v>421</v>
      </c>
      <c r="BA116" s="983"/>
      <c r="BB116" s="983"/>
      <c r="BC116" s="983"/>
      <c r="BD116" s="983"/>
      <c r="BE116" s="983"/>
      <c r="BF116" s="983"/>
      <c r="BG116" s="983"/>
      <c r="BH116" s="983"/>
      <c r="BI116" s="983"/>
      <c r="BJ116" s="983"/>
      <c r="BK116" s="983"/>
      <c r="BL116" s="983"/>
      <c r="BM116" s="983"/>
      <c r="BN116" s="983"/>
      <c r="BO116" s="983"/>
      <c r="BP116" s="984"/>
      <c r="BQ116" s="952" t="s">
        <v>405</v>
      </c>
      <c r="BR116" s="953"/>
      <c r="BS116" s="953"/>
      <c r="BT116" s="953"/>
      <c r="BU116" s="953"/>
      <c r="BV116" s="953" t="s">
        <v>405</v>
      </c>
      <c r="BW116" s="953"/>
      <c r="BX116" s="953"/>
      <c r="BY116" s="953"/>
      <c r="BZ116" s="953"/>
      <c r="CA116" s="953" t="s">
        <v>405</v>
      </c>
      <c r="CB116" s="953"/>
      <c r="CC116" s="953"/>
      <c r="CD116" s="953"/>
      <c r="CE116" s="953"/>
      <c r="CF116" s="947" t="s">
        <v>405</v>
      </c>
      <c r="CG116" s="948"/>
      <c r="CH116" s="948"/>
      <c r="CI116" s="948"/>
      <c r="CJ116" s="948"/>
      <c r="CK116" s="978"/>
      <c r="CL116" s="979"/>
      <c r="CM116" s="949" t="s">
        <v>422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405</v>
      </c>
      <c r="DH116" s="992"/>
      <c r="DI116" s="992"/>
      <c r="DJ116" s="992"/>
      <c r="DK116" s="993"/>
      <c r="DL116" s="994" t="s">
        <v>405</v>
      </c>
      <c r="DM116" s="992"/>
      <c r="DN116" s="992"/>
      <c r="DO116" s="992"/>
      <c r="DP116" s="993"/>
      <c r="DQ116" s="994" t="s">
        <v>405</v>
      </c>
      <c r="DR116" s="992"/>
      <c r="DS116" s="992"/>
      <c r="DT116" s="992"/>
      <c r="DU116" s="993"/>
      <c r="DV116" s="995" t="s">
        <v>405</v>
      </c>
      <c r="DW116" s="996"/>
      <c r="DX116" s="996"/>
      <c r="DY116" s="996"/>
      <c r="DZ116" s="997"/>
    </row>
    <row r="117" spans="1:130" s="197" customFormat="1" ht="26.25" customHeight="1" x14ac:dyDescent="0.15">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423</v>
      </c>
      <c r="Z117" s="917"/>
      <c r="AA117" s="1029">
        <v>509340</v>
      </c>
      <c r="AB117" s="999"/>
      <c r="AC117" s="999"/>
      <c r="AD117" s="999"/>
      <c r="AE117" s="1000"/>
      <c r="AF117" s="998">
        <v>501532</v>
      </c>
      <c r="AG117" s="999"/>
      <c r="AH117" s="999"/>
      <c r="AI117" s="999"/>
      <c r="AJ117" s="1000"/>
      <c r="AK117" s="998">
        <v>549753</v>
      </c>
      <c r="AL117" s="999"/>
      <c r="AM117" s="999"/>
      <c r="AN117" s="999"/>
      <c r="AO117" s="1000"/>
      <c r="AP117" s="1001"/>
      <c r="AQ117" s="1002"/>
      <c r="AR117" s="1002"/>
      <c r="AS117" s="1002"/>
      <c r="AT117" s="1003"/>
      <c r="AU117" s="932"/>
      <c r="AV117" s="933"/>
      <c r="AW117" s="933"/>
      <c r="AX117" s="933"/>
      <c r="AY117" s="934"/>
      <c r="AZ117" s="1028" t="s">
        <v>424</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t="s">
        <v>109</v>
      </c>
      <c r="BW117" s="1019"/>
      <c r="BX117" s="1019"/>
      <c r="BY117" s="1019"/>
      <c r="BZ117" s="1019"/>
      <c r="CA117" s="1019" t="s">
        <v>109</v>
      </c>
      <c r="CB117" s="1019"/>
      <c r="CC117" s="1019"/>
      <c r="CD117" s="1019"/>
      <c r="CE117" s="1019"/>
      <c r="CF117" s="947" t="s">
        <v>109</v>
      </c>
      <c r="CG117" s="948"/>
      <c r="CH117" s="948"/>
      <c r="CI117" s="948"/>
      <c r="CJ117" s="948"/>
      <c r="CK117" s="978"/>
      <c r="CL117" s="979"/>
      <c r="CM117" s="949" t="s">
        <v>425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x14ac:dyDescent="0.15">
      <c r="A118" s="937" t="s">
        <v>397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395</v>
      </c>
      <c r="AB118" s="916"/>
      <c r="AC118" s="916"/>
      <c r="AD118" s="916"/>
      <c r="AE118" s="917"/>
      <c r="AF118" s="915" t="s">
        <v>284</v>
      </c>
      <c r="AG118" s="916"/>
      <c r="AH118" s="916"/>
      <c r="AI118" s="916"/>
      <c r="AJ118" s="917"/>
      <c r="AK118" s="915" t="s">
        <v>283</v>
      </c>
      <c r="AL118" s="916"/>
      <c r="AM118" s="916"/>
      <c r="AN118" s="916"/>
      <c r="AO118" s="917"/>
      <c r="AP118" s="1023" t="s">
        <v>396</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426</v>
      </c>
      <c r="BP118" s="1027"/>
      <c r="BQ118" s="1018">
        <v>6071689</v>
      </c>
      <c r="BR118" s="1019"/>
      <c r="BS118" s="1019"/>
      <c r="BT118" s="1019"/>
      <c r="BU118" s="1019"/>
      <c r="BV118" s="1019">
        <v>5874320</v>
      </c>
      <c r="BW118" s="1019"/>
      <c r="BX118" s="1019"/>
      <c r="BY118" s="1019"/>
      <c r="BZ118" s="1019"/>
      <c r="CA118" s="1019">
        <v>5747580</v>
      </c>
      <c r="CB118" s="1019"/>
      <c r="CC118" s="1019"/>
      <c r="CD118" s="1019"/>
      <c r="CE118" s="1019"/>
      <c r="CF118" s="1020"/>
      <c r="CG118" s="1021"/>
      <c r="CH118" s="1021"/>
      <c r="CI118" s="1021"/>
      <c r="CJ118" s="1022"/>
      <c r="CK118" s="978"/>
      <c r="CL118" s="979"/>
      <c r="CM118" s="949" t="s">
        <v>427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428</v>
      </c>
      <c r="DH118" s="992"/>
      <c r="DI118" s="992"/>
      <c r="DJ118" s="992"/>
      <c r="DK118" s="993"/>
      <c r="DL118" s="994" t="s">
        <v>428</v>
      </c>
      <c r="DM118" s="992"/>
      <c r="DN118" s="992"/>
      <c r="DO118" s="992"/>
      <c r="DP118" s="993"/>
      <c r="DQ118" s="994" t="s">
        <v>428</v>
      </c>
      <c r="DR118" s="992"/>
      <c r="DS118" s="992"/>
      <c r="DT118" s="992"/>
      <c r="DU118" s="993"/>
      <c r="DV118" s="995" t="s">
        <v>428</v>
      </c>
      <c r="DW118" s="996"/>
      <c r="DX118" s="996"/>
      <c r="DY118" s="996"/>
      <c r="DZ118" s="997"/>
    </row>
    <row r="119" spans="1:130" s="197" customFormat="1" ht="26.25" customHeight="1" x14ac:dyDescent="0.15">
      <c r="A119" s="1007" t="s">
        <v>400</v>
      </c>
      <c r="B119" s="977"/>
      <c r="C119" s="956" t="s">
        <v>401</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428</v>
      </c>
      <c r="AB119" s="923"/>
      <c r="AC119" s="923"/>
      <c r="AD119" s="923"/>
      <c r="AE119" s="924"/>
      <c r="AF119" s="925" t="s">
        <v>428</v>
      </c>
      <c r="AG119" s="923"/>
      <c r="AH119" s="923"/>
      <c r="AI119" s="923"/>
      <c r="AJ119" s="924"/>
      <c r="AK119" s="925" t="s">
        <v>428</v>
      </c>
      <c r="AL119" s="923"/>
      <c r="AM119" s="923"/>
      <c r="AN119" s="923"/>
      <c r="AO119" s="924"/>
      <c r="AP119" s="926" t="s">
        <v>428</v>
      </c>
      <c r="AQ119" s="927"/>
      <c r="AR119" s="927"/>
      <c r="AS119" s="927"/>
      <c r="AT119" s="928"/>
      <c r="AU119" s="1010" t="s">
        <v>429</v>
      </c>
      <c r="AV119" s="1011"/>
      <c r="AW119" s="1011"/>
      <c r="AX119" s="1011"/>
      <c r="AY119" s="1012"/>
      <c r="AZ119" s="973" t="s">
        <v>430</v>
      </c>
      <c r="BA119" s="920"/>
      <c r="BB119" s="920"/>
      <c r="BC119" s="920"/>
      <c r="BD119" s="920"/>
      <c r="BE119" s="920"/>
      <c r="BF119" s="920"/>
      <c r="BG119" s="920"/>
      <c r="BH119" s="920"/>
      <c r="BI119" s="920"/>
      <c r="BJ119" s="920"/>
      <c r="BK119" s="920"/>
      <c r="BL119" s="920"/>
      <c r="BM119" s="920"/>
      <c r="BN119" s="920"/>
      <c r="BO119" s="920"/>
      <c r="BP119" s="921"/>
      <c r="BQ119" s="959">
        <v>2413657</v>
      </c>
      <c r="BR119" s="960"/>
      <c r="BS119" s="960"/>
      <c r="BT119" s="960"/>
      <c r="BU119" s="960"/>
      <c r="BV119" s="960">
        <v>2369838</v>
      </c>
      <c r="BW119" s="960"/>
      <c r="BX119" s="960"/>
      <c r="BY119" s="960"/>
      <c r="BZ119" s="960"/>
      <c r="CA119" s="960">
        <v>2296165</v>
      </c>
      <c r="CB119" s="960"/>
      <c r="CC119" s="960"/>
      <c r="CD119" s="960"/>
      <c r="CE119" s="960"/>
      <c r="CF119" s="974">
        <v>105.7</v>
      </c>
      <c r="CG119" s="975"/>
      <c r="CH119" s="975"/>
      <c r="CI119" s="975"/>
      <c r="CJ119" s="975"/>
      <c r="CK119" s="980"/>
      <c r="CL119" s="981"/>
      <c r="CM119" s="1037" t="s">
        <v>431</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428</v>
      </c>
      <c r="DH119" s="1031"/>
      <c r="DI119" s="1031"/>
      <c r="DJ119" s="1031"/>
      <c r="DK119" s="1032"/>
      <c r="DL119" s="1033" t="s">
        <v>428</v>
      </c>
      <c r="DM119" s="1031"/>
      <c r="DN119" s="1031"/>
      <c r="DO119" s="1031"/>
      <c r="DP119" s="1032"/>
      <c r="DQ119" s="1033" t="s">
        <v>428</v>
      </c>
      <c r="DR119" s="1031"/>
      <c r="DS119" s="1031"/>
      <c r="DT119" s="1031"/>
      <c r="DU119" s="1032"/>
      <c r="DV119" s="1034" t="s">
        <v>428</v>
      </c>
      <c r="DW119" s="1035"/>
      <c r="DX119" s="1035"/>
      <c r="DY119" s="1035"/>
      <c r="DZ119" s="1036"/>
    </row>
    <row r="120" spans="1:130" s="197" customFormat="1" ht="26.25" customHeight="1" x14ac:dyDescent="0.15">
      <c r="A120" s="1008"/>
      <c r="B120" s="979"/>
      <c r="C120" s="949" t="s">
        <v>406</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428</v>
      </c>
      <c r="AB120" s="992"/>
      <c r="AC120" s="992"/>
      <c r="AD120" s="992"/>
      <c r="AE120" s="993"/>
      <c r="AF120" s="994" t="s">
        <v>428</v>
      </c>
      <c r="AG120" s="992"/>
      <c r="AH120" s="992"/>
      <c r="AI120" s="992"/>
      <c r="AJ120" s="993"/>
      <c r="AK120" s="994" t="s">
        <v>428</v>
      </c>
      <c r="AL120" s="992"/>
      <c r="AM120" s="992"/>
      <c r="AN120" s="992"/>
      <c r="AO120" s="993"/>
      <c r="AP120" s="995" t="s">
        <v>428</v>
      </c>
      <c r="AQ120" s="996"/>
      <c r="AR120" s="996"/>
      <c r="AS120" s="996"/>
      <c r="AT120" s="997"/>
      <c r="AU120" s="1013"/>
      <c r="AV120" s="1014"/>
      <c r="AW120" s="1014"/>
      <c r="AX120" s="1014"/>
      <c r="AY120" s="1015"/>
      <c r="AZ120" s="982" t="s">
        <v>432</v>
      </c>
      <c r="BA120" s="983"/>
      <c r="BB120" s="983"/>
      <c r="BC120" s="983"/>
      <c r="BD120" s="983"/>
      <c r="BE120" s="983"/>
      <c r="BF120" s="983"/>
      <c r="BG120" s="983"/>
      <c r="BH120" s="983"/>
      <c r="BI120" s="983"/>
      <c r="BJ120" s="983"/>
      <c r="BK120" s="983"/>
      <c r="BL120" s="983"/>
      <c r="BM120" s="983"/>
      <c r="BN120" s="983"/>
      <c r="BO120" s="983"/>
      <c r="BP120" s="984"/>
      <c r="BQ120" s="952">
        <v>60722</v>
      </c>
      <c r="BR120" s="953"/>
      <c r="BS120" s="953"/>
      <c r="BT120" s="953"/>
      <c r="BU120" s="953"/>
      <c r="BV120" s="953">
        <v>48580</v>
      </c>
      <c r="BW120" s="953"/>
      <c r="BX120" s="953"/>
      <c r="BY120" s="953"/>
      <c r="BZ120" s="953"/>
      <c r="CA120" s="953">
        <v>36438</v>
      </c>
      <c r="CB120" s="953"/>
      <c r="CC120" s="953"/>
      <c r="CD120" s="953"/>
      <c r="CE120" s="953"/>
      <c r="CF120" s="947">
        <v>1.7</v>
      </c>
      <c r="CG120" s="948"/>
      <c r="CH120" s="948"/>
      <c r="CI120" s="948"/>
      <c r="CJ120" s="948"/>
      <c r="CK120" s="1046" t="s">
        <v>433</v>
      </c>
      <c r="CL120" s="1047"/>
      <c r="CM120" s="1047"/>
      <c r="CN120" s="1047"/>
      <c r="CO120" s="1048"/>
      <c r="CP120" s="1054" t="s">
        <v>434</v>
      </c>
      <c r="CQ120" s="1055"/>
      <c r="CR120" s="1055"/>
      <c r="CS120" s="1055"/>
      <c r="CT120" s="1055"/>
      <c r="CU120" s="1055"/>
      <c r="CV120" s="1055"/>
      <c r="CW120" s="1055"/>
      <c r="CX120" s="1055"/>
      <c r="CY120" s="1055"/>
      <c r="CZ120" s="1055"/>
      <c r="DA120" s="1055"/>
      <c r="DB120" s="1055"/>
      <c r="DC120" s="1055"/>
      <c r="DD120" s="1055"/>
      <c r="DE120" s="1055"/>
      <c r="DF120" s="1056"/>
      <c r="DG120" s="959">
        <v>1435015</v>
      </c>
      <c r="DH120" s="960"/>
      <c r="DI120" s="960"/>
      <c r="DJ120" s="960"/>
      <c r="DK120" s="960"/>
      <c r="DL120" s="960">
        <v>1326904</v>
      </c>
      <c r="DM120" s="960"/>
      <c r="DN120" s="960"/>
      <c r="DO120" s="960"/>
      <c r="DP120" s="960"/>
      <c r="DQ120" s="960">
        <v>1222139</v>
      </c>
      <c r="DR120" s="960"/>
      <c r="DS120" s="960"/>
      <c r="DT120" s="960"/>
      <c r="DU120" s="960"/>
      <c r="DV120" s="961">
        <v>56.3</v>
      </c>
      <c r="DW120" s="961"/>
      <c r="DX120" s="961"/>
      <c r="DY120" s="961"/>
      <c r="DZ120" s="962"/>
    </row>
    <row r="121" spans="1:130" s="197" customFormat="1" ht="26.25" customHeight="1" x14ac:dyDescent="0.15">
      <c r="A121" s="1008"/>
      <c r="B121" s="979"/>
      <c r="C121" s="1043" t="s">
        <v>435</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428</v>
      </c>
      <c r="AB121" s="992"/>
      <c r="AC121" s="992"/>
      <c r="AD121" s="992"/>
      <c r="AE121" s="993"/>
      <c r="AF121" s="994" t="s">
        <v>428</v>
      </c>
      <c r="AG121" s="992"/>
      <c r="AH121" s="992"/>
      <c r="AI121" s="992"/>
      <c r="AJ121" s="993"/>
      <c r="AK121" s="994" t="s">
        <v>428</v>
      </c>
      <c r="AL121" s="992"/>
      <c r="AM121" s="992"/>
      <c r="AN121" s="992"/>
      <c r="AO121" s="993"/>
      <c r="AP121" s="995" t="s">
        <v>428</v>
      </c>
      <c r="AQ121" s="996"/>
      <c r="AR121" s="996"/>
      <c r="AS121" s="996"/>
      <c r="AT121" s="997"/>
      <c r="AU121" s="1013"/>
      <c r="AV121" s="1014"/>
      <c r="AW121" s="1014"/>
      <c r="AX121" s="1014"/>
      <c r="AY121" s="1015"/>
      <c r="AZ121" s="1028" t="s">
        <v>436</v>
      </c>
      <c r="BA121" s="1004"/>
      <c r="BB121" s="1004"/>
      <c r="BC121" s="1004"/>
      <c r="BD121" s="1004"/>
      <c r="BE121" s="1004"/>
      <c r="BF121" s="1004"/>
      <c r="BG121" s="1004"/>
      <c r="BH121" s="1004"/>
      <c r="BI121" s="1004"/>
      <c r="BJ121" s="1004"/>
      <c r="BK121" s="1004"/>
      <c r="BL121" s="1004"/>
      <c r="BM121" s="1004"/>
      <c r="BN121" s="1004"/>
      <c r="BO121" s="1004"/>
      <c r="BP121" s="1005"/>
      <c r="BQ121" s="1018">
        <v>4033748</v>
      </c>
      <c r="BR121" s="1019"/>
      <c r="BS121" s="1019"/>
      <c r="BT121" s="1019"/>
      <c r="BU121" s="1019"/>
      <c r="BV121" s="1019">
        <v>3858132</v>
      </c>
      <c r="BW121" s="1019"/>
      <c r="BX121" s="1019"/>
      <c r="BY121" s="1019"/>
      <c r="BZ121" s="1019"/>
      <c r="CA121" s="1019">
        <v>3755817</v>
      </c>
      <c r="CB121" s="1019"/>
      <c r="CC121" s="1019"/>
      <c r="CD121" s="1019"/>
      <c r="CE121" s="1019"/>
      <c r="CF121" s="1057">
        <v>172.9</v>
      </c>
      <c r="CG121" s="1058"/>
      <c r="CH121" s="1058"/>
      <c r="CI121" s="1058"/>
      <c r="CJ121" s="1058"/>
      <c r="CK121" s="1049"/>
      <c r="CL121" s="1050"/>
      <c r="CM121" s="1050"/>
      <c r="CN121" s="1050"/>
      <c r="CO121" s="1051"/>
      <c r="CP121" s="1040" t="s">
        <v>378</v>
      </c>
      <c r="CQ121" s="1041"/>
      <c r="CR121" s="1041"/>
      <c r="CS121" s="1041"/>
      <c r="CT121" s="1041"/>
      <c r="CU121" s="1041"/>
      <c r="CV121" s="1041"/>
      <c r="CW121" s="1041"/>
      <c r="CX121" s="1041"/>
      <c r="CY121" s="1041"/>
      <c r="CZ121" s="1041"/>
      <c r="DA121" s="1041"/>
      <c r="DB121" s="1041"/>
      <c r="DC121" s="1041"/>
      <c r="DD121" s="1041"/>
      <c r="DE121" s="1041"/>
      <c r="DF121" s="1042"/>
      <c r="DG121" s="952">
        <v>165460</v>
      </c>
      <c r="DH121" s="953"/>
      <c r="DI121" s="953"/>
      <c r="DJ121" s="953"/>
      <c r="DK121" s="953"/>
      <c r="DL121" s="953">
        <v>155817</v>
      </c>
      <c r="DM121" s="953"/>
      <c r="DN121" s="953"/>
      <c r="DO121" s="953"/>
      <c r="DP121" s="953"/>
      <c r="DQ121" s="953">
        <v>157917</v>
      </c>
      <c r="DR121" s="953"/>
      <c r="DS121" s="953"/>
      <c r="DT121" s="953"/>
      <c r="DU121" s="953"/>
      <c r="DV121" s="954">
        <v>7.3</v>
      </c>
      <c r="DW121" s="954"/>
      <c r="DX121" s="954"/>
      <c r="DY121" s="954"/>
      <c r="DZ121" s="955"/>
    </row>
    <row r="122" spans="1:130" s="197" customFormat="1" ht="26.25" customHeight="1" x14ac:dyDescent="0.15">
      <c r="A122" s="1008"/>
      <c r="B122" s="979"/>
      <c r="C122" s="949" t="s">
        <v>416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437</v>
      </c>
      <c r="BP122" s="1027"/>
      <c r="BQ122" s="1067">
        <v>6508127</v>
      </c>
      <c r="BR122" s="1068"/>
      <c r="BS122" s="1068"/>
      <c r="BT122" s="1068"/>
      <c r="BU122" s="1068"/>
      <c r="BV122" s="1068">
        <v>6276550</v>
      </c>
      <c r="BW122" s="1068"/>
      <c r="BX122" s="1068"/>
      <c r="BY122" s="1068"/>
      <c r="BZ122" s="1068"/>
      <c r="CA122" s="1068">
        <v>6088420</v>
      </c>
      <c r="CB122" s="1068"/>
      <c r="CC122" s="1068"/>
      <c r="CD122" s="1068"/>
      <c r="CE122" s="1068"/>
      <c r="CF122" s="1020"/>
      <c r="CG122" s="1021"/>
      <c r="CH122" s="1021"/>
      <c r="CI122" s="1021"/>
      <c r="CJ122" s="1022"/>
      <c r="CK122" s="1049"/>
      <c r="CL122" s="1050"/>
      <c r="CM122" s="1050"/>
      <c r="CN122" s="1050"/>
      <c r="CO122" s="1051"/>
      <c r="CP122" s="1040" t="s">
        <v>438</v>
      </c>
      <c r="CQ122" s="1041"/>
      <c r="CR122" s="1041"/>
      <c r="CS122" s="1041"/>
      <c r="CT122" s="1041"/>
      <c r="CU122" s="1041"/>
      <c r="CV122" s="1041"/>
      <c r="CW122" s="1041"/>
      <c r="CX122" s="1041"/>
      <c r="CY122" s="1041"/>
      <c r="CZ122" s="1041"/>
      <c r="DA122" s="1041"/>
      <c r="DB122" s="1041"/>
      <c r="DC122" s="1041"/>
      <c r="DD122" s="1041"/>
      <c r="DE122" s="1041"/>
      <c r="DF122" s="1042"/>
      <c r="DG122" s="952" t="s">
        <v>439</v>
      </c>
      <c r="DH122" s="953"/>
      <c r="DI122" s="953"/>
      <c r="DJ122" s="953"/>
      <c r="DK122" s="953"/>
      <c r="DL122" s="953" t="s">
        <v>439</v>
      </c>
      <c r="DM122" s="953"/>
      <c r="DN122" s="953"/>
      <c r="DO122" s="953"/>
      <c r="DP122" s="953"/>
      <c r="DQ122" s="953" t="s">
        <v>439</v>
      </c>
      <c r="DR122" s="953"/>
      <c r="DS122" s="953"/>
      <c r="DT122" s="953"/>
      <c r="DU122" s="953"/>
      <c r="DV122" s="954" t="s">
        <v>439</v>
      </c>
      <c r="DW122" s="954"/>
      <c r="DX122" s="954"/>
      <c r="DY122" s="954"/>
      <c r="DZ122" s="955"/>
    </row>
    <row r="123" spans="1:130" s="197" customFormat="1" ht="26.25" customHeight="1" thickBot="1" x14ac:dyDescent="0.2">
      <c r="A123" s="1008"/>
      <c r="B123" s="979"/>
      <c r="C123" s="949" t="s">
        <v>422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439</v>
      </c>
      <c r="AB123" s="992"/>
      <c r="AC123" s="992"/>
      <c r="AD123" s="992"/>
      <c r="AE123" s="993"/>
      <c r="AF123" s="994" t="s">
        <v>439</v>
      </c>
      <c r="AG123" s="992"/>
      <c r="AH123" s="992"/>
      <c r="AI123" s="992"/>
      <c r="AJ123" s="993"/>
      <c r="AK123" s="994" t="s">
        <v>439</v>
      </c>
      <c r="AL123" s="992"/>
      <c r="AM123" s="992"/>
      <c r="AN123" s="992"/>
      <c r="AO123" s="993"/>
      <c r="AP123" s="995" t="s">
        <v>439</v>
      </c>
      <c r="AQ123" s="996"/>
      <c r="AR123" s="996"/>
      <c r="AS123" s="996"/>
      <c r="AT123" s="997"/>
      <c r="AU123" s="1064" t="s">
        <v>440</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t="s">
        <v>439</v>
      </c>
      <c r="BR123" s="1060"/>
      <c r="BS123" s="1060"/>
      <c r="BT123" s="1060"/>
      <c r="BU123" s="1060"/>
      <c r="BV123" s="1060" t="s">
        <v>439</v>
      </c>
      <c r="BW123" s="1060"/>
      <c r="BX123" s="1060"/>
      <c r="BY123" s="1060"/>
      <c r="BZ123" s="1060"/>
      <c r="CA123" s="1060" t="s">
        <v>439</v>
      </c>
      <c r="CB123" s="1060"/>
      <c r="CC123" s="1060"/>
      <c r="CD123" s="1060"/>
      <c r="CE123" s="1060"/>
      <c r="CF123" s="1061"/>
      <c r="CG123" s="1062"/>
      <c r="CH123" s="1062"/>
      <c r="CI123" s="1062"/>
      <c r="CJ123" s="1063"/>
      <c r="CK123" s="1049"/>
      <c r="CL123" s="1050"/>
      <c r="CM123" s="1050"/>
      <c r="CN123" s="1050"/>
      <c r="CO123" s="1051"/>
      <c r="CP123" s="1040" t="s">
        <v>441</v>
      </c>
      <c r="CQ123" s="1041"/>
      <c r="CR123" s="1041"/>
      <c r="CS123" s="1041"/>
      <c r="CT123" s="1041"/>
      <c r="CU123" s="1041"/>
      <c r="CV123" s="1041"/>
      <c r="CW123" s="1041"/>
      <c r="CX123" s="1041"/>
      <c r="CY123" s="1041"/>
      <c r="CZ123" s="1041"/>
      <c r="DA123" s="1041"/>
      <c r="DB123" s="1041"/>
      <c r="DC123" s="1041"/>
      <c r="DD123" s="1041"/>
      <c r="DE123" s="1041"/>
      <c r="DF123" s="1042"/>
      <c r="DG123" s="991" t="s">
        <v>439</v>
      </c>
      <c r="DH123" s="992"/>
      <c r="DI123" s="992"/>
      <c r="DJ123" s="992"/>
      <c r="DK123" s="993"/>
      <c r="DL123" s="994" t="s">
        <v>439</v>
      </c>
      <c r="DM123" s="992"/>
      <c r="DN123" s="992"/>
      <c r="DO123" s="992"/>
      <c r="DP123" s="993"/>
      <c r="DQ123" s="994" t="s">
        <v>439</v>
      </c>
      <c r="DR123" s="992"/>
      <c r="DS123" s="992"/>
      <c r="DT123" s="992"/>
      <c r="DU123" s="993"/>
      <c r="DV123" s="995" t="s">
        <v>439</v>
      </c>
      <c r="DW123" s="996"/>
      <c r="DX123" s="996"/>
      <c r="DY123" s="996"/>
      <c r="DZ123" s="997"/>
    </row>
    <row r="124" spans="1:130" s="197" customFormat="1" ht="26.25" customHeight="1" x14ac:dyDescent="0.15">
      <c r="A124" s="1008"/>
      <c r="B124" s="979"/>
      <c r="C124" s="949" t="s">
        <v>425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439</v>
      </c>
      <c r="AB124" s="992"/>
      <c r="AC124" s="992"/>
      <c r="AD124" s="992"/>
      <c r="AE124" s="993"/>
      <c r="AF124" s="994" t="s">
        <v>439</v>
      </c>
      <c r="AG124" s="992"/>
      <c r="AH124" s="992"/>
      <c r="AI124" s="992"/>
      <c r="AJ124" s="993"/>
      <c r="AK124" s="994" t="s">
        <v>439</v>
      </c>
      <c r="AL124" s="992"/>
      <c r="AM124" s="992"/>
      <c r="AN124" s="992"/>
      <c r="AO124" s="993"/>
      <c r="AP124" s="995" t="s">
        <v>439</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442</v>
      </c>
      <c r="CQ124" s="1041"/>
      <c r="CR124" s="1041"/>
      <c r="CS124" s="1041"/>
      <c r="CT124" s="1041"/>
      <c r="CU124" s="1041"/>
      <c r="CV124" s="1041"/>
      <c r="CW124" s="1041"/>
      <c r="CX124" s="1041"/>
      <c r="CY124" s="1041"/>
      <c r="CZ124" s="1041"/>
      <c r="DA124" s="1041"/>
      <c r="DB124" s="1041"/>
      <c r="DC124" s="1041"/>
      <c r="DD124" s="1041"/>
      <c r="DE124" s="1041"/>
      <c r="DF124" s="1042"/>
      <c r="DG124" s="1030" t="s">
        <v>439</v>
      </c>
      <c r="DH124" s="1031"/>
      <c r="DI124" s="1031"/>
      <c r="DJ124" s="1031"/>
      <c r="DK124" s="1032"/>
      <c r="DL124" s="1033" t="s">
        <v>439</v>
      </c>
      <c r="DM124" s="1031"/>
      <c r="DN124" s="1031"/>
      <c r="DO124" s="1031"/>
      <c r="DP124" s="1032"/>
      <c r="DQ124" s="1033" t="s">
        <v>439</v>
      </c>
      <c r="DR124" s="1031"/>
      <c r="DS124" s="1031"/>
      <c r="DT124" s="1031"/>
      <c r="DU124" s="1032"/>
      <c r="DV124" s="1034" t="s">
        <v>439</v>
      </c>
      <c r="DW124" s="1035"/>
      <c r="DX124" s="1035"/>
      <c r="DY124" s="1035"/>
      <c r="DZ124" s="1036"/>
    </row>
    <row r="125" spans="1:130" s="197" customFormat="1" ht="26.25" customHeight="1" thickBot="1" x14ac:dyDescent="0.2">
      <c r="A125" s="1008"/>
      <c r="B125" s="979"/>
      <c r="C125" s="949" t="s">
        <v>427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439</v>
      </c>
      <c r="AB125" s="992"/>
      <c r="AC125" s="992"/>
      <c r="AD125" s="992"/>
      <c r="AE125" s="993"/>
      <c r="AF125" s="994" t="s">
        <v>439</v>
      </c>
      <c r="AG125" s="992"/>
      <c r="AH125" s="992"/>
      <c r="AI125" s="992"/>
      <c r="AJ125" s="993"/>
      <c r="AK125" s="994" t="s">
        <v>439</v>
      </c>
      <c r="AL125" s="992"/>
      <c r="AM125" s="992"/>
      <c r="AN125" s="992"/>
      <c r="AO125" s="993"/>
      <c r="AP125" s="995" t="s">
        <v>439</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443</v>
      </c>
      <c r="CL125" s="1047"/>
      <c r="CM125" s="1047"/>
      <c r="CN125" s="1047"/>
      <c r="CO125" s="1048"/>
      <c r="CP125" s="973" t="s">
        <v>444</v>
      </c>
      <c r="CQ125" s="920"/>
      <c r="CR125" s="920"/>
      <c r="CS125" s="920"/>
      <c r="CT125" s="920"/>
      <c r="CU125" s="920"/>
      <c r="CV125" s="920"/>
      <c r="CW125" s="920"/>
      <c r="CX125" s="920"/>
      <c r="CY125" s="920"/>
      <c r="CZ125" s="920"/>
      <c r="DA125" s="920"/>
      <c r="DB125" s="920"/>
      <c r="DC125" s="920"/>
      <c r="DD125" s="920"/>
      <c r="DE125" s="920"/>
      <c r="DF125" s="921"/>
      <c r="DG125" s="959" t="s">
        <v>439</v>
      </c>
      <c r="DH125" s="960"/>
      <c r="DI125" s="960"/>
      <c r="DJ125" s="960"/>
      <c r="DK125" s="960"/>
      <c r="DL125" s="960" t="s">
        <v>439</v>
      </c>
      <c r="DM125" s="960"/>
      <c r="DN125" s="960"/>
      <c r="DO125" s="960"/>
      <c r="DP125" s="960"/>
      <c r="DQ125" s="960" t="s">
        <v>439</v>
      </c>
      <c r="DR125" s="960"/>
      <c r="DS125" s="960"/>
      <c r="DT125" s="960"/>
      <c r="DU125" s="960"/>
      <c r="DV125" s="961" t="s">
        <v>439</v>
      </c>
      <c r="DW125" s="961"/>
      <c r="DX125" s="961"/>
      <c r="DY125" s="961"/>
      <c r="DZ125" s="962"/>
    </row>
    <row r="126" spans="1:130" s="197" customFormat="1" ht="26.25" customHeight="1" x14ac:dyDescent="0.15">
      <c r="A126" s="1008"/>
      <c r="B126" s="979"/>
      <c r="C126" s="949" t="s">
        <v>431</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439</v>
      </c>
      <c r="AB126" s="992"/>
      <c r="AC126" s="992"/>
      <c r="AD126" s="992"/>
      <c r="AE126" s="993"/>
      <c r="AF126" s="994" t="s">
        <v>439</v>
      </c>
      <c r="AG126" s="992"/>
      <c r="AH126" s="992"/>
      <c r="AI126" s="992"/>
      <c r="AJ126" s="993"/>
      <c r="AK126" s="994" t="s">
        <v>439</v>
      </c>
      <c r="AL126" s="992"/>
      <c r="AM126" s="992"/>
      <c r="AN126" s="992"/>
      <c r="AO126" s="993"/>
      <c r="AP126" s="995" t="s">
        <v>439</v>
      </c>
      <c r="AQ126" s="996"/>
      <c r="AR126" s="996"/>
      <c r="AS126" s="996"/>
      <c r="AT126" s="997"/>
      <c r="AU126" s="233"/>
      <c r="AV126" s="233"/>
      <c r="AW126" s="233"/>
      <c r="AX126" s="1069" t="s">
        <v>445</v>
      </c>
      <c r="AY126" s="1070"/>
      <c r="AZ126" s="1070"/>
      <c r="BA126" s="1070"/>
      <c r="BB126" s="1070"/>
      <c r="BC126" s="1070"/>
      <c r="BD126" s="1070"/>
      <c r="BE126" s="1071"/>
      <c r="BF126" s="1085" t="s">
        <v>446</v>
      </c>
      <c r="BG126" s="1070"/>
      <c r="BH126" s="1070"/>
      <c r="BI126" s="1070"/>
      <c r="BJ126" s="1070"/>
      <c r="BK126" s="1070"/>
      <c r="BL126" s="1071"/>
      <c r="BM126" s="1085" t="s">
        <v>447</v>
      </c>
      <c r="BN126" s="1070"/>
      <c r="BO126" s="1070"/>
      <c r="BP126" s="1070"/>
      <c r="BQ126" s="1070"/>
      <c r="BR126" s="1070"/>
      <c r="BS126" s="1071"/>
      <c r="BT126" s="1085" t="s">
        <v>448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449</v>
      </c>
      <c r="CQ126" s="983"/>
      <c r="CR126" s="983"/>
      <c r="CS126" s="983"/>
      <c r="CT126" s="983"/>
      <c r="CU126" s="983"/>
      <c r="CV126" s="983"/>
      <c r="CW126" s="983"/>
      <c r="CX126" s="983"/>
      <c r="CY126" s="983"/>
      <c r="CZ126" s="983"/>
      <c r="DA126" s="983"/>
      <c r="DB126" s="983"/>
      <c r="DC126" s="983"/>
      <c r="DD126" s="983"/>
      <c r="DE126" s="983"/>
      <c r="DF126" s="984"/>
      <c r="DG126" s="952" t="s">
        <v>439</v>
      </c>
      <c r="DH126" s="953"/>
      <c r="DI126" s="953"/>
      <c r="DJ126" s="953"/>
      <c r="DK126" s="953"/>
      <c r="DL126" s="953" t="s">
        <v>439</v>
      </c>
      <c r="DM126" s="953"/>
      <c r="DN126" s="953"/>
      <c r="DO126" s="953"/>
      <c r="DP126" s="953"/>
      <c r="DQ126" s="953" t="s">
        <v>439</v>
      </c>
      <c r="DR126" s="953"/>
      <c r="DS126" s="953"/>
      <c r="DT126" s="953"/>
      <c r="DU126" s="953"/>
      <c r="DV126" s="954" t="s">
        <v>439</v>
      </c>
      <c r="DW126" s="954"/>
      <c r="DX126" s="954"/>
      <c r="DY126" s="954"/>
      <c r="DZ126" s="955"/>
    </row>
    <row r="127" spans="1:130" s="197" customFormat="1" ht="26.25" customHeight="1" thickBot="1" x14ac:dyDescent="0.2">
      <c r="A127" s="1009"/>
      <c r="B127" s="981"/>
      <c r="C127" s="1037" t="s">
        <v>450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439</v>
      </c>
      <c r="AB127" s="992"/>
      <c r="AC127" s="992"/>
      <c r="AD127" s="992"/>
      <c r="AE127" s="993"/>
      <c r="AF127" s="994" t="s">
        <v>439</v>
      </c>
      <c r="AG127" s="992"/>
      <c r="AH127" s="992"/>
      <c r="AI127" s="992"/>
      <c r="AJ127" s="993"/>
      <c r="AK127" s="994" t="s">
        <v>439</v>
      </c>
      <c r="AL127" s="992"/>
      <c r="AM127" s="992"/>
      <c r="AN127" s="992"/>
      <c r="AO127" s="993"/>
      <c r="AP127" s="995" t="s">
        <v>439</v>
      </c>
      <c r="AQ127" s="996"/>
      <c r="AR127" s="996"/>
      <c r="AS127" s="996"/>
      <c r="AT127" s="997"/>
      <c r="AU127" s="233"/>
      <c r="AV127" s="233"/>
      <c r="AW127" s="233"/>
      <c r="AX127" s="919" t="s">
        <v>451</v>
      </c>
      <c r="AY127" s="920"/>
      <c r="AZ127" s="920"/>
      <c r="BA127" s="920"/>
      <c r="BB127" s="920"/>
      <c r="BC127" s="920"/>
      <c r="BD127" s="920"/>
      <c r="BE127" s="921"/>
      <c r="BF127" s="1074" t="s">
        <v>439</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452</v>
      </c>
      <c r="CQ127" s="1078"/>
      <c r="CR127" s="1078"/>
      <c r="CS127" s="1078"/>
      <c r="CT127" s="1078"/>
      <c r="CU127" s="1078"/>
      <c r="CV127" s="1078"/>
      <c r="CW127" s="1078"/>
      <c r="CX127" s="1078"/>
      <c r="CY127" s="1078"/>
      <c r="CZ127" s="1078"/>
      <c r="DA127" s="1078"/>
      <c r="DB127" s="1078"/>
      <c r="DC127" s="1078"/>
      <c r="DD127" s="1078"/>
      <c r="DE127" s="1078"/>
      <c r="DF127" s="1079"/>
      <c r="DG127" s="1080" t="s">
        <v>453</v>
      </c>
      <c r="DH127" s="1081"/>
      <c r="DI127" s="1081"/>
      <c r="DJ127" s="1081"/>
      <c r="DK127" s="1081"/>
      <c r="DL127" s="1081" t="s">
        <v>109</v>
      </c>
      <c r="DM127" s="1081"/>
      <c r="DN127" s="1081"/>
      <c r="DO127" s="1081"/>
      <c r="DP127" s="1081"/>
      <c r="DQ127" s="1081" t="s">
        <v>109</v>
      </c>
      <c r="DR127" s="1081"/>
      <c r="DS127" s="1081"/>
      <c r="DT127" s="1081"/>
      <c r="DU127" s="1081"/>
      <c r="DV127" s="1082" t="s">
        <v>109</v>
      </c>
      <c r="DW127" s="1082"/>
      <c r="DX127" s="1082"/>
      <c r="DY127" s="1082"/>
      <c r="DZ127" s="1083"/>
    </row>
    <row r="128" spans="1:130" s="197" customFormat="1" ht="26.25" customHeight="1" x14ac:dyDescent="0.15">
      <c r="A128" s="1104" t="s">
        <v>454</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455</v>
      </c>
      <c r="X128" s="1106"/>
      <c r="Y128" s="1106"/>
      <c r="Z128" s="1107"/>
      <c r="AA128" s="1122">
        <v>12142</v>
      </c>
      <c r="AB128" s="1123"/>
      <c r="AC128" s="1123"/>
      <c r="AD128" s="1123"/>
      <c r="AE128" s="1124"/>
      <c r="AF128" s="1125">
        <v>12142</v>
      </c>
      <c r="AG128" s="1123"/>
      <c r="AH128" s="1123"/>
      <c r="AI128" s="1123"/>
      <c r="AJ128" s="1124"/>
      <c r="AK128" s="1125">
        <v>12142</v>
      </c>
      <c r="AL128" s="1123"/>
      <c r="AM128" s="1123"/>
      <c r="AN128" s="1123"/>
      <c r="AO128" s="1124"/>
      <c r="AP128" s="1126"/>
      <c r="AQ128" s="1127"/>
      <c r="AR128" s="1127"/>
      <c r="AS128" s="1127"/>
      <c r="AT128" s="1128"/>
      <c r="AU128" s="235"/>
      <c r="AV128" s="235"/>
      <c r="AW128" s="235"/>
      <c r="AX128" s="1087" t="s">
        <v>456</v>
      </c>
      <c r="AY128" s="983"/>
      <c r="AZ128" s="983"/>
      <c r="BA128" s="983"/>
      <c r="BB128" s="983"/>
      <c r="BC128" s="983"/>
      <c r="BD128" s="983"/>
      <c r="BE128" s="984"/>
      <c r="BF128" s="1099" t="s">
        <v>457</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458</v>
      </c>
      <c r="X129" s="1094"/>
      <c r="Y129" s="1094"/>
      <c r="Z129" s="1095"/>
      <c r="AA129" s="991">
        <v>2521190</v>
      </c>
      <c r="AB129" s="992"/>
      <c r="AC129" s="992"/>
      <c r="AD129" s="992"/>
      <c r="AE129" s="993"/>
      <c r="AF129" s="994">
        <v>2535308</v>
      </c>
      <c r="AG129" s="992"/>
      <c r="AH129" s="992"/>
      <c r="AI129" s="992"/>
      <c r="AJ129" s="993"/>
      <c r="AK129" s="994">
        <v>2600383</v>
      </c>
      <c r="AL129" s="992"/>
      <c r="AM129" s="992"/>
      <c r="AN129" s="992"/>
      <c r="AO129" s="993"/>
      <c r="AP129" s="1096"/>
      <c r="AQ129" s="1097"/>
      <c r="AR129" s="1097"/>
      <c r="AS129" s="1097"/>
      <c r="AT129" s="1098"/>
      <c r="AU129" s="235"/>
      <c r="AV129" s="235"/>
      <c r="AW129" s="235"/>
      <c r="AX129" s="1087" t="s">
        <v>459</v>
      </c>
      <c r="AY129" s="983"/>
      <c r="AZ129" s="983"/>
      <c r="BA129" s="983"/>
      <c r="BB129" s="983"/>
      <c r="BC129" s="983"/>
      <c r="BD129" s="983"/>
      <c r="BE129" s="984"/>
      <c r="BF129" s="1088">
        <v>3.8</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461</v>
      </c>
      <c r="X130" s="1094"/>
      <c r="Y130" s="1094"/>
      <c r="Z130" s="1095"/>
      <c r="AA130" s="991">
        <v>404570</v>
      </c>
      <c r="AB130" s="992"/>
      <c r="AC130" s="992"/>
      <c r="AD130" s="992"/>
      <c r="AE130" s="993"/>
      <c r="AF130" s="994">
        <v>443580</v>
      </c>
      <c r="AG130" s="992"/>
      <c r="AH130" s="992"/>
      <c r="AI130" s="992"/>
      <c r="AJ130" s="993"/>
      <c r="AK130" s="994">
        <v>427945</v>
      </c>
      <c r="AL130" s="992"/>
      <c r="AM130" s="992"/>
      <c r="AN130" s="992"/>
      <c r="AO130" s="993"/>
      <c r="AP130" s="1096"/>
      <c r="AQ130" s="1097"/>
      <c r="AR130" s="1097"/>
      <c r="AS130" s="1097"/>
      <c r="AT130" s="1098"/>
      <c r="AU130" s="235"/>
      <c r="AV130" s="235"/>
      <c r="AW130" s="235"/>
      <c r="AX130" s="1146" t="s">
        <v>462</v>
      </c>
      <c r="AY130" s="1078"/>
      <c r="AZ130" s="1078"/>
      <c r="BA130" s="1078"/>
      <c r="BB130" s="1078"/>
      <c r="BC130" s="1078"/>
      <c r="BD130" s="1078"/>
      <c r="BE130" s="1079"/>
      <c r="BF130" s="1108" t="s">
        <v>428</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463</v>
      </c>
      <c r="X131" s="1117"/>
      <c r="Y131" s="1117"/>
      <c r="Z131" s="1118"/>
      <c r="AA131" s="1030">
        <v>2116620</v>
      </c>
      <c r="AB131" s="1031"/>
      <c r="AC131" s="1031"/>
      <c r="AD131" s="1031"/>
      <c r="AE131" s="1032"/>
      <c r="AF131" s="1033">
        <v>2091728</v>
      </c>
      <c r="AG131" s="1031"/>
      <c r="AH131" s="1031"/>
      <c r="AI131" s="1031"/>
      <c r="AJ131" s="1032"/>
      <c r="AK131" s="1033">
        <v>2172438</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465</v>
      </c>
      <c r="W132" s="1134"/>
      <c r="X132" s="1134"/>
      <c r="Y132" s="1134"/>
      <c r="Z132" s="1135"/>
      <c r="AA132" s="1136">
        <v>4.3762224679999999</v>
      </c>
      <c r="AB132" s="1137"/>
      <c r="AC132" s="1137"/>
      <c r="AD132" s="1137"/>
      <c r="AE132" s="1138"/>
      <c r="AF132" s="1139">
        <v>2.1900613670000002</v>
      </c>
      <c r="AG132" s="1137"/>
      <c r="AH132" s="1137"/>
      <c r="AI132" s="1137"/>
      <c r="AJ132" s="1138"/>
      <c r="AK132" s="1139">
        <v>5.0480612100000002</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466</v>
      </c>
      <c r="W133" s="1141"/>
      <c r="X133" s="1141"/>
      <c r="Y133" s="1141"/>
      <c r="Z133" s="1142"/>
      <c r="AA133" s="1143">
        <v>5.5</v>
      </c>
      <c r="AB133" s="1144"/>
      <c r="AC133" s="1144"/>
      <c r="AD133" s="1144"/>
      <c r="AE133" s="1145"/>
      <c r="AF133" s="1143">
        <v>3.9</v>
      </c>
      <c r="AG133" s="1144"/>
      <c r="AH133" s="1144"/>
      <c r="AI133" s="1144"/>
      <c r="AJ133" s="1145"/>
      <c r="AK133" s="1143">
        <v>3.8</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50" t="s">
        <v>469</v>
      </c>
      <c r="L7" s="254"/>
      <c r="M7" s="255" t="s">
        <v>470</v>
      </c>
      <c r="N7" s="256"/>
    </row>
    <row r="8" spans="1:16" x14ac:dyDescent="0.15">
      <c r="A8" s="248"/>
      <c r="B8" s="244"/>
      <c r="C8" s="244"/>
      <c r="D8" s="244"/>
      <c r="E8" s="244"/>
      <c r="F8" s="244"/>
      <c r="G8" s="257"/>
      <c r="H8" s="258"/>
      <c r="I8" s="258"/>
      <c r="J8" s="259"/>
      <c r="K8" s="1151"/>
      <c r="L8" s="260" t="s">
        <v>471</v>
      </c>
      <c r="M8" s="261" t="s">
        <v>472</v>
      </c>
      <c r="N8" s="262" t="s">
        <v>473</v>
      </c>
    </row>
    <row r="9" spans="1:16" x14ac:dyDescent="0.15">
      <c r="A9" s="248"/>
      <c r="B9" s="244"/>
      <c r="C9" s="244"/>
      <c r="D9" s="244"/>
      <c r="E9" s="244"/>
      <c r="F9" s="244"/>
      <c r="G9" s="1152" t="s">
        <v>474</v>
      </c>
      <c r="H9" s="1153"/>
      <c r="I9" s="1153"/>
      <c r="J9" s="1154"/>
      <c r="K9" s="263">
        <v>557294</v>
      </c>
      <c r="L9" s="264">
        <v>81191</v>
      </c>
      <c r="M9" s="265">
        <v>133600</v>
      </c>
      <c r="N9" s="266">
        <v>-39.200000000000003</v>
      </c>
    </row>
    <row r="10" spans="1:16" x14ac:dyDescent="0.15">
      <c r="A10" s="248"/>
      <c r="B10" s="244"/>
      <c r="C10" s="244"/>
      <c r="D10" s="244"/>
      <c r="E10" s="244"/>
      <c r="F10" s="244"/>
      <c r="G10" s="1152" t="s">
        <v>475</v>
      </c>
      <c r="H10" s="1153"/>
      <c r="I10" s="1153"/>
      <c r="J10" s="1154"/>
      <c r="K10" s="267">
        <v>171206</v>
      </c>
      <c r="L10" s="268">
        <v>24943</v>
      </c>
      <c r="M10" s="269">
        <v>14806</v>
      </c>
      <c r="N10" s="270">
        <v>68.5</v>
      </c>
    </row>
    <row r="11" spans="1:16" ht="13.5" customHeight="1" x14ac:dyDescent="0.15">
      <c r="A11" s="248"/>
      <c r="B11" s="244"/>
      <c r="C11" s="244"/>
      <c r="D11" s="244"/>
      <c r="E11" s="244"/>
      <c r="F11" s="244"/>
      <c r="G11" s="1152" t="s">
        <v>476</v>
      </c>
      <c r="H11" s="1153"/>
      <c r="I11" s="1153"/>
      <c r="J11" s="1154"/>
      <c r="K11" s="267">
        <v>89543</v>
      </c>
      <c r="L11" s="268">
        <v>13045</v>
      </c>
      <c r="M11" s="269">
        <v>22006</v>
      </c>
      <c r="N11" s="270">
        <v>-40.700000000000003</v>
      </c>
    </row>
    <row r="12" spans="1:16" ht="13.5" customHeight="1" x14ac:dyDescent="0.15">
      <c r="A12" s="248"/>
      <c r="B12" s="244"/>
      <c r="C12" s="244"/>
      <c r="D12" s="244"/>
      <c r="E12" s="244"/>
      <c r="F12" s="244"/>
      <c r="G12" s="1152" t="s">
        <v>477</v>
      </c>
      <c r="H12" s="1153"/>
      <c r="I12" s="1153"/>
      <c r="J12" s="1154"/>
      <c r="K12" s="267" t="s">
        <v>478</v>
      </c>
      <c r="L12" s="268" t="s">
        <v>478</v>
      </c>
      <c r="M12" s="269">
        <v>3064</v>
      </c>
      <c r="N12" s="270" t="s">
        <v>478</v>
      </c>
    </row>
    <row r="13" spans="1:16" ht="13.5" customHeight="1" x14ac:dyDescent="0.15">
      <c r="A13" s="248"/>
      <c r="B13" s="244"/>
      <c r="C13" s="244"/>
      <c r="D13" s="244"/>
      <c r="E13" s="244"/>
      <c r="F13" s="244"/>
      <c r="G13" s="1152" t="s">
        <v>479</v>
      </c>
      <c r="H13" s="1153"/>
      <c r="I13" s="1153"/>
      <c r="J13" s="1154"/>
      <c r="K13" s="267" t="s">
        <v>478</v>
      </c>
      <c r="L13" s="268" t="s">
        <v>478</v>
      </c>
      <c r="M13" s="269" t="s">
        <v>478</v>
      </c>
      <c r="N13" s="270" t="s">
        <v>478</v>
      </c>
    </row>
    <row r="14" spans="1:16" ht="13.5" customHeight="1" x14ac:dyDescent="0.15">
      <c r="A14" s="248"/>
      <c r="B14" s="244"/>
      <c r="C14" s="244"/>
      <c r="D14" s="244"/>
      <c r="E14" s="244"/>
      <c r="F14" s="244"/>
      <c r="G14" s="1152" t="s">
        <v>480</v>
      </c>
      <c r="H14" s="1153"/>
      <c r="I14" s="1153"/>
      <c r="J14" s="1154"/>
      <c r="K14" s="267">
        <v>6537</v>
      </c>
      <c r="L14" s="268">
        <v>952</v>
      </c>
      <c r="M14" s="269">
        <v>5782</v>
      </c>
      <c r="N14" s="270">
        <v>-83.5</v>
      </c>
    </row>
    <row r="15" spans="1:16" ht="13.5" customHeight="1" x14ac:dyDescent="0.15">
      <c r="A15" s="248"/>
      <c r="B15" s="244"/>
      <c r="C15" s="244"/>
      <c r="D15" s="244"/>
      <c r="E15" s="244"/>
      <c r="F15" s="244"/>
      <c r="G15" s="1152" t="s">
        <v>481</v>
      </c>
      <c r="H15" s="1153"/>
      <c r="I15" s="1153"/>
      <c r="J15" s="1154"/>
      <c r="K15" s="267">
        <v>29751</v>
      </c>
      <c r="L15" s="268">
        <v>4334</v>
      </c>
      <c r="M15" s="269">
        <v>3053</v>
      </c>
      <c r="N15" s="270">
        <v>42</v>
      </c>
    </row>
    <row r="16" spans="1:16" x14ac:dyDescent="0.15">
      <c r="A16" s="248"/>
      <c r="B16" s="244"/>
      <c r="C16" s="244"/>
      <c r="D16" s="244"/>
      <c r="E16" s="244"/>
      <c r="F16" s="244"/>
      <c r="G16" s="1155" t="s">
        <v>482</v>
      </c>
      <c r="H16" s="1156"/>
      <c r="I16" s="1156"/>
      <c r="J16" s="1157"/>
      <c r="K16" s="268">
        <v>-44849</v>
      </c>
      <c r="L16" s="268">
        <v>-6534</v>
      </c>
      <c r="M16" s="269">
        <v>-14525</v>
      </c>
      <c r="N16" s="270">
        <v>-55</v>
      </c>
    </row>
    <row r="17" spans="1:16" x14ac:dyDescent="0.15">
      <c r="A17" s="248"/>
      <c r="B17" s="244"/>
      <c r="C17" s="244"/>
      <c r="D17" s="244"/>
      <c r="E17" s="244"/>
      <c r="F17" s="244"/>
      <c r="G17" s="1155" t="s">
        <v>167</v>
      </c>
      <c r="H17" s="1156"/>
      <c r="I17" s="1156"/>
      <c r="J17" s="1157"/>
      <c r="K17" s="268">
        <v>809482</v>
      </c>
      <c r="L17" s="268">
        <v>117932</v>
      </c>
      <c r="M17" s="269">
        <v>167785</v>
      </c>
      <c r="N17" s="270">
        <v>-29.7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7" t="s">
        <v>487</v>
      </c>
      <c r="H21" s="1148"/>
      <c r="I21" s="1148"/>
      <c r="J21" s="1149"/>
      <c r="K21" s="280">
        <v>9.4700000000000006</v>
      </c>
      <c r="L21" s="281">
        <v>15.11</v>
      </c>
      <c r="M21" s="282">
        <v>-5.64</v>
      </c>
      <c r="N21" s="249"/>
      <c r="O21" s="283"/>
      <c r="P21" s="279"/>
    </row>
    <row r="22" spans="1:16" s="284" customFormat="1" x14ac:dyDescent="0.15">
      <c r="A22" s="279"/>
      <c r="B22" s="249"/>
      <c r="C22" s="249"/>
      <c r="D22" s="249"/>
      <c r="E22" s="249"/>
      <c r="F22" s="249"/>
      <c r="G22" s="1147" t="s">
        <v>488</v>
      </c>
      <c r="H22" s="1148"/>
      <c r="I22" s="1148"/>
      <c r="J22" s="1149"/>
      <c r="K22" s="285">
        <v>97.3</v>
      </c>
      <c r="L22" s="286">
        <v>96.1</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50" t="s">
        <v>469</v>
      </c>
      <c r="L30" s="254"/>
      <c r="M30" s="255" t="s">
        <v>470</v>
      </c>
      <c r="N30" s="256"/>
    </row>
    <row r="31" spans="1:16" x14ac:dyDescent="0.15">
      <c r="A31" s="248"/>
      <c r="B31" s="244"/>
      <c r="C31" s="244"/>
      <c r="D31" s="244"/>
      <c r="E31" s="244"/>
      <c r="F31" s="244"/>
      <c r="G31" s="257"/>
      <c r="H31" s="258"/>
      <c r="I31" s="258"/>
      <c r="J31" s="259"/>
      <c r="K31" s="1151"/>
      <c r="L31" s="260" t="s">
        <v>471</v>
      </c>
      <c r="M31" s="261" t="s">
        <v>472</v>
      </c>
      <c r="N31" s="262" t="s">
        <v>473</v>
      </c>
    </row>
    <row r="32" spans="1:16" ht="27" customHeight="1" x14ac:dyDescent="0.15">
      <c r="A32" s="248"/>
      <c r="B32" s="244"/>
      <c r="C32" s="244"/>
      <c r="D32" s="244"/>
      <c r="E32" s="244"/>
      <c r="F32" s="244"/>
      <c r="G32" s="1163" t="s">
        <v>492</v>
      </c>
      <c r="H32" s="1164"/>
      <c r="I32" s="1164"/>
      <c r="J32" s="1165"/>
      <c r="K32" s="294">
        <v>382266</v>
      </c>
      <c r="L32" s="294">
        <v>55691</v>
      </c>
      <c r="M32" s="295">
        <v>102348</v>
      </c>
      <c r="N32" s="296">
        <v>-45.6</v>
      </c>
    </row>
    <row r="33" spans="1:16" ht="13.5" customHeight="1" x14ac:dyDescent="0.15">
      <c r="A33" s="248"/>
      <c r="B33" s="244"/>
      <c r="C33" s="244"/>
      <c r="D33" s="244"/>
      <c r="E33" s="244"/>
      <c r="F33" s="244"/>
      <c r="G33" s="1163" t="s">
        <v>493</v>
      </c>
      <c r="H33" s="1164"/>
      <c r="I33" s="1164"/>
      <c r="J33" s="1165"/>
      <c r="K33" s="294" t="s">
        <v>478</v>
      </c>
      <c r="L33" s="294" t="s">
        <v>478</v>
      </c>
      <c r="M33" s="295" t="s">
        <v>478</v>
      </c>
      <c r="N33" s="296" t="s">
        <v>478</v>
      </c>
    </row>
    <row r="34" spans="1:16" ht="27" customHeight="1" x14ac:dyDescent="0.15">
      <c r="A34" s="248"/>
      <c r="B34" s="244"/>
      <c r="C34" s="244"/>
      <c r="D34" s="244"/>
      <c r="E34" s="244"/>
      <c r="F34" s="244"/>
      <c r="G34" s="1163" t="s">
        <v>494</v>
      </c>
      <c r="H34" s="1164"/>
      <c r="I34" s="1164"/>
      <c r="J34" s="1165"/>
      <c r="K34" s="294" t="s">
        <v>478</v>
      </c>
      <c r="L34" s="294" t="s">
        <v>478</v>
      </c>
      <c r="M34" s="295">
        <v>242</v>
      </c>
      <c r="N34" s="296" t="s">
        <v>478</v>
      </c>
    </row>
    <row r="35" spans="1:16" ht="27" customHeight="1" x14ac:dyDescent="0.15">
      <c r="A35" s="248"/>
      <c r="B35" s="244"/>
      <c r="C35" s="244"/>
      <c r="D35" s="244"/>
      <c r="E35" s="244"/>
      <c r="F35" s="244"/>
      <c r="G35" s="1163" t="s">
        <v>495</v>
      </c>
      <c r="H35" s="1164"/>
      <c r="I35" s="1164"/>
      <c r="J35" s="1165"/>
      <c r="K35" s="294">
        <v>160800</v>
      </c>
      <c r="L35" s="294">
        <v>23427</v>
      </c>
      <c r="M35" s="295">
        <v>23122</v>
      </c>
      <c r="N35" s="296">
        <v>1.3</v>
      </c>
    </row>
    <row r="36" spans="1:16" ht="27" customHeight="1" x14ac:dyDescent="0.15">
      <c r="A36" s="248"/>
      <c r="B36" s="244"/>
      <c r="C36" s="244"/>
      <c r="D36" s="244"/>
      <c r="E36" s="244"/>
      <c r="F36" s="244"/>
      <c r="G36" s="1163" t="s">
        <v>496</v>
      </c>
      <c r="H36" s="1164"/>
      <c r="I36" s="1164"/>
      <c r="J36" s="1165"/>
      <c r="K36" s="294">
        <v>6687</v>
      </c>
      <c r="L36" s="294">
        <v>974</v>
      </c>
      <c r="M36" s="295">
        <v>5214</v>
      </c>
      <c r="N36" s="296">
        <v>-81.3</v>
      </c>
    </row>
    <row r="37" spans="1:16" ht="13.5" customHeight="1" x14ac:dyDescent="0.15">
      <c r="A37" s="248"/>
      <c r="B37" s="244"/>
      <c r="C37" s="244"/>
      <c r="D37" s="244"/>
      <c r="E37" s="244"/>
      <c r="F37" s="244"/>
      <c r="G37" s="1163" t="s">
        <v>497</v>
      </c>
      <c r="H37" s="1164"/>
      <c r="I37" s="1164"/>
      <c r="J37" s="1165"/>
      <c r="K37" s="294" t="s">
        <v>478</v>
      </c>
      <c r="L37" s="294" t="s">
        <v>478</v>
      </c>
      <c r="M37" s="295">
        <v>1563</v>
      </c>
      <c r="N37" s="296" t="s">
        <v>478</v>
      </c>
    </row>
    <row r="38" spans="1:16" ht="27" customHeight="1" x14ac:dyDescent="0.15">
      <c r="A38" s="248"/>
      <c r="B38" s="244"/>
      <c r="C38" s="244"/>
      <c r="D38" s="244"/>
      <c r="E38" s="244"/>
      <c r="F38" s="244"/>
      <c r="G38" s="1166" t="s">
        <v>498</v>
      </c>
      <c r="H38" s="1167"/>
      <c r="I38" s="1167"/>
      <c r="J38" s="1168"/>
      <c r="K38" s="297" t="s">
        <v>478</v>
      </c>
      <c r="L38" s="297" t="s">
        <v>478</v>
      </c>
      <c r="M38" s="298">
        <v>19</v>
      </c>
      <c r="N38" s="299" t="s">
        <v>478</v>
      </c>
      <c r="O38" s="293"/>
    </row>
    <row r="39" spans="1:16" x14ac:dyDescent="0.15">
      <c r="A39" s="248"/>
      <c r="B39" s="244"/>
      <c r="C39" s="244"/>
      <c r="D39" s="244"/>
      <c r="E39" s="244"/>
      <c r="F39" s="244"/>
      <c r="G39" s="1166" t="s">
        <v>499</v>
      </c>
      <c r="H39" s="1167"/>
      <c r="I39" s="1167"/>
      <c r="J39" s="1168"/>
      <c r="K39" s="300">
        <v>-12142</v>
      </c>
      <c r="L39" s="300">
        <v>-1769</v>
      </c>
      <c r="M39" s="301">
        <v>-4672</v>
      </c>
      <c r="N39" s="302">
        <v>-62.1</v>
      </c>
      <c r="O39" s="293"/>
    </row>
    <row r="40" spans="1:16" ht="27" customHeight="1" x14ac:dyDescent="0.15">
      <c r="A40" s="248"/>
      <c r="B40" s="244"/>
      <c r="C40" s="244"/>
      <c r="D40" s="244"/>
      <c r="E40" s="244"/>
      <c r="F40" s="244"/>
      <c r="G40" s="1163" t="s">
        <v>500</v>
      </c>
      <c r="H40" s="1164"/>
      <c r="I40" s="1164"/>
      <c r="J40" s="1165"/>
      <c r="K40" s="300">
        <v>-427945</v>
      </c>
      <c r="L40" s="300">
        <v>-62346</v>
      </c>
      <c r="M40" s="301">
        <v>-92903</v>
      </c>
      <c r="N40" s="302">
        <v>-32.9</v>
      </c>
      <c r="O40" s="293"/>
    </row>
    <row r="41" spans="1:16" x14ac:dyDescent="0.15">
      <c r="A41" s="248"/>
      <c r="B41" s="244"/>
      <c r="C41" s="244"/>
      <c r="D41" s="244"/>
      <c r="E41" s="244"/>
      <c r="F41" s="244"/>
      <c r="G41" s="1169" t="s">
        <v>278</v>
      </c>
      <c r="H41" s="1170"/>
      <c r="I41" s="1170"/>
      <c r="J41" s="1171"/>
      <c r="K41" s="294">
        <v>109666</v>
      </c>
      <c r="L41" s="300">
        <v>15977</v>
      </c>
      <c r="M41" s="301">
        <v>34934</v>
      </c>
      <c r="N41" s="302">
        <v>-54.3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8" t="s">
        <v>469</v>
      </c>
      <c r="J49" s="1160" t="s">
        <v>504</v>
      </c>
      <c r="K49" s="1161"/>
      <c r="L49" s="1161"/>
      <c r="M49" s="1161"/>
      <c r="N49" s="1162"/>
    </row>
    <row r="50" spans="1:14" x14ac:dyDescent="0.15">
      <c r="A50" s="248"/>
      <c r="B50" s="244"/>
      <c r="C50" s="244"/>
      <c r="D50" s="244"/>
      <c r="E50" s="244"/>
      <c r="F50" s="244"/>
      <c r="G50" s="312"/>
      <c r="H50" s="313"/>
      <c r="I50" s="1159"/>
      <c r="J50" s="314" t="s">
        <v>505</v>
      </c>
      <c r="K50" s="315" t="s">
        <v>506</v>
      </c>
      <c r="L50" s="316" t="s">
        <v>507</v>
      </c>
      <c r="M50" s="317" t="s">
        <v>508</v>
      </c>
      <c r="N50" s="318" t="s">
        <v>509</v>
      </c>
    </row>
    <row r="51" spans="1:14" x14ac:dyDescent="0.15">
      <c r="A51" s="248"/>
      <c r="B51" s="244"/>
      <c r="C51" s="244"/>
      <c r="D51" s="244"/>
      <c r="E51" s="244"/>
      <c r="F51" s="244"/>
      <c r="G51" s="310" t="s">
        <v>510</v>
      </c>
      <c r="H51" s="311"/>
      <c r="I51" s="319">
        <v>566730</v>
      </c>
      <c r="J51" s="320">
        <v>81497</v>
      </c>
      <c r="K51" s="321">
        <v>-47.7</v>
      </c>
      <c r="L51" s="322">
        <v>146140</v>
      </c>
      <c r="M51" s="323">
        <v>-24.1</v>
      </c>
      <c r="N51" s="324">
        <v>-23.6</v>
      </c>
    </row>
    <row r="52" spans="1:14" x14ac:dyDescent="0.15">
      <c r="A52" s="248"/>
      <c r="B52" s="244"/>
      <c r="C52" s="244"/>
      <c r="D52" s="244"/>
      <c r="E52" s="244"/>
      <c r="F52" s="244"/>
      <c r="G52" s="325"/>
      <c r="H52" s="326" t="s">
        <v>511</v>
      </c>
      <c r="I52" s="327">
        <v>457928</v>
      </c>
      <c r="J52" s="328">
        <v>65851</v>
      </c>
      <c r="K52" s="329">
        <v>-19.600000000000001</v>
      </c>
      <c r="L52" s="330">
        <v>75451</v>
      </c>
      <c r="M52" s="331">
        <v>-8.1999999999999993</v>
      </c>
      <c r="N52" s="332">
        <v>-11.4</v>
      </c>
    </row>
    <row r="53" spans="1:14" x14ac:dyDescent="0.15">
      <c r="A53" s="248"/>
      <c r="B53" s="244"/>
      <c r="C53" s="244"/>
      <c r="D53" s="244"/>
      <c r="E53" s="244"/>
      <c r="F53" s="244"/>
      <c r="G53" s="310" t="s">
        <v>512</v>
      </c>
      <c r="H53" s="311"/>
      <c r="I53" s="319">
        <v>1168531</v>
      </c>
      <c r="J53" s="320">
        <v>166671</v>
      </c>
      <c r="K53" s="321">
        <v>104.5</v>
      </c>
      <c r="L53" s="322">
        <v>146641</v>
      </c>
      <c r="M53" s="323">
        <v>0.3</v>
      </c>
      <c r="N53" s="324">
        <v>104.2</v>
      </c>
    </row>
    <row r="54" spans="1:14" x14ac:dyDescent="0.15">
      <c r="A54" s="248"/>
      <c r="B54" s="244"/>
      <c r="C54" s="244"/>
      <c r="D54" s="244"/>
      <c r="E54" s="244"/>
      <c r="F54" s="244"/>
      <c r="G54" s="325"/>
      <c r="H54" s="326" t="s">
        <v>511</v>
      </c>
      <c r="I54" s="327">
        <v>397924</v>
      </c>
      <c r="J54" s="328">
        <v>56757</v>
      </c>
      <c r="K54" s="329">
        <v>-13.8</v>
      </c>
      <c r="L54" s="330">
        <v>68142</v>
      </c>
      <c r="M54" s="331">
        <v>-9.6999999999999993</v>
      </c>
      <c r="N54" s="332">
        <v>-4.0999999999999996</v>
      </c>
    </row>
    <row r="55" spans="1:14" x14ac:dyDescent="0.15">
      <c r="A55" s="248"/>
      <c r="B55" s="244"/>
      <c r="C55" s="244"/>
      <c r="D55" s="244"/>
      <c r="E55" s="244"/>
      <c r="F55" s="244"/>
      <c r="G55" s="310" t="s">
        <v>513</v>
      </c>
      <c r="H55" s="311"/>
      <c r="I55" s="319">
        <v>2288385</v>
      </c>
      <c r="J55" s="320">
        <v>328272</v>
      </c>
      <c r="K55" s="321">
        <v>97</v>
      </c>
      <c r="L55" s="322">
        <v>174587</v>
      </c>
      <c r="M55" s="323">
        <v>19.100000000000001</v>
      </c>
      <c r="N55" s="324">
        <v>77.900000000000006</v>
      </c>
    </row>
    <row r="56" spans="1:14" x14ac:dyDescent="0.15">
      <c r="A56" s="248"/>
      <c r="B56" s="244"/>
      <c r="C56" s="244"/>
      <c r="D56" s="244"/>
      <c r="E56" s="244"/>
      <c r="F56" s="244"/>
      <c r="G56" s="325"/>
      <c r="H56" s="326" t="s">
        <v>511</v>
      </c>
      <c r="I56" s="327">
        <v>646431</v>
      </c>
      <c r="J56" s="328">
        <v>92731</v>
      </c>
      <c r="K56" s="329">
        <v>63.4</v>
      </c>
      <c r="L56" s="330">
        <v>79695</v>
      </c>
      <c r="M56" s="331">
        <v>17</v>
      </c>
      <c r="N56" s="332">
        <v>46.4</v>
      </c>
    </row>
    <row r="57" spans="1:14" x14ac:dyDescent="0.15">
      <c r="A57" s="248"/>
      <c r="B57" s="244"/>
      <c r="C57" s="244"/>
      <c r="D57" s="244"/>
      <c r="E57" s="244"/>
      <c r="F57" s="244"/>
      <c r="G57" s="310" t="s">
        <v>514</v>
      </c>
      <c r="H57" s="311"/>
      <c r="I57" s="319">
        <v>1052011</v>
      </c>
      <c r="J57" s="320">
        <v>151674</v>
      </c>
      <c r="K57" s="321">
        <v>-53.8</v>
      </c>
      <c r="L57" s="322">
        <v>175675</v>
      </c>
      <c r="M57" s="323">
        <v>0.6</v>
      </c>
      <c r="N57" s="324">
        <v>-54.4</v>
      </c>
    </row>
    <row r="58" spans="1:14" x14ac:dyDescent="0.15">
      <c r="A58" s="248"/>
      <c r="B58" s="244"/>
      <c r="C58" s="244"/>
      <c r="D58" s="244"/>
      <c r="E58" s="244"/>
      <c r="F58" s="244"/>
      <c r="G58" s="325"/>
      <c r="H58" s="326" t="s">
        <v>511</v>
      </c>
      <c r="I58" s="327">
        <v>659734</v>
      </c>
      <c r="J58" s="328">
        <v>95117</v>
      </c>
      <c r="K58" s="329">
        <v>2.6</v>
      </c>
      <c r="L58" s="330">
        <v>87698</v>
      </c>
      <c r="M58" s="331">
        <v>10</v>
      </c>
      <c r="N58" s="332">
        <v>-7.4</v>
      </c>
    </row>
    <row r="59" spans="1:14" x14ac:dyDescent="0.15">
      <c r="A59" s="248"/>
      <c r="B59" s="244"/>
      <c r="C59" s="244"/>
      <c r="D59" s="244"/>
      <c r="E59" s="244"/>
      <c r="F59" s="244"/>
      <c r="G59" s="310" t="s">
        <v>515</v>
      </c>
      <c r="H59" s="311"/>
      <c r="I59" s="319">
        <v>1278552</v>
      </c>
      <c r="J59" s="320">
        <v>186269</v>
      </c>
      <c r="K59" s="321">
        <v>22.8</v>
      </c>
      <c r="L59" s="322">
        <v>162193</v>
      </c>
      <c r="M59" s="323">
        <v>-7.7</v>
      </c>
      <c r="N59" s="324">
        <v>30.5</v>
      </c>
    </row>
    <row r="60" spans="1:14" x14ac:dyDescent="0.15">
      <c r="A60" s="248"/>
      <c r="B60" s="244"/>
      <c r="C60" s="244"/>
      <c r="D60" s="244"/>
      <c r="E60" s="244"/>
      <c r="F60" s="244"/>
      <c r="G60" s="325"/>
      <c r="H60" s="326" t="s">
        <v>511</v>
      </c>
      <c r="I60" s="333">
        <v>811351</v>
      </c>
      <c r="J60" s="328">
        <v>118204</v>
      </c>
      <c r="K60" s="329">
        <v>24.3</v>
      </c>
      <c r="L60" s="330">
        <v>79985</v>
      </c>
      <c r="M60" s="331">
        <v>-8.8000000000000007</v>
      </c>
      <c r="N60" s="332">
        <v>33.1</v>
      </c>
    </row>
    <row r="61" spans="1:14" x14ac:dyDescent="0.15">
      <c r="A61" s="248"/>
      <c r="B61" s="244"/>
      <c r="C61" s="244"/>
      <c r="D61" s="244"/>
      <c r="E61" s="244"/>
      <c r="F61" s="244"/>
      <c r="G61" s="310" t="s">
        <v>516</v>
      </c>
      <c r="H61" s="334"/>
      <c r="I61" s="335">
        <v>1270842</v>
      </c>
      <c r="J61" s="336">
        <v>182877</v>
      </c>
      <c r="K61" s="337">
        <v>24.6</v>
      </c>
      <c r="L61" s="338">
        <v>161047</v>
      </c>
      <c r="M61" s="339">
        <v>-2.4</v>
      </c>
      <c r="N61" s="324">
        <v>27</v>
      </c>
    </row>
    <row r="62" spans="1:14" x14ac:dyDescent="0.15">
      <c r="A62" s="248"/>
      <c r="B62" s="244"/>
      <c r="C62" s="244"/>
      <c r="D62" s="244"/>
      <c r="E62" s="244"/>
      <c r="F62" s="244"/>
      <c r="G62" s="325"/>
      <c r="H62" s="326" t="s">
        <v>511</v>
      </c>
      <c r="I62" s="327">
        <v>594674</v>
      </c>
      <c r="J62" s="328">
        <v>85732</v>
      </c>
      <c r="K62" s="329">
        <v>11.4</v>
      </c>
      <c r="L62" s="330">
        <v>78194</v>
      </c>
      <c r="M62" s="331">
        <v>0.1</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1"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45.78</v>
      </c>
      <c r="G47" s="12">
        <v>46.64</v>
      </c>
      <c r="H47" s="12">
        <v>46.4</v>
      </c>
      <c r="I47" s="12">
        <v>46.3</v>
      </c>
      <c r="J47" s="13">
        <v>45.3</v>
      </c>
    </row>
    <row r="48" spans="2:10" ht="57.75" customHeight="1" x14ac:dyDescent="0.15">
      <c r="B48" s="14"/>
      <c r="C48" s="1174" t="s">
        <v>4</v>
      </c>
      <c r="D48" s="1174"/>
      <c r="E48" s="1175"/>
      <c r="F48" s="15">
        <v>25.07</v>
      </c>
      <c r="G48" s="16">
        <v>21</v>
      </c>
      <c r="H48" s="16">
        <v>26.24</v>
      </c>
      <c r="I48" s="16">
        <v>26.65</v>
      </c>
      <c r="J48" s="17">
        <v>36.450000000000003</v>
      </c>
    </row>
    <row r="49" spans="2:10" ht="57.75" customHeight="1" thickBot="1" x14ac:dyDescent="0.2">
      <c r="B49" s="18"/>
      <c r="C49" s="1176" t="s">
        <v>5</v>
      </c>
      <c r="D49" s="1176"/>
      <c r="E49" s="1177"/>
      <c r="F49" s="19">
        <v>2.52</v>
      </c>
      <c r="G49" s="20" t="s">
        <v>523</v>
      </c>
      <c r="H49" s="20">
        <v>5.47</v>
      </c>
      <c r="I49" s="20">
        <v>0.71</v>
      </c>
      <c r="J49" s="21">
        <v>10.63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2017-04-11T00:16:15Z</cp:lastPrinted>
  <dcterms:created xsi:type="dcterms:W3CDTF">2017-02-15T19:04:42Z</dcterms:created>
  <dcterms:modified xsi:type="dcterms:W3CDTF">2017-05-17T02:15:46Z</dcterms:modified>
  <cp:category/>
</cp:coreProperties>
</file>