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AM35" i="9"/>
  <c r="AM34"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BE34" i="9"/>
  <c r="BE35" i="9" s="1"/>
  <c r="BE36" i="9" s="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<sst xmlns="http://schemas.openxmlformats.org/spreadsheetml/2006/main" count="1108" uniqueCount="574">
  <si>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</si>
  <si>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</si>
  <si>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</si>
  <si>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</si>
  <si>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</si>
  <si>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</si>
  <si>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</si>
  <si>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</si>
  <si>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</si>
  <si>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</si>
  <si>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</si>
  <si>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</si>
  <si>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</si>
  <si>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</si>
  <si>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</si>
  <si>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</si>
  <si>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</si>
  <si>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</si>
  <si>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</si>
  <si>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</si>
  <si>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</si>
  <si>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</si>
  <si>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</si>
  <si>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</si>
  <si>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</si>
  <si>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</si>
  <si>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</si>
  <si>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</si>
  <si>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</si>
  <si>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</si>
  <si>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</si>
  <si>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</si>
  <si>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</si>
  <si>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</si>
  <si>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</si>
  <si>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</si>
  <si>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</si>
  <si>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</si>
  <si>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</si>
  <si>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</si>
  <si>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</si>
  <si>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</si>
  <si>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</si>
  <si>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</si>
  <si>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</si>
  <si>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</si>
  <si>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</si>
  <si>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</si>
  <si>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</si>
  <si>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</si>
  <si>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</si>
  <si>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</si>
  <si>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</si>
  <si>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</si>
  <si>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</si>
  <si>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</si>
  <si>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</si>
  <si>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</si>
  <si>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</si>
  <si>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</si>
  <si>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</si>
  <si>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</si>
  <si>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</si>
  <si>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</si>
  <si>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</si>
  <si>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</si>
  <si>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</si>
  <si>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</si>
  <si>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</si>
  <si>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</si>
  <si>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</si>
  <si>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</si>
  <si>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</si>
  <si>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</si>
  <si>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</si>
  <si>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</si>
  <si>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</si>
  <si>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</si>
  <si>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</si>
  <si>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</si>
  <si>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</si>
  <si>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生坂村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</si>
  <si>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</si>
  <si>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</si>
  <si>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</si>
  <si>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</si>
  <si>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</si>
  <si>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</si>
  <si>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</si>
  <si>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</si>
  <si>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</si>
  <si>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</si>
  <si>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</si>
  <si>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</si>
  <si>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</si>
  <si>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</si>
  <si>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</si>
  <si>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</si>
  <si>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</si>
  <si>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</si>
  <si>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</si>
  <si>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</si>
  <si>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</si>
  <si>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</si>
  <si>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</si>
  <si>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</si>
  <si>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</si>
  <si>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</si>
  <si>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</si>
  <si>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</si>
  <si>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</si>
  <si>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</si>
  <si>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</si>
  <si>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</si>
  <si>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</si>
  <si>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</si>
  <si>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</si>
  <si>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</si>
  <si>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</si>
  <si>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</si>
  <si>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</si>
  <si>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</si>
  <si>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</si>
  <si>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</si>
  <si>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</si>
  <si>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</si>
  <si>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</si>
  <si>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</si>
  <si>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</si>
  <si>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</si>
  <si>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</si>
  <si>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</si>
  <si>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</si>
  <si>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</si>
  <si>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</si>
  <si>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</si>
  <si>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</si>
  <si>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</si>
  <si>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</si>
  <si>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</si>
  <si>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</si>
  <si>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</si>
  <si>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</si>
  <si>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</si>
  <si>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</si>
  <si>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</si>
  <si>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</si>
  <si>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</si>
  <si>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</si>
  <si>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</si>
  <si>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</si>
  <si>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</si>
  <si>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</si>
  <si>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</si>
  <si>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</si>
  <si>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</si>
  <si>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</si>
  <si>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</si>
  <si>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</si>
  <si>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</si>
  <si>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</si>
  <si>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</si>
  <si>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</si>
  <si>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</si>
  <si>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</si>
  <si>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</si>
  <si>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</si>
  <si>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</si>
  <si>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</si>
  <si>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</si>
  <si>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</si>
  <si>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</si>
  <si>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</si>
  <si>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</si>
  <si>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</si>
  <si>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</si>
  <si>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</si>
  <si>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</si>
  <si>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</si>
  <si>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</si>
  <si>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</si>
  <si>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</si>
  <si>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</si>
  <si>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</si>
  <si>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</si>
  <si>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</si>
  <si>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</si>
  <si>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</si>
  <si>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</si>
  <si>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</si>
  <si>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</si>
  <si>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</si>
  <si>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</si>
  <si>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長野県生坂村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</si>
  <si>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</si>
  <si>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</si>
  <si>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</si>
  <si>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</si>
  <si>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</si>
  <si>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</si>
  <si>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</si>
  <si>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</si>
  <si>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</si>
  <si>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</si>
  <si>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</si>
  <si>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</si>
  <si>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</si>
  <si>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</si>
  <si>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</si>
  <si>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</si>
  <si>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</si>
  <si>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</si>
  <si>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</si>
  <si>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</si>
  <si>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</si>
  <si>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</si>
  <si>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</si>
  <si>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</si>
  <si>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</si>
  <si>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</si>
  <si>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</si>
  <si>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</si>
  <si>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</si>
  <si>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</si>
  <si>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</si>
  <si>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</si>
  <si>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</si>
  <si>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</si>
  <si>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</si>
  <si>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</si>
  <si>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</si>
  <si>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</si>
  <si>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</si>
  <si>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</si>
  <si>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</si>
  <si>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</si>
  <si>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</si>
  <si>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</si>
  <si>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</si>
  <si>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</si>
  <si>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</si>
  <si>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</si>
  <si>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</si>
  <si>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</si>
  <si>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</si>
  <si>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</si>
  <si>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</si>
  <si>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</si>
  <si>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</si>
  <si>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</si>
  <si>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</si>
  <si>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</si>
  <si>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</si>
  <si>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</si>
  <si>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</si>
  <si>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</si>
  <si>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</si>
  <si>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</si>
  <si>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</si>
  <si>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</si>
  <si>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</si>
  <si>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</si>
  <si>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</si>
  <si>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</si>
  <si>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</si>
  <si>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</si>
  <si>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</si>
  <si>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</si>
  <si>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</si>
  <si>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</si>
  <si>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</si>
  <si>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</si>
  <si>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</si>
  <si>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</si>
  <si>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</si>
  <si>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</si>
  <si>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</si>
  <si>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</si>
  <si>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</si>
  <si>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</si>
  <si>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</si>
  <si>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</si>
  <si>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</si>
  <si>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</si>
  <si>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</si>
  <si>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</si>
  <si>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</si>
  <si>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</si>
  <si>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</si>
  <si>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</si>
  <si>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</si>
  <si>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</si>
  <si>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</si>
  <si>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</si>
  <si>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</si>
  <si>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</si>
  <si>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</si>
  <si>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</si>
  <si>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</si>
  <si>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</si>
  <si>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</si>
  <si>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</si>
  <si>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</si>
  <si>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</si>
  <si>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</si>
  <si>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</si>
  <si>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</si>
  <si>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</si>
  <si>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</si>
  <si>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</si>
  <si>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</si>
  <si>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</si>
  <si>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</si>
  <si>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</si>
  <si>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</si>
  <si>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</si>
  <si>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</si>
  <si>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</si>
  <si>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</si>
  <si>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</si>
  <si>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</si>
  <si>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</si>
  <si>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</si>
  <si>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</si>
  <si>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</si>
  <si>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</si>
  <si>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</si>
  <si>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</si>
  <si>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</si>
  <si>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</si>
  <si>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</si>
  <si>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</si>
  <si>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</si>
  <si>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</si>
  <si>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</si>
  <si>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</si>
  <si>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</si>
  <si>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</si>
  <si>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</si>
  <si>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</si>
  <si>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</si>
  <si>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長野県生坂村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</si>
  <si>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</si>
  <si>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</si>
  <si>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</si>
  <si>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</si>
  <si>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</si>
  <si>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</si>
  <si>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</si>
  <si>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</si>
  <si>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</si>
  <si>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</si>
  <si>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</si>
  <si>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</si>
  <si>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</si>
  <si>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</si>
  <si>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</si>
  <si>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</si>
  <si>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</si>
  <si>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</si>
  <si>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</si>
  <si>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</si>
  <si>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村営バス特別会計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</si>
  <si>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</si>
  <si>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</si>
  <si>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</si>
  <si>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</si>
  <si>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</si>
  <si>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</si>
  <si>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</si>
  <si>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</si>
  <si>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</si>
  <si>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</si>
  <si>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</si>
  <si>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</si>
  <si>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</si>
  <si>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</si>
  <si>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</si>
  <si>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</si>
  <si>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</si>
  <si>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</si>
  <si>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</si>
  <si>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農業集落排水特別会計</t>
    <phoneticPr fontId="5"/>
  </si>
  <si>
    <t>福祉センター特別会計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</si>
  <si>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</si>
  <si>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</si>
  <si>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</si>
  <si>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</si>
  <si>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</si>
  <si>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</si>
  <si>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</si>
  <si>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</si>
  <si>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</si>
  <si>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</si>
  <si>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</si>
  <si>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</si>
  <si>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</si>
  <si>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</si>
  <si>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</si>
  <si>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</si>
  <si>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</si>
  <si>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</si>
  <si>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</si>
  <si>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</si>
  <si>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</si>
  <si>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</si>
  <si>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</si>
  <si>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</si>
  <si>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</si>
  <si>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</si>
  <si>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</si>
  <si>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</si>
  <si>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</si>
  <si>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</si>
  <si>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</si>
  <si>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</si>
  <si>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</si>
  <si>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</si>
  <si>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</si>
  <si>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</si>
  <si>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</si>
  <si>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</si>
  <si>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</si>
  <si>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</si>
  <si>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</si>
  <si>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</si>
  <si>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</si>
  <si>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</si>
  <si>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</si>
  <si>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</si>
  <si>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</si>
  <si>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</si>
  <si>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</si>
  <si>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</si>
  <si>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</si>
  <si>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</si>
  <si>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</si>
  <si>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</si>
  <si>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</si>
  <si>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</si>
  <si>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</si>
  <si>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</si>
  <si>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農業集落排水特別会計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</si>
  <si>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</si>
  <si>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</si>
  <si>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</si>
  <si>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</si>
  <si>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</si>
  <si>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</si>
  <si>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</si>
  <si>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</si>
  <si>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</si>
  <si>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</si>
  <si>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</si>
  <si>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</si>
  <si>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</si>
  <si>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</si>
  <si>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</si>
  <si>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</si>
  <si>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</si>
  <si>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</si>
  <si>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</si>
  <si>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</si>
  <si>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</si>
  <si>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</si>
  <si>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</si>
  <si>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</si>
  <si>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</si>
  <si>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</si>
  <si>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</si>
  <si>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</si>
  <si>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</si>
  <si>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</si>
  <si>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</si>
  <si>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</si>
  <si>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</si>
  <si>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</si>
  <si>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</si>
  <si>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</si>
  <si>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</si>
  <si>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</si>
  <si>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</si>
  <si>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</si>
  <si>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</si>
  <si>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</si>
  <si>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</si>
  <si>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</si>
  <si>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</si>
  <si>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</si>
  <si>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</si>
  <si>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</si>
  <si>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</si>
  <si>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</si>
  <si>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</si>
  <si>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</si>
  <si>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</si>
  <si>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</si>
  <si>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</si>
  <si>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</si>
  <si>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</si>
  <si>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</si>
  <si>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</si>
  <si>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</si>
  <si>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</si>
  <si>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</si>
  <si>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</si>
  <si>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</si>
  <si>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</si>
  <si>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</si>
  <si>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</si>
  <si>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</si>
  <si>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</si>
  <si>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</si>
  <si>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</si>
  <si>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</si>
  <si>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</si>
  <si>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</si>
  <si>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</si>
  <si>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</si>
  <si>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</si>
  <si>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</si>
  <si>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</si>
  <si>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</si>
  <si>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</si>
  <si>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</si>
  <si>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</si>
  <si>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</si>
  <si>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</si>
  <si>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</si>
  <si>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</si>
  <si>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</si>
  <si>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</si>
  <si>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</si>
  <si>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0.29</t>
  </si>
  <si>
    <t>一般会計</t>
  </si>
  <si>
    <t>国民健康保険特別会計</t>
  </si>
  <si>
    <t>簡易水道特別会計</t>
  </si>
  <si>
    <t>村営バス特別会計</t>
  </si>
  <si>
    <t>農業集落排水特別会計</t>
  </si>
  <si>
    <t>福祉センター特別会計</t>
  </si>
  <si>
    <t>介護保険特別会計</t>
  </si>
  <si>
    <t>後期高齢者医療特別会計</t>
  </si>
  <si>
    <t>その他会計（赤字）</t>
  </si>
  <si>
    <t>その他会計（黒字）</t>
  </si>
  <si>
    <t>(財）生坂村農業公社</t>
    <rPh sb="1" eb="2">
      <t>ザイ</t>
    </rPh>
    <rPh sb="3" eb="5">
      <t>イクサカ</t>
    </rPh>
    <rPh sb="5" eb="6">
      <t>ムラ</t>
    </rPh>
    <rPh sb="6" eb="8">
      <t>ノウギョウ</t>
    </rPh>
    <rPh sb="8" eb="10">
      <t>コウシャ</t>
    </rPh>
    <phoneticPr fontId="2"/>
  </si>
  <si>
    <t>生坂村社会福祉協議会</t>
    <rPh sb="0" eb="3">
      <t>イクサカムラ</t>
    </rPh>
    <rPh sb="3" eb="5">
      <t>シャカイ</t>
    </rPh>
    <rPh sb="5" eb="7">
      <t>フクシ</t>
    </rPh>
    <rPh sb="7" eb="10">
      <t>キョウギカイ</t>
    </rPh>
    <phoneticPr fontId="2"/>
  </si>
  <si>
    <t>-</t>
    <phoneticPr fontId="2"/>
  </si>
  <si>
    <t>-</t>
    <phoneticPr fontId="2"/>
  </si>
  <si>
    <t>穂高広域施設組合</t>
    <rPh sb="0" eb="2">
      <t>ホタカ</t>
    </rPh>
    <rPh sb="2" eb="4">
      <t>コウイキ</t>
    </rPh>
    <rPh sb="4" eb="6">
      <t>シセツ</t>
    </rPh>
    <rPh sb="6" eb="8">
      <t>クミアイ</t>
    </rPh>
    <phoneticPr fontId="2"/>
  </si>
  <si>
    <t>安曇野松筑広域環境施設組合</t>
    <rPh sb="0" eb="3">
      <t>アズミノ</t>
    </rPh>
    <rPh sb="3" eb="4">
      <t>マツ</t>
    </rPh>
    <rPh sb="4" eb="5">
      <t>チク</t>
    </rPh>
    <rPh sb="5" eb="7">
      <t>コウイキ</t>
    </rPh>
    <rPh sb="7" eb="9">
      <t>カンキョウ</t>
    </rPh>
    <rPh sb="9" eb="11">
      <t>シセツ</t>
    </rPh>
    <rPh sb="11" eb="13">
      <t>クミアイ</t>
    </rPh>
    <phoneticPr fontId="2"/>
  </si>
  <si>
    <t>松塩筑木曽老人福祉施設組合</t>
    <rPh sb="0" eb="1">
      <t>マツ</t>
    </rPh>
    <rPh sb="1" eb="2">
      <t>エン</t>
    </rPh>
    <rPh sb="2" eb="3">
      <t>チク</t>
    </rPh>
    <rPh sb="3" eb="5">
      <t>キソ</t>
    </rPh>
    <rPh sb="5" eb="7">
      <t>ロウジン</t>
    </rPh>
    <rPh sb="7" eb="9">
      <t>フクシ</t>
    </rPh>
    <rPh sb="9" eb="11">
      <t>シセツ</t>
    </rPh>
    <rPh sb="11" eb="13">
      <t>クミアイ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</si>
  <si>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</si>
  <si>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</si>
  <si>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</si>
  <si>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</si>
  <si>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</si>
  <si>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</si>
  <si>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松塩安筑老人福祉施設組合</t>
    <rPh sb="0" eb="1">
      <t>マツ</t>
    </rPh>
    <rPh sb="1" eb="2">
      <t>エン</t>
    </rPh>
    <rPh sb="2" eb="3">
      <t>アン</t>
    </rPh>
    <rPh sb="3" eb="4">
      <t>チク</t>
    </rPh>
    <rPh sb="4" eb="6">
      <t>ロウジン</t>
    </rPh>
    <rPh sb="6" eb="8">
      <t>フクシ</t>
    </rPh>
    <rPh sb="8" eb="10">
      <t>シセツ</t>
    </rPh>
    <rPh sb="10" eb="12">
      <t>クミアイ</t>
    </rPh>
    <phoneticPr fontId="2"/>
  </si>
  <si>
    <t>長野県地方税滞納整理機構</t>
    <rPh sb="0" eb="3">
      <t>ナガノケン</t>
    </rPh>
    <rPh sb="3" eb="6">
      <t>チホウゼイ</t>
    </rPh>
    <rPh sb="6" eb="8">
      <t>タイノウ</t>
    </rPh>
    <rPh sb="8" eb="10">
      <t>セイリ</t>
    </rPh>
    <rPh sb="10" eb="12">
      <t>キコウ</t>
    </rPh>
    <phoneticPr fontId="2"/>
  </si>
  <si>
    <t>-</t>
    <phoneticPr fontId="2"/>
  </si>
  <si>
    <t>松本広域連合（一般会計）</t>
    <rPh sb="0" eb="2">
      <t>マツモト</t>
    </rPh>
    <rPh sb="2" eb="4">
      <t>コウイキ</t>
    </rPh>
    <rPh sb="4" eb="6">
      <t>レンゴウ</t>
    </rPh>
    <rPh sb="7" eb="9">
      <t>イッパン</t>
    </rPh>
    <rPh sb="9" eb="11">
      <t>カイケイ</t>
    </rPh>
    <phoneticPr fontId="22"/>
  </si>
  <si>
    <t>松本広域連合（ふるさと市町村圏事業特別会計）</t>
    <rPh sb="0" eb="2">
      <t>マツモト</t>
    </rPh>
    <rPh sb="2" eb="4">
      <t>コウイキ</t>
    </rPh>
    <rPh sb="4" eb="6">
      <t>レンゴウ</t>
    </rPh>
    <rPh sb="11" eb="14">
      <t>シチョウソン</t>
    </rPh>
    <rPh sb="14" eb="15">
      <t>ケン</t>
    </rPh>
    <rPh sb="15" eb="17">
      <t>ジギョウ</t>
    </rPh>
    <rPh sb="17" eb="19">
      <t>トクベツ</t>
    </rPh>
    <rPh sb="19" eb="21">
      <t>カイケイ</t>
    </rPh>
    <phoneticPr fontId="2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</si>
  <si>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</si>
  <si>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</si>
  <si>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</si>
  <si>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</si>
  <si>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</si>
  <si>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</si>
  <si>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</si>
  <si>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</si>
  <si>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</si>
  <si>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</si>
  <si>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</si>
  <si>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類似団体と比べて、上回っていた比率も充当可能基金の増加等要因により、年々比率は減少してH25から類似団体と同水準となった。今後も将来負担を考慮した財政運営に努めていくこととする。類似団体平均を上回っているが、これまでの公債費対策の取組により比率は年々減少してきている。今後も計画的な公債費対策を実施し、比率の低下に努めることとする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</si>
</sst>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201428</c:v>
                </c:pt>
                <c:pt idx="1">
                  <c:v>221823</c:v>
                </c:pt>
                <c:pt idx="2">
                  <c:v>263041</c:v>
                </c:pt>
                <c:pt idx="3">
                  <c:v>272886</c:v>
                </c:pt>
                <c:pt idx="4">
                  <c:v>245039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145357</c:v>
                </c:pt>
                <c:pt idx="1">
                  <c:v>176834</c:v>
                </c:pt>
                <c:pt idx="2">
                  <c:v>196693</c:v>
                </c:pt>
                <c:pt idx="3">
                  <c:v>133787</c:v>
                </c:pt>
                <c:pt idx="4">
                  <c:v>181388</c:v>
                </c:pt>
              </c:numCache>
            </c:numRef>
          </c:val>
          <c:smooth val="0"/>
        </c:ser>
        <c:dLbls>
          <c:showLegendKey val="0"/>
          <c:showVal val="0"/>
          <c:showCatName val="0"/>
          <c:showSerName val="0"/>
          <c:showPercent val="0"/>
          <c:showBubbleSize val="0"/>
        </c:dLbls>
        <c:marker val="1"/>
        <c:smooth val="0"/>
        <c:axId val="79945088"/>
        <c:axId val="74536064"/>
      </c:lineChart>
      <c:catAx>
        <c:axId val="799450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4536064"/>
        <c:crosses val="autoZero"/>
        <c:auto val="1"/>
        <c:lblAlgn val="ctr"/>
        <c:lblOffset val="100"/>
        <c:tickLblSkip val="1"/>
        <c:tickMarkSkip val="1"/>
        <c:noMultiLvlLbl val="0"/>
      </c:catAx>
      <c:valAx>
        <c:axId val="74536064"/>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9945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1.38</c:v>
                </c:pt>
                <c:pt idx="1">
                  <c:v>1.3</c:v>
                </c:pt>
                <c:pt idx="2">
                  <c:v>1</c:v>
                </c:pt>
                <c:pt idx="3">
                  <c:v>1.8</c:v>
                </c:pt>
                <c:pt idx="4">
                  <c:v>2.14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33.94</c:v>
                </c:pt>
                <c:pt idx="1">
                  <c:v>39.24</c:v>
                </c:pt>
                <c:pt idx="2">
                  <c:v>39.01</c:v>
                </c:pt>
                <c:pt idx="3">
                  <c:v>40.11</c:v>
                </c:pt>
                <c:pt idx="4">
                  <c:v>38.71</c:v>
                </c:pt>
              </c:numCache>
            </c:numRef>
          </c:val>
        </c:ser>
        <c:dLbls>
          <c:showLegendKey val="0"/>
          <c:showVal val="0"/>
          <c:showCatName val="0"/>
          <c:showSerName val="0"/>
          <c:showPercent val="0"/>
          <c:showBubbleSize val="0"/>
        </c:dLbls>
        <c:gapWidth val="250"/>
        <c:overlap val="100"/>
        <c:axId val="98927360"/>
        <c:axId val="98929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5.21</c:v>
                </c:pt>
                <c:pt idx="1">
                  <c:v>2.59</c:v>
                </c:pt>
                <c:pt idx="2">
                  <c:v>-0.28999999999999998</c:v>
                </c:pt>
                <c:pt idx="3">
                  <c:v>0.87</c:v>
                </c:pt>
                <c:pt idx="4">
                  <c:v>0.49</c:v>
                </c:pt>
              </c:numCache>
            </c:numRef>
          </c:val>
          <c:smooth val="0"/>
        </c:ser>
        <c:dLbls>
          <c:showLegendKey val="0"/>
          <c:showVal val="0"/>
          <c:showCatName val="0"/>
          <c:showSerName val="0"/>
          <c:showPercent val="0"/>
          <c:showBubbleSize val="0"/>
        </c:dLbls>
        <c:marker val="1"/>
        <c:smooth val="0"/>
        <c:axId val="98927360"/>
        <c:axId val="98929280"/>
      </c:lineChart>
      <c:catAx>
        <c:axId val="98927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8929280"/>
        <c:crosses val="autoZero"/>
        <c:auto val="1"/>
        <c:lblAlgn val="ctr"/>
        <c:lblOffset val="100"/>
        <c:tickLblSkip val="1"/>
        <c:tickMarkSkip val="1"/>
        <c:noMultiLvlLbl val="0"/>
      </c:catAx>
      <c:valAx>
        <c:axId val="98929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927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0.27</c:v>
                </c:pt>
                <c:pt idx="2">
                  <c:v>#N/A</c:v>
                </c:pt>
                <c:pt idx="3">
                  <c:v>0.02</c:v>
                </c:pt>
                <c:pt idx="4">
                  <c:v>#N/A</c:v>
                </c:pt>
                <c:pt idx="5">
                  <c:v>0</c:v>
                </c:pt>
                <c:pt idx="6">
                  <c:v>#N/A</c:v>
                </c:pt>
                <c:pt idx="7">
                  <c:v>0.01</c:v>
                </c:pt>
                <c:pt idx="8">
                  <c:v>#N/A</c:v>
                </c:pt>
                <c:pt idx="9">
                  <c:v>0</c:v>
                </c:pt>
              </c:numCache>
            </c:numRef>
          </c:val>
        </c:ser>
        <c:ser>
          <c:idx val="4"/>
          <c:order val="4"/>
          <c:tx>
            <c:strRef>
              <c:f>データシート!$A$31</c:f>
              <c:strCache>
                <c:ptCount val="1"/>
                <c:pt idx="0">
                  <c:v>福祉センター特別会計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農業集落排水特別会計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0.03</c:v>
                </c:pt>
                <c:pt idx="2">
                  <c:v>#N/A</c:v>
                </c:pt>
                <c:pt idx="3">
                  <c:v>0.01</c:v>
                </c:pt>
                <c:pt idx="4">
                  <c:v>#N/A</c:v>
                </c:pt>
                <c:pt idx="5">
                  <c:v>0.02</c:v>
                </c:pt>
                <c:pt idx="6">
                  <c:v>#N/A</c:v>
                </c:pt>
                <c:pt idx="7">
                  <c:v>0.02</c:v>
                </c:pt>
                <c:pt idx="8">
                  <c:v>#N/A</c:v>
                </c:pt>
                <c:pt idx="9">
                  <c:v>0.01</c:v>
                </c:pt>
              </c:numCache>
            </c:numRef>
          </c:val>
        </c:ser>
        <c:ser>
          <c:idx val="6"/>
          <c:order val="6"/>
          <c:tx>
            <c:strRef>
              <c:f>データシート!$A$33</c:f>
              <c:strCache>
                <c:ptCount val="1"/>
                <c:pt idx="0">
                  <c:v>村営バス特別会計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7.0000000000000007E-2</c:v>
                </c:pt>
                <c:pt idx="2">
                  <c:v>#N/A</c:v>
                </c:pt>
                <c:pt idx="3">
                  <c:v>0.05</c:v>
                </c:pt>
                <c:pt idx="4">
                  <c:v>#N/A</c:v>
                </c:pt>
                <c:pt idx="5">
                  <c:v>0.05</c:v>
                </c:pt>
                <c:pt idx="6">
                  <c:v>#N/A</c:v>
                </c:pt>
                <c:pt idx="7">
                  <c:v>0.06</c:v>
                </c:pt>
                <c:pt idx="8">
                  <c:v>#N/A</c:v>
                </c:pt>
                <c:pt idx="9">
                  <c:v>0.06</c:v>
                </c:pt>
              </c:numCache>
            </c:numRef>
          </c:val>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0.04</c:v>
                </c:pt>
                <c:pt idx="2">
                  <c:v>#N/A</c:v>
                </c:pt>
                <c:pt idx="3">
                  <c:v>0.04</c:v>
                </c:pt>
                <c:pt idx="4">
                  <c:v>#N/A</c:v>
                </c:pt>
                <c:pt idx="5">
                  <c:v>0.04</c:v>
                </c:pt>
                <c:pt idx="6">
                  <c:v>#N/A</c:v>
                </c:pt>
                <c:pt idx="7">
                  <c:v>0.06</c:v>
                </c:pt>
                <c:pt idx="8">
                  <c:v>#N/A</c:v>
                </c:pt>
                <c:pt idx="9">
                  <c:v>0.14000000000000001</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0.03</c:v>
                </c:pt>
                <c:pt idx="2">
                  <c:v>#N/A</c:v>
                </c:pt>
                <c:pt idx="3">
                  <c:v>1.46</c:v>
                </c:pt>
                <c:pt idx="4">
                  <c:v>#N/A</c:v>
                </c:pt>
                <c:pt idx="5">
                  <c:v>1.17</c:v>
                </c:pt>
                <c:pt idx="6">
                  <c:v>#N/A</c:v>
                </c:pt>
                <c:pt idx="7">
                  <c:v>0.75</c:v>
                </c:pt>
                <c:pt idx="8">
                  <c:v>#N/A</c:v>
                </c:pt>
                <c:pt idx="9">
                  <c:v>1.84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1.31</c:v>
                </c:pt>
                <c:pt idx="2">
                  <c:v>#N/A</c:v>
                </c:pt>
                <c:pt idx="3">
                  <c:v>1.24</c:v>
                </c:pt>
                <c:pt idx="4">
                  <c:v>#N/A</c:v>
                </c:pt>
                <c:pt idx="5">
                  <c:v>0.94</c:v>
                </c:pt>
                <c:pt idx="6">
                  <c:v>#N/A</c:v>
                </c:pt>
                <c:pt idx="7">
                  <c:v>1.73</c:v>
                </c:pt>
                <c:pt idx="8">
                  <c:v>#N/A</c:v>
                </c:pt>
                <c:pt idx="9">
                  <c:v>2.0699999999999998</c:v>
                </c:pt>
              </c:numCache>
            </c:numRef>
          </c:val>
        </c:ser>
        <c:dLbls>
          <c:showLegendKey val="0"/>
          <c:showVal val="0"/>
          <c:showCatName val="0"/>
          <c:showSerName val="0"/>
          <c:showPercent val="0"/>
          <c:showBubbleSize val="0"/>
        </c:dLbls>
        <c:gapWidth val="150"/>
        <c:overlap val="100"/>
        <c:axId val="99019008"/>
        <c:axId val="98643968"/>
      </c:barChart>
      <c:catAx>
        <c:axId val="99019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643968"/>
        <c:crosses val="autoZero"/>
        <c:auto val="1"/>
        <c:lblAlgn val="ctr"/>
        <c:lblOffset val="100"/>
        <c:tickLblSkip val="1"/>
        <c:tickMarkSkip val="1"/>
        <c:noMultiLvlLbl val="0"/>
      </c:catAx>
      <c:valAx>
        <c:axId val="98643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0190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365</c:v>
                </c:pt>
                <c:pt idx="5">
                  <c:v>334</c:v>
                </c:pt>
                <c:pt idx="8">
                  <c:v>328</c:v>
                </c:pt>
                <c:pt idx="11">
                  <c:v>302</c:v>
                </c:pt>
                <c:pt idx="14">
                  <c:v>276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c:v>
                </c:pt>
                <c:pt idx="3">
                  <c:v>5</c:v>
                </c:pt>
                <c:pt idx="6">
                  <c:v>7</c:v>
                </c:pt>
                <c:pt idx="9">
                  <c:v>8</c:v>
                </c:pt>
                <c:pt idx="12">
                  <c:v>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74</c:v>
                </c:pt>
                <c:pt idx="3">
                  <c:v>74</c:v>
                </c:pt>
                <c:pt idx="6">
                  <c:v>72</c:v>
                </c:pt>
                <c:pt idx="9">
                  <c:v>71</c:v>
                </c:pt>
                <c:pt idx="12">
                  <c:v>74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426</c:v>
                </c:pt>
                <c:pt idx="3">
                  <c:v>380</c:v>
                </c:pt>
                <c:pt idx="6">
                  <c:v>371</c:v>
                </c:pt>
                <c:pt idx="9">
                  <c:v>331</c:v>
                </c:pt>
                <c:pt idx="12">
                  <c:v>289</c:v>
                </c:pt>
              </c:numCache>
            </c:numRef>
          </c:val>
        </c:ser>
        <c:dLbls>
          <c:showLegendKey val="0"/>
          <c:showVal val="0"/>
          <c:showCatName val="0"/>
          <c:showSerName val="0"/>
          <c:showPercent val="0"/>
          <c:showBubbleSize val="0"/>
        </c:dLbls>
        <c:gapWidth val="100"/>
        <c:overlap val="100"/>
        <c:axId val="76105600"/>
        <c:axId val="76111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139</c:v>
                </c:pt>
                <c:pt idx="2">
                  <c:v>#N/A</c:v>
                </c:pt>
                <c:pt idx="3">
                  <c:v>#N/A</c:v>
                </c:pt>
                <c:pt idx="4">
                  <c:v>125</c:v>
                </c:pt>
                <c:pt idx="5">
                  <c:v>#N/A</c:v>
                </c:pt>
                <c:pt idx="6">
                  <c:v>#N/A</c:v>
                </c:pt>
                <c:pt idx="7">
                  <c:v>122</c:v>
                </c:pt>
                <c:pt idx="8">
                  <c:v>#N/A</c:v>
                </c:pt>
                <c:pt idx="9">
                  <c:v>#N/A</c:v>
                </c:pt>
                <c:pt idx="10">
                  <c:v>108</c:v>
                </c:pt>
                <c:pt idx="11">
                  <c:v>#N/A</c:v>
                </c:pt>
                <c:pt idx="12">
                  <c:v>#N/A</c:v>
                </c:pt>
                <c:pt idx="13">
                  <c:v>95</c:v>
                </c:pt>
                <c:pt idx="14">
                  <c:v>#N/A</c:v>
                </c:pt>
              </c:numCache>
            </c:numRef>
          </c:val>
          <c:smooth val="0"/>
        </c:ser>
        <c:dLbls>
          <c:showLegendKey val="0"/>
          <c:showVal val="0"/>
          <c:showCatName val="0"/>
          <c:showSerName val="0"/>
          <c:showPercent val="0"/>
          <c:showBubbleSize val="0"/>
        </c:dLbls>
        <c:marker val="1"/>
        <c:smooth val="0"/>
        <c:axId val="76105600"/>
        <c:axId val="76111872"/>
      </c:lineChart>
      <c:catAx>
        <c:axId val="76105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6111872"/>
        <c:crosses val="autoZero"/>
        <c:auto val="1"/>
        <c:lblAlgn val="ctr"/>
        <c:lblOffset val="100"/>
        <c:tickLblSkip val="1"/>
        <c:tickMarkSkip val="1"/>
        <c:noMultiLvlLbl val="0"/>
      </c:catAx>
      <c:valAx>
        <c:axId val="76111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105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2585</c:v>
                </c:pt>
                <c:pt idx="5">
                  <c:v>2538</c:v>
                </c:pt>
                <c:pt idx="8">
                  <c:v>2452</c:v>
                </c:pt>
                <c:pt idx="11">
                  <c:v>2296</c:v>
                </c:pt>
                <c:pt idx="14">
                  <c:v>2261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22</c:v>
                </c:pt>
                <c:pt idx="5">
                  <c:v>19</c:v>
                </c:pt>
                <c:pt idx="8">
                  <c:v>16</c:v>
                </c:pt>
                <c:pt idx="11">
                  <c:v>13</c:v>
                </c:pt>
                <c:pt idx="14">
                  <c:v>10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1224</c:v>
                </c:pt>
                <c:pt idx="5">
                  <c:v>1333</c:v>
                </c:pt>
                <c:pt idx="8">
                  <c:v>1421</c:v>
                </c:pt>
                <c:pt idx="11">
                  <c:v>1431</c:v>
                </c:pt>
                <c:pt idx="14">
                  <c:v>1552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466</c:v>
                </c:pt>
                <c:pt idx="3">
                  <c:v>473</c:v>
                </c:pt>
                <c:pt idx="6">
                  <c:v>468</c:v>
                </c:pt>
                <c:pt idx="9">
                  <c:v>437</c:v>
                </c:pt>
                <c:pt idx="12">
                  <c:v>414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78</c:v>
                </c:pt>
                <c:pt idx="3">
                  <c:v>82</c:v>
                </c:pt>
                <c:pt idx="6">
                  <c:v>69</c:v>
                </c:pt>
                <c:pt idx="9">
                  <c:v>55</c:v>
                </c:pt>
                <c:pt idx="12">
                  <c:v>43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911</c:v>
                </c:pt>
                <c:pt idx="3">
                  <c:v>867</c:v>
                </c:pt>
                <c:pt idx="6">
                  <c:v>828</c:v>
                </c:pt>
                <c:pt idx="9">
                  <c:v>769</c:v>
                </c:pt>
                <c:pt idx="12">
                  <c:v>721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2656</c:v>
                </c:pt>
                <c:pt idx="3">
                  <c:v>2557</c:v>
                </c:pt>
                <c:pt idx="6">
                  <c:v>2445</c:v>
                </c:pt>
                <c:pt idx="9">
                  <c:v>2334</c:v>
                </c:pt>
                <c:pt idx="12">
                  <c:v>2334</c:v>
                </c:pt>
              </c:numCache>
            </c:numRef>
          </c:val>
        </c:ser>
        <c:dLbls>
          <c:showLegendKey val="0"/>
          <c:showVal val="0"/>
          <c:showCatName val="0"/>
          <c:showSerName val="0"/>
          <c:showPercent val="0"/>
          <c:showBubbleSize val="0"/>
        </c:dLbls>
        <c:gapWidth val="100"/>
        <c:overlap val="100"/>
        <c:axId val="83021824"/>
        <c:axId val="83023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281</c:v>
                </c:pt>
                <c:pt idx="2">
                  <c:v>#N/A</c:v>
                </c:pt>
                <c:pt idx="3">
                  <c:v>#N/A</c:v>
                </c:pt>
                <c:pt idx="4">
                  <c:v>90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83021824"/>
        <c:axId val="83023744"/>
      </c:lineChart>
      <c:catAx>
        <c:axId val="83021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3023744"/>
        <c:crosses val="autoZero"/>
        <c:auto val="1"/>
        <c:lblAlgn val="ctr"/>
        <c:lblOffset val="100"/>
        <c:tickLblSkip val="1"/>
        <c:tickMarkSkip val="1"/>
        <c:noMultiLvlLbl val="0"/>
      </c:catAx>
      <c:valAx>
        <c:axId val="83023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3021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99290496"/>
        <c:axId val="99550720"/>
      </c:scatterChart>
      <c:valAx>
        <c:axId val="992904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9550720"/>
        <c:crosses val="autoZero"/>
        <c:crossBetween val="midCat"/>
      </c:valAx>
      <c:valAx>
        <c:axId val="995507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92904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13.7</c:v>
                </c:pt>
                <c:pt idx="1">
                  <c:v>13.1</c:v>
                </c:pt>
                <c:pt idx="2">
                  <c:v>12.8</c:v>
                </c:pt>
                <c:pt idx="3">
                  <c:v>11.9</c:v>
                </c:pt>
                <c:pt idx="4">
                  <c:v>10.6</c:v>
                </c:pt>
              </c:numCache>
            </c:numRef>
          </c:xVal>
          <c:yVal>
            <c:numRef>
              <c:f>公会計指標分析・財政指標組合せ分析表!$K$73:$O$73</c:f>
              <c:numCache>
                <c:formatCode>#,##0.0;"▲ "#,##0.0</c:formatCode>
                <c:ptCount val="5"/>
                <c:pt idx="0">
                  <c:v>27.3</c:v>
                </c:pt>
                <c:pt idx="1">
                  <c:v>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9.4</c:v>
                </c:pt>
                <c:pt idx="1">
                  <c:v>8.5</c:v>
                </c:pt>
                <c:pt idx="2">
                  <c:v>7.9</c:v>
                </c:pt>
                <c:pt idx="3">
                  <c:v>6.9</c:v>
                </c:pt>
                <c:pt idx="4">
                  <c:v>7.2</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99588736"/>
        <c:axId val="99590912"/>
      </c:scatterChart>
      <c:valAx>
        <c:axId val="99588736"/>
        <c:scaling>
          <c:orientation val="minMax"/>
          <c:max val="14.299999999999999"/>
          <c:min val="6.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9590912"/>
        <c:crosses val="autoZero"/>
        <c:crossBetween val="midCat"/>
      </c:valAx>
      <c:valAx>
        <c:axId val="99590912"/>
        <c:scaling>
          <c:orientation val="minMax"/>
          <c:max val="32"/>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9588736"/>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長野県生坂村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の構造では、普通会計における元利償還金と公営企業債の元利償還金に対する繰入金が大きな割合を占めている。いずれも、繰上償還等による公債費対策により年々減少してきている。今後も計画的な公債費対策を実施し、比率の低下に努めることと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長野県生坂村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の構造では、一般会計等に係る地方債の残高が大きな構成要素となっている。公債費対策により負担額は年々減少してきており、今後も継続的に公債費の適正化を推進していくことと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72</xdr:row>
      <xdr:rowOff>0</xdr:rowOff>
    </xdr:from>
    <xdr:to>
      <xdr:col>13</xdr:col>
      <xdr:colOff>0</xdr:colOff>
      <xdr:row>74</xdr:row>
      <xdr:rowOff>0</xdr:rowOff>
    </xdr:to>
    <xdr:sp macro="" textlink="">
      <xdr:nvSpPr>
        <xdr:cNvPr id="4" name="正方形/長方形 3"/>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長野県生坂村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4" name="正方形/長方形 13"/>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1,903
1,887
39.05
2,103,413
2,062,446
28,742
1,343,229
2,334,291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2" name="正方形/長方形 21"/>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3" name="角丸四角形 22"/>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4" name="正方形/長方形 23"/>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5" name="正方形/長方形 24"/>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6" name="直線コネクタ 25"/>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円/楕円 26"/>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8" name="フローチャート : 判断 27"/>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9" name="テキスト ボックス 28"/>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0" name="テキスト ボックス 29"/>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1" name="テキスト ボックス 30"/>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2" name="テキスト ボックス 31"/>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3" name="正方形/長方形 3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4" name="正方形/長方形 3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5" name="正方形/長方形 3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6" name="正方形/長方形 3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7" name="正方形/長方形 3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8" name="正方形/長方形 3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9" name="正方形/長方形 3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0" name="正方形/長方形 3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1" name="正方形/長方形 4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2" name="正方形/長方形 4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3" name="正方形/長方形 42"/>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4" name="正方形/長方形 4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5" name="テキスト ボックス 44"/>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6" name="正方形/長方形 45"/>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7" name="正方形/長方形 4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8" name="正方形/長方形 4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9" name="正方形/長方形 48"/>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0" name="正方形/長方形 4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1" name="正方形/長方形 5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2" name="正方形/長方形 5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3" name="正方形/長方形 5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4" name="正方形/長方形 5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5" name="正方形/長方形 54"/>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6" name="正方形/長方形 5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7" name="テキスト ボックス 56"/>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8" name="正方形/長方形 5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9" name="正方形/長方形 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0" name="正方形/長方形 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1" name="正方形/長方形 60"/>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2" name="正方形/長方形 61"/>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3" name="テキスト ボックス 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4" name="テキスト ボックス 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長野県生坂村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1,903
1,887
39.05
2,103,413
2,062,446
28,742
1,343,229
2,334,291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長野県生坂村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1,903
1,887
39.05
2,103,413
2,062,446
28,742
1,343,229
2,334,291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長野県生坂村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1,903
1,887
39.05
2,103,413
2,062,446
28,742
1,343,229
2,334,291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過疎地域である当村は、人口の減少や全国を上回る高齢化率により、財政基盤が弱く、類似団体平均を</a:t>
          </a:r>
          <a:r>
            <a:rPr kumimoji="1" lang="en-US" altLang="ja-JP" sz="1300" baseline="0">
              <a:latin typeface="ＭＳ Ｐゴシック"/>
            </a:rPr>
            <a:t>0.09</a:t>
          </a:r>
          <a:r>
            <a:rPr kumimoji="1" lang="ja-JP" altLang="en-US" sz="1300" baseline="0">
              <a:latin typeface="ＭＳ Ｐゴシック"/>
            </a:rPr>
            <a:t>下回っている。村づくり計画に沿った効果的な施策実施により地域の活性化を進めつつ、歳出削減や行政の効率化に努め、財政の健全化を図っていくこととする。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107527</xdr:rowOff>
    </xdr:from>
    <xdr:to>
      <xdr:col>7</xdr:col>
      <xdr:colOff>152400</xdr:colOff>
      <xdr:row>45</xdr:row>
      <xdr:rowOff>1694</xdr:rowOff>
    </xdr:to>
    <xdr:cxnSp macro="">
      <xdr:nvCxnSpPr>
        <xdr:cNvPr id="62" name="直線コネクタ 61"/>
        <xdr:cNvCxnSpPr/>
      </xdr:nvCxnSpPr>
      <xdr:spPr>
        <a:xfrm flipV="1">
          <a:off x="4953000" y="6108277"/>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145221</xdr:rowOff>
    </xdr:from>
    <xdr:ext cx="762000" cy="259045"/>
    <xdr:sp macro="" textlink="">
      <xdr:nvSpPr>
        <xdr:cNvPr id="63" name="財政力最小値テキスト"/>
        <xdr:cNvSpPr txBox="1"/>
      </xdr:nvSpPr>
      <xdr:spPr>
        <a:xfrm>
          <a:off x="5041900" y="768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1694</xdr:rowOff>
    </xdr:from>
    <xdr:to>
      <xdr:col>7</xdr:col>
      <xdr:colOff>241300</xdr:colOff>
      <xdr:row>45</xdr:row>
      <xdr:rowOff>1694</xdr:rowOff>
    </xdr:to>
    <xdr:cxnSp macro="">
      <xdr:nvCxnSpPr>
        <xdr:cNvPr id="64" name="直線コネクタ 63"/>
        <xdr:cNvCxnSpPr/>
      </xdr:nvCxnSpPr>
      <xdr:spPr>
        <a:xfrm>
          <a:off x="4864100" y="77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22454</xdr:rowOff>
    </xdr:from>
    <xdr:ext cx="762000" cy="259045"/>
    <xdr:sp macro="" textlink="">
      <xdr:nvSpPr>
        <xdr:cNvPr id="65" name="財政力最大値テキスト"/>
        <xdr:cNvSpPr txBox="1"/>
      </xdr:nvSpPr>
      <xdr:spPr>
        <a:xfrm>
          <a:off x="5041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7</xdr:col>
      <xdr:colOff>63500</xdr:colOff>
      <xdr:row>35</xdr:row>
      <xdr:rowOff>107527</xdr:rowOff>
    </xdr:from>
    <xdr:to>
      <xdr:col>7</xdr:col>
      <xdr:colOff>241300</xdr:colOff>
      <xdr:row>35</xdr:row>
      <xdr:rowOff>107527</xdr:rowOff>
    </xdr:to>
    <xdr:cxnSp macro="">
      <xdr:nvCxnSpPr>
        <xdr:cNvPr id="66" name="直線コネクタ 65"/>
        <xdr:cNvCxnSpPr/>
      </xdr:nvCxnSpPr>
      <xdr:spPr>
        <a:xfrm>
          <a:off x="4864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132927</xdr:rowOff>
    </xdr:from>
    <xdr:to>
      <xdr:col>7</xdr:col>
      <xdr:colOff>152400</xdr:colOff>
      <xdr:row>44</xdr:row>
      <xdr:rowOff>132927</xdr:rowOff>
    </xdr:to>
    <xdr:cxnSp macro="">
      <xdr:nvCxnSpPr>
        <xdr:cNvPr id="67" name="直線コネクタ 66"/>
        <xdr:cNvCxnSpPr/>
      </xdr:nvCxnSpPr>
      <xdr:spPr>
        <a:xfrm>
          <a:off x="4114800" y="76767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132927</xdr:rowOff>
    </xdr:from>
    <xdr:to>
      <xdr:col>6</xdr:col>
      <xdr:colOff>0</xdr:colOff>
      <xdr:row>44</xdr:row>
      <xdr:rowOff>132927</xdr:rowOff>
    </xdr:to>
    <xdr:cxnSp macro="">
      <xdr:nvCxnSpPr>
        <xdr:cNvPr id="70" name="直線コネクタ 69"/>
        <xdr:cNvCxnSpPr/>
      </xdr:nvCxnSpPr>
      <xdr:spPr>
        <a:xfrm>
          <a:off x="3225800" y="76767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25823</xdr:rowOff>
    </xdr:from>
    <xdr:to>
      <xdr:col>6</xdr:col>
      <xdr:colOff>50800</xdr:colOff>
      <xdr:row>44</xdr:row>
      <xdr:rowOff>127423</xdr:rowOff>
    </xdr:to>
    <xdr:sp macro="" textlink="">
      <xdr:nvSpPr>
        <xdr:cNvPr id="71" name="フローチャート : 判断 70"/>
        <xdr:cNvSpPr/>
      </xdr:nvSpPr>
      <xdr:spPr>
        <a:xfrm>
          <a:off x="4064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137600</xdr:rowOff>
    </xdr:from>
    <xdr:ext cx="736600" cy="259045"/>
    <xdr:sp macro="" textlink="">
      <xdr:nvSpPr>
        <xdr:cNvPr id="72" name="テキスト ボックス 71"/>
        <xdr:cNvSpPr txBox="1"/>
      </xdr:nvSpPr>
      <xdr:spPr>
        <a:xfrm>
          <a:off x="3733800" y="7338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132927</xdr:rowOff>
    </xdr:from>
    <xdr:to>
      <xdr:col>4</xdr:col>
      <xdr:colOff>482600</xdr:colOff>
      <xdr:row>44</xdr:row>
      <xdr:rowOff>132927</xdr:rowOff>
    </xdr:to>
    <xdr:cxnSp macro="">
      <xdr:nvCxnSpPr>
        <xdr:cNvPr id="73" name="直線コネクタ 72"/>
        <xdr:cNvCxnSpPr/>
      </xdr:nvCxnSpPr>
      <xdr:spPr>
        <a:xfrm>
          <a:off x="2336800" y="76767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33867</xdr:rowOff>
    </xdr:from>
    <xdr:to>
      <xdr:col>4</xdr:col>
      <xdr:colOff>533400</xdr:colOff>
      <xdr:row>44</xdr:row>
      <xdr:rowOff>135467</xdr:rowOff>
    </xdr:to>
    <xdr:sp macro="" textlink="">
      <xdr:nvSpPr>
        <xdr:cNvPr id="74" name="フローチャート : 判断 73"/>
        <xdr:cNvSpPr/>
      </xdr:nvSpPr>
      <xdr:spPr>
        <a:xfrm>
          <a:off x="3175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145644</xdr:rowOff>
    </xdr:from>
    <xdr:ext cx="762000" cy="259045"/>
    <xdr:sp macro="" textlink="">
      <xdr:nvSpPr>
        <xdr:cNvPr id="75" name="テキスト ボックス 74"/>
        <xdr:cNvSpPr txBox="1"/>
      </xdr:nvSpPr>
      <xdr:spPr>
        <a:xfrm>
          <a:off x="2844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132927</xdr:rowOff>
    </xdr:from>
    <xdr:to>
      <xdr:col>3</xdr:col>
      <xdr:colOff>279400</xdr:colOff>
      <xdr:row>44</xdr:row>
      <xdr:rowOff>132927</xdr:rowOff>
    </xdr:to>
    <xdr:cxnSp macro="">
      <xdr:nvCxnSpPr>
        <xdr:cNvPr id="76" name="直線コネクタ 75"/>
        <xdr:cNvCxnSpPr/>
      </xdr:nvCxnSpPr>
      <xdr:spPr>
        <a:xfrm>
          <a:off x="1447800" y="76767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44</xdr:row>
      <xdr:rowOff>25823</xdr:rowOff>
    </xdr:from>
    <xdr:to>
      <xdr:col>3</xdr:col>
      <xdr:colOff>330200</xdr:colOff>
      <xdr:row>44</xdr:row>
      <xdr:rowOff>127423</xdr:rowOff>
    </xdr:to>
    <xdr:sp macro="" textlink="">
      <xdr:nvSpPr>
        <xdr:cNvPr id="77" name="フローチャート : 判断 76"/>
        <xdr:cNvSpPr/>
      </xdr:nvSpPr>
      <xdr:spPr>
        <a:xfrm>
          <a:off x="2286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137600</xdr:rowOff>
    </xdr:from>
    <xdr:ext cx="762000" cy="259045"/>
    <xdr:sp macro="" textlink="">
      <xdr:nvSpPr>
        <xdr:cNvPr id="78" name="テキスト ボックス 77"/>
        <xdr:cNvSpPr txBox="1"/>
      </xdr:nvSpPr>
      <xdr:spPr>
        <a:xfrm>
          <a:off x="1955800" y="733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17780</xdr:rowOff>
    </xdr:from>
    <xdr:to>
      <xdr:col>2</xdr:col>
      <xdr:colOff>127000</xdr:colOff>
      <xdr:row>44</xdr:row>
      <xdr:rowOff>119380</xdr:rowOff>
    </xdr:to>
    <xdr:sp macro="" textlink="">
      <xdr:nvSpPr>
        <xdr:cNvPr id="79" name="フローチャート : 判断 78"/>
        <xdr:cNvSpPr/>
      </xdr:nvSpPr>
      <xdr:spPr>
        <a:xfrm>
          <a:off x="1397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129557</xdr:rowOff>
    </xdr:from>
    <xdr:ext cx="762000" cy="259045"/>
    <xdr:sp macro="" textlink="">
      <xdr:nvSpPr>
        <xdr:cNvPr id="80" name="テキスト ボックス 79"/>
        <xdr:cNvSpPr txBox="1"/>
      </xdr:nvSpPr>
      <xdr:spPr>
        <a:xfrm>
          <a:off x="1066800" y="73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82127</xdr:rowOff>
    </xdr:from>
    <xdr:to>
      <xdr:col>7</xdr:col>
      <xdr:colOff>203200</xdr:colOff>
      <xdr:row>45</xdr:row>
      <xdr:rowOff>12277</xdr:rowOff>
    </xdr:to>
    <xdr:sp macro="" textlink="">
      <xdr:nvSpPr>
        <xdr:cNvPr id="86" name="円/楕円 85"/>
        <xdr:cNvSpPr/>
      </xdr:nvSpPr>
      <xdr:spPr>
        <a:xfrm>
          <a:off x="49022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149454</xdr:rowOff>
    </xdr:from>
    <xdr:ext cx="762000" cy="259045"/>
    <xdr:sp macro="" textlink="">
      <xdr:nvSpPr>
        <xdr:cNvPr id="87" name="財政力該当値テキスト"/>
        <xdr:cNvSpPr txBox="1"/>
      </xdr:nvSpPr>
      <xdr:spPr>
        <a:xfrm>
          <a:off x="5041900" y="752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82127</xdr:rowOff>
    </xdr:from>
    <xdr:to>
      <xdr:col>6</xdr:col>
      <xdr:colOff>50800</xdr:colOff>
      <xdr:row>45</xdr:row>
      <xdr:rowOff>12277</xdr:rowOff>
    </xdr:to>
    <xdr:sp macro="" textlink="">
      <xdr:nvSpPr>
        <xdr:cNvPr id="88" name="円/楕円 87"/>
        <xdr:cNvSpPr/>
      </xdr:nvSpPr>
      <xdr:spPr>
        <a:xfrm>
          <a:off x="4064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168504</xdr:rowOff>
    </xdr:from>
    <xdr:ext cx="736600" cy="259045"/>
    <xdr:sp macro="" textlink="">
      <xdr:nvSpPr>
        <xdr:cNvPr id="89" name="テキスト ボックス 88"/>
        <xdr:cNvSpPr txBox="1"/>
      </xdr:nvSpPr>
      <xdr:spPr>
        <a:xfrm>
          <a:off x="3733800" y="7712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82127</xdr:rowOff>
    </xdr:from>
    <xdr:to>
      <xdr:col>4</xdr:col>
      <xdr:colOff>533400</xdr:colOff>
      <xdr:row>45</xdr:row>
      <xdr:rowOff>12277</xdr:rowOff>
    </xdr:to>
    <xdr:sp macro="" textlink="">
      <xdr:nvSpPr>
        <xdr:cNvPr id="90" name="円/楕円 89"/>
        <xdr:cNvSpPr/>
      </xdr:nvSpPr>
      <xdr:spPr>
        <a:xfrm>
          <a:off x="3175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168504</xdr:rowOff>
    </xdr:from>
    <xdr:ext cx="762000" cy="259045"/>
    <xdr:sp macro="" textlink="">
      <xdr:nvSpPr>
        <xdr:cNvPr id="91" name="テキスト ボックス 90"/>
        <xdr:cNvSpPr txBox="1"/>
      </xdr:nvSpPr>
      <xdr:spPr>
        <a:xfrm>
          <a:off x="2844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82127</xdr:rowOff>
    </xdr:from>
    <xdr:to>
      <xdr:col>3</xdr:col>
      <xdr:colOff>330200</xdr:colOff>
      <xdr:row>45</xdr:row>
      <xdr:rowOff>12277</xdr:rowOff>
    </xdr:to>
    <xdr:sp macro="" textlink="">
      <xdr:nvSpPr>
        <xdr:cNvPr id="92" name="円/楕円 91"/>
        <xdr:cNvSpPr/>
      </xdr:nvSpPr>
      <xdr:spPr>
        <a:xfrm>
          <a:off x="2286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168504</xdr:rowOff>
    </xdr:from>
    <xdr:ext cx="762000" cy="259045"/>
    <xdr:sp macro="" textlink="">
      <xdr:nvSpPr>
        <xdr:cNvPr id="93" name="テキスト ボックス 92"/>
        <xdr:cNvSpPr txBox="1"/>
      </xdr:nvSpPr>
      <xdr:spPr>
        <a:xfrm>
          <a:off x="1955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82127</xdr:rowOff>
    </xdr:from>
    <xdr:to>
      <xdr:col>2</xdr:col>
      <xdr:colOff>127000</xdr:colOff>
      <xdr:row>45</xdr:row>
      <xdr:rowOff>12277</xdr:rowOff>
    </xdr:to>
    <xdr:sp macro="" textlink="">
      <xdr:nvSpPr>
        <xdr:cNvPr id="94" name="円/楕円 93"/>
        <xdr:cNvSpPr/>
      </xdr:nvSpPr>
      <xdr:spPr>
        <a:xfrm>
          <a:off x="1397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168504</xdr:rowOff>
    </xdr:from>
    <xdr:ext cx="762000" cy="259045"/>
    <xdr:sp macro="" textlink="">
      <xdr:nvSpPr>
        <xdr:cNvPr id="95" name="テキスト ボックス 94"/>
        <xdr:cNvSpPr txBox="1"/>
      </xdr:nvSpPr>
      <xdr:spPr>
        <a:xfrm>
          <a:off x="1066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交付税の増収と公債費の減少等の要因により比率は下がったが、普通交付税の交付額により大きく数値が変動することから、今後も全ての事業の点検・評価を厳しく進め、義務的経費の削減に努めていくこととす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130810</xdr:rowOff>
    </xdr:to>
    <xdr:cxnSp macro="">
      <xdr:nvCxnSpPr>
        <xdr:cNvPr id="125" name="直線コネクタ 124"/>
        <xdr:cNvCxnSpPr/>
      </xdr:nvCxnSpPr>
      <xdr:spPr>
        <a:xfrm flipV="1">
          <a:off x="4953000" y="10147512"/>
          <a:ext cx="0" cy="12989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102887</xdr:rowOff>
    </xdr:from>
    <xdr:ext cx="762000" cy="259045"/>
    <xdr:sp macro="" textlink="">
      <xdr:nvSpPr>
        <xdr:cNvPr id="126"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96.2</a:t>
          </a:r>
          <a:endParaRPr kumimoji="1" lang="ja-JP" altLang="en-US" sz="1000" b="1">
            <a:latin typeface="ＭＳ Ｐゴシック"/>
          </a:endParaRPr>
        </a:p>
      </xdr:txBody>
    </xdr:sp>
    <xdr:clientData/>
  </xdr:oneCellAnchor>
  <xdr:twoCellAnchor>
    <xdr:from>
      <xdr:col>7</xdr:col>
      <xdr:colOff>63500</xdr:colOff>
      <xdr:row>66</xdr:row>
      <xdr:rowOff>130810</xdr:rowOff>
    </xdr:from>
    <xdr:to>
      <xdr:col>7</xdr:col>
      <xdr:colOff>241300</xdr:colOff>
      <xdr:row>66</xdr:row>
      <xdr:rowOff>130810</xdr:rowOff>
    </xdr:to>
    <xdr:cxnSp macro="">
      <xdr:nvCxnSpPr>
        <xdr:cNvPr id="127" name="直線コネクタ 126"/>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28"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29" name="直線コネクタ 128"/>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163619</xdr:rowOff>
    </xdr:from>
    <xdr:to>
      <xdr:col>7</xdr:col>
      <xdr:colOff>152400</xdr:colOff>
      <xdr:row>63</xdr:row>
      <xdr:rowOff>57996</xdr:rowOff>
    </xdr:to>
    <xdr:cxnSp macro="">
      <xdr:nvCxnSpPr>
        <xdr:cNvPr id="130" name="直線コネクタ 129"/>
        <xdr:cNvCxnSpPr/>
      </xdr:nvCxnSpPr>
      <xdr:spPr>
        <a:xfrm flipV="1">
          <a:off x="4114800" y="10622069"/>
          <a:ext cx="838200" cy="23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90398</xdr:rowOff>
    </xdr:from>
    <xdr:ext cx="762000" cy="259045"/>
    <xdr:sp macro="" textlink="">
      <xdr:nvSpPr>
        <xdr:cNvPr id="131" name="財政構造の弾力性平均値テキスト"/>
        <xdr:cNvSpPr txBox="1"/>
      </xdr:nvSpPr>
      <xdr:spPr>
        <a:xfrm>
          <a:off x="5041900" y="10720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118321</xdr:rowOff>
    </xdr:from>
    <xdr:to>
      <xdr:col>7</xdr:col>
      <xdr:colOff>203200</xdr:colOff>
      <xdr:row>63</xdr:row>
      <xdr:rowOff>48471</xdr:rowOff>
    </xdr:to>
    <xdr:sp macro="" textlink="">
      <xdr:nvSpPr>
        <xdr:cNvPr id="132" name="フローチャート : 判断 131"/>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45931</xdr:rowOff>
    </xdr:from>
    <xdr:to>
      <xdr:col>6</xdr:col>
      <xdr:colOff>0</xdr:colOff>
      <xdr:row>63</xdr:row>
      <xdr:rowOff>57996</xdr:rowOff>
    </xdr:to>
    <xdr:cxnSp macro="">
      <xdr:nvCxnSpPr>
        <xdr:cNvPr id="133" name="直線コネクタ 132"/>
        <xdr:cNvCxnSpPr/>
      </xdr:nvCxnSpPr>
      <xdr:spPr>
        <a:xfrm>
          <a:off x="3225800" y="1084728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4" name="フローチャート : 判断 133"/>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125747</xdr:rowOff>
    </xdr:from>
    <xdr:ext cx="736600" cy="259045"/>
    <xdr:sp macro="" textlink="">
      <xdr:nvSpPr>
        <xdr:cNvPr id="135" name="テキスト ボックス 134"/>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45931</xdr:rowOff>
    </xdr:from>
    <xdr:to>
      <xdr:col>4</xdr:col>
      <xdr:colOff>482600</xdr:colOff>
      <xdr:row>63</xdr:row>
      <xdr:rowOff>142452</xdr:rowOff>
    </xdr:to>
    <xdr:cxnSp macro="">
      <xdr:nvCxnSpPr>
        <xdr:cNvPr id="136" name="直線コネクタ 135"/>
        <xdr:cNvCxnSpPr/>
      </xdr:nvCxnSpPr>
      <xdr:spPr>
        <a:xfrm flipV="1">
          <a:off x="2336800" y="10847281"/>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7" name="フローチャート : 判断 136"/>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38" name="テキスト ボックス 137"/>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118321</xdr:rowOff>
    </xdr:from>
    <xdr:to>
      <xdr:col>3</xdr:col>
      <xdr:colOff>279400</xdr:colOff>
      <xdr:row>63</xdr:row>
      <xdr:rowOff>142452</xdr:rowOff>
    </xdr:to>
    <xdr:cxnSp macro="">
      <xdr:nvCxnSpPr>
        <xdr:cNvPr id="139" name="直線コネクタ 138"/>
        <xdr:cNvCxnSpPr/>
      </xdr:nvCxnSpPr>
      <xdr:spPr>
        <a:xfrm>
          <a:off x="1447800" y="10919671"/>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70714</xdr:rowOff>
    </xdr:from>
    <xdr:ext cx="762000" cy="259045"/>
    <xdr:sp macro="" textlink="">
      <xdr:nvSpPr>
        <xdr:cNvPr id="141" name="テキスト ボックス 140"/>
        <xdr:cNvSpPr txBox="1"/>
      </xdr:nvSpPr>
      <xdr:spPr>
        <a:xfrm>
          <a:off x="1955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2" name="フローチャート : 判断 141"/>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62671</xdr:rowOff>
    </xdr:from>
    <xdr:ext cx="762000" cy="259045"/>
    <xdr:sp macro="" textlink="">
      <xdr:nvSpPr>
        <xdr:cNvPr id="143" name="テキスト ボックス 142"/>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112819</xdr:rowOff>
    </xdr:from>
    <xdr:to>
      <xdr:col>7</xdr:col>
      <xdr:colOff>203200</xdr:colOff>
      <xdr:row>62</xdr:row>
      <xdr:rowOff>42969</xdr:rowOff>
    </xdr:to>
    <xdr:sp macro="" textlink="">
      <xdr:nvSpPr>
        <xdr:cNvPr id="149" name="円/楕円 148"/>
        <xdr:cNvSpPr/>
      </xdr:nvSpPr>
      <xdr:spPr>
        <a:xfrm>
          <a:off x="49022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129346</xdr:rowOff>
    </xdr:from>
    <xdr:ext cx="762000" cy="259045"/>
    <xdr:sp macro="" textlink="">
      <xdr:nvSpPr>
        <xdr:cNvPr id="150" name="財政構造の弾力性該当値テキスト"/>
        <xdr:cNvSpPr txBox="1"/>
      </xdr:nvSpPr>
      <xdr:spPr>
        <a:xfrm>
          <a:off x="5041900" y="10416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7196</xdr:rowOff>
    </xdr:from>
    <xdr:to>
      <xdr:col>6</xdr:col>
      <xdr:colOff>50800</xdr:colOff>
      <xdr:row>63</xdr:row>
      <xdr:rowOff>108796</xdr:rowOff>
    </xdr:to>
    <xdr:sp macro="" textlink="">
      <xdr:nvSpPr>
        <xdr:cNvPr id="151" name="円/楕円 150"/>
        <xdr:cNvSpPr/>
      </xdr:nvSpPr>
      <xdr:spPr>
        <a:xfrm>
          <a:off x="4064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118973</xdr:rowOff>
    </xdr:from>
    <xdr:ext cx="736600" cy="259045"/>
    <xdr:sp macro="" textlink="">
      <xdr:nvSpPr>
        <xdr:cNvPr id="152" name="テキスト ボックス 151"/>
        <xdr:cNvSpPr txBox="1"/>
      </xdr:nvSpPr>
      <xdr:spPr>
        <a:xfrm>
          <a:off x="3733800" y="1057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166581</xdr:rowOff>
    </xdr:from>
    <xdr:to>
      <xdr:col>4</xdr:col>
      <xdr:colOff>533400</xdr:colOff>
      <xdr:row>63</xdr:row>
      <xdr:rowOff>96731</xdr:rowOff>
    </xdr:to>
    <xdr:sp macro="" textlink="">
      <xdr:nvSpPr>
        <xdr:cNvPr id="153" name="円/楕円 152"/>
        <xdr:cNvSpPr/>
      </xdr:nvSpPr>
      <xdr:spPr>
        <a:xfrm>
          <a:off x="31750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81508</xdr:rowOff>
    </xdr:from>
    <xdr:ext cx="762000" cy="259045"/>
    <xdr:sp macro="" textlink="">
      <xdr:nvSpPr>
        <xdr:cNvPr id="154" name="テキスト ボックス 153"/>
        <xdr:cNvSpPr txBox="1"/>
      </xdr:nvSpPr>
      <xdr:spPr>
        <a:xfrm>
          <a:off x="2844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91652</xdr:rowOff>
    </xdr:from>
    <xdr:to>
      <xdr:col>3</xdr:col>
      <xdr:colOff>330200</xdr:colOff>
      <xdr:row>64</xdr:row>
      <xdr:rowOff>21802</xdr:rowOff>
    </xdr:to>
    <xdr:sp macro="" textlink="">
      <xdr:nvSpPr>
        <xdr:cNvPr id="155" name="円/楕円 154"/>
        <xdr:cNvSpPr/>
      </xdr:nvSpPr>
      <xdr:spPr>
        <a:xfrm>
          <a:off x="2286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6579</xdr:rowOff>
    </xdr:from>
    <xdr:ext cx="762000" cy="259045"/>
    <xdr:sp macro="" textlink="">
      <xdr:nvSpPr>
        <xdr:cNvPr id="156" name="テキスト ボックス 155"/>
        <xdr:cNvSpPr txBox="1"/>
      </xdr:nvSpPr>
      <xdr:spPr>
        <a:xfrm>
          <a:off x="1955800" y="1097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67521</xdr:rowOff>
    </xdr:from>
    <xdr:to>
      <xdr:col>2</xdr:col>
      <xdr:colOff>127000</xdr:colOff>
      <xdr:row>63</xdr:row>
      <xdr:rowOff>169121</xdr:rowOff>
    </xdr:to>
    <xdr:sp macro="" textlink="">
      <xdr:nvSpPr>
        <xdr:cNvPr id="157" name="円/楕円 156"/>
        <xdr:cNvSpPr/>
      </xdr:nvSpPr>
      <xdr:spPr>
        <a:xfrm>
          <a:off x="13970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153898</xdr:rowOff>
    </xdr:from>
    <xdr:ext cx="762000" cy="259045"/>
    <xdr:sp macro="" textlink="">
      <xdr:nvSpPr>
        <xdr:cNvPr id="158" name="テキスト ボックス 157"/>
        <xdr:cNvSpPr txBox="1"/>
      </xdr:nvSpPr>
      <xdr:spPr>
        <a:xfrm>
          <a:off x="1066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[365,856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当年度は、類似団体の平均値を上回る推移となったため、これまで以上に歳出削減や事務事業の見直しを行い抑制に努める。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151106</xdr:rowOff>
    </xdr:from>
    <xdr:to>
      <xdr:col>7</xdr:col>
      <xdr:colOff>152400</xdr:colOff>
      <xdr:row>88</xdr:row>
      <xdr:rowOff>52787</xdr:rowOff>
    </xdr:to>
    <xdr:cxnSp macro="">
      <xdr:nvCxnSpPr>
        <xdr:cNvPr id="187" name="直線コネクタ 186"/>
        <xdr:cNvCxnSpPr/>
      </xdr:nvCxnSpPr>
      <xdr:spPr>
        <a:xfrm flipV="1">
          <a:off x="4953000" y="13867106"/>
          <a:ext cx="0" cy="1273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24864</xdr:rowOff>
    </xdr:from>
    <xdr:ext cx="762000" cy="259045"/>
    <xdr:sp macro="" textlink="">
      <xdr:nvSpPr>
        <xdr:cNvPr id="188" name="人件費・物件費等の状況最小値テキスト"/>
        <xdr:cNvSpPr txBox="1"/>
      </xdr:nvSpPr>
      <xdr:spPr>
        <a:xfrm>
          <a:off x="5041900" y="1511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3,331,259</a:t>
          </a:r>
          <a:endParaRPr kumimoji="1" lang="ja-JP" altLang="en-US" sz="1000" b="1">
            <a:latin typeface="ＭＳ Ｐゴシック"/>
          </a:endParaRPr>
        </a:p>
      </xdr:txBody>
    </xdr:sp>
    <xdr:clientData/>
  </xdr:oneCellAnchor>
  <xdr:twoCellAnchor>
    <xdr:from>
      <xdr:col>7</xdr:col>
      <xdr:colOff>63500</xdr:colOff>
      <xdr:row>88</xdr:row>
      <xdr:rowOff>52787</xdr:rowOff>
    </xdr:from>
    <xdr:to>
      <xdr:col>7</xdr:col>
      <xdr:colOff>241300</xdr:colOff>
      <xdr:row>88</xdr:row>
      <xdr:rowOff>52787</xdr:rowOff>
    </xdr:to>
    <xdr:cxnSp macro="">
      <xdr:nvCxnSpPr>
        <xdr:cNvPr id="189" name="直線コネクタ 188"/>
        <xdr:cNvCxnSpPr/>
      </xdr:nvCxnSpPr>
      <xdr:spPr>
        <a:xfrm>
          <a:off x="4864100" y="1514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66033</xdr:rowOff>
    </xdr:from>
    <xdr:ext cx="762000" cy="259045"/>
    <xdr:sp macro="" textlink="">
      <xdr:nvSpPr>
        <xdr:cNvPr id="190" name="人件費・物件費等の状況最大値テキスト"/>
        <xdr:cNvSpPr txBox="1"/>
      </xdr:nvSpPr>
      <xdr:spPr>
        <a:xfrm>
          <a:off x="5041900" y="1361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165,202</a:t>
          </a:r>
          <a:endParaRPr kumimoji="1" lang="ja-JP" altLang="en-US" sz="1000" b="1">
            <a:latin typeface="ＭＳ Ｐゴシック"/>
          </a:endParaRPr>
        </a:p>
      </xdr:txBody>
    </xdr:sp>
    <xdr:clientData/>
  </xdr:oneCellAnchor>
  <xdr:twoCellAnchor>
    <xdr:from>
      <xdr:col>7</xdr:col>
      <xdr:colOff>63500</xdr:colOff>
      <xdr:row>80</xdr:row>
      <xdr:rowOff>151106</xdr:rowOff>
    </xdr:from>
    <xdr:to>
      <xdr:col>7</xdr:col>
      <xdr:colOff>241300</xdr:colOff>
      <xdr:row>80</xdr:row>
      <xdr:rowOff>151106</xdr:rowOff>
    </xdr:to>
    <xdr:cxnSp macro="">
      <xdr:nvCxnSpPr>
        <xdr:cNvPr id="191" name="直線コネクタ 190"/>
        <xdr:cNvCxnSpPr/>
      </xdr:nvCxnSpPr>
      <xdr:spPr>
        <a:xfrm>
          <a:off x="4864100" y="1386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60110</xdr:rowOff>
    </xdr:from>
    <xdr:to>
      <xdr:col>7</xdr:col>
      <xdr:colOff>152400</xdr:colOff>
      <xdr:row>81</xdr:row>
      <xdr:rowOff>60351</xdr:rowOff>
    </xdr:to>
    <xdr:cxnSp macro="">
      <xdr:nvCxnSpPr>
        <xdr:cNvPr id="192" name="直線コネクタ 191"/>
        <xdr:cNvCxnSpPr/>
      </xdr:nvCxnSpPr>
      <xdr:spPr>
        <a:xfrm>
          <a:off x="4114800" y="13947560"/>
          <a:ext cx="8382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8882</xdr:rowOff>
    </xdr:from>
    <xdr:ext cx="762000" cy="259045"/>
    <xdr:sp macro="" textlink="">
      <xdr:nvSpPr>
        <xdr:cNvPr id="193" name="人件費・物件費等の状況平均値テキスト"/>
        <xdr:cNvSpPr txBox="1"/>
      </xdr:nvSpPr>
      <xdr:spPr>
        <a:xfrm>
          <a:off x="5041900" y="13724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161570</xdr:rowOff>
    </xdr:from>
    <xdr:to>
      <xdr:col>7</xdr:col>
      <xdr:colOff>203200</xdr:colOff>
      <xdr:row>81</xdr:row>
      <xdr:rowOff>91720</xdr:rowOff>
    </xdr:to>
    <xdr:sp macro="" textlink="">
      <xdr:nvSpPr>
        <xdr:cNvPr id="194" name="フローチャート : 判断 193"/>
        <xdr:cNvSpPr/>
      </xdr:nvSpPr>
      <xdr:spPr>
        <a:xfrm>
          <a:off x="4902200" y="138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48968</xdr:rowOff>
    </xdr:from>
    <xdr:to>
      <xdr:col>6</xdr:col>
      <xdr:colOff>0</xdr:colOff>
      <xdr:row>81</xdr:row>
      <xdr:rowOff>60110</xdr:rowOff>
    </xdr:to>
    <xdr:cxnSp macro="">
      <xdr:nvCxnSpPr>
        <xdr:cNvPr id="195" name="直線コネクタ 194"/>
        <xdr:cNvCxnSpPr/>
      </xdr:nvCxnSpPr>
      <xdr:spPr>
        <a:xfrm>
          <a:off x="3225800" y="13936418"/>
          <a:ext cx="889000" cy="1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170545</xdr:rowOff>
    </xdr:from>
    <xdr:to>
      <xdr:col>6</xdr:col>
      <xdr:colOff>50800</xdr:colOff>
      <xdr:row>81</xdr:row>
      <xdr:rowOff>100695</xdr:rowOff>
    </xdr:to>
    <xdr:sp macro="" textlink="">
      <xdr:nvSpPr>
        <xdr:cNvPr id="196" name="フローチャート : 判断 195"/>
        <xdr:cNvSpPr/>
      </xdr:nvSpPr>
      <xdr:spPr>
        <a:xfrm>
          <a:off x="4064000" y="1388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110872</xdr:rowOff>
    </xdr:from>
    <xdr:ext cx="736600" cy="259045"/>
    <xdr:sp macro="" textlink="">
      <xdr:nvSpPr>
        <xdr:cNvPr id="197" name="テキスト ボックス 196"/>
        <xdr:cNvSpPr txBox="1"/>
      </xdr:nvSpPr>
      <xdr:spPr>
        <a:xfrm>
          <a:off x="3733800" y="13655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339,855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42159</xdr:rowOff>
    </xdr:from>
    <xdr:to>
      <xdr:col>4</xdr:col>
      <xdr:colOff>482600</xdr:colOff>
      <xdr:row>81</xdr:row>
      <xdr:rowOff>48968</xdr:rowOff>
    </xdr:to>
    <xdr:cxnSp macro="">
      <xdr:nvCxnSpPr>
        <xdr:cNvPr id="198" name="直線コネクタ 197"/>
        <xdr:cNvCxnSpPr/>
      </xdr:nvCxnSpPr>
      <xdr:spPr>
        <a:xfrm>
          <a:off x="2336800" y="13929609"/>
          <a:ext cx="889000" cy="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8714</xdr:rowOff>
    </xdr:from>
    <xdr:to>
      <xdr:col>4</xdr:col>
      <xdr:colOff>533400</xdr:colOff>
      <xdr:row>81</xdr:row>
      <xdr:rowOff>110314</xdr:rowOff>
    </xdr:to>
    <xdr:sp macro="" textlink="">
      <xdr:nvSpPr>
        <xdr:cNvPr id="199" name="フローチャート : 判断 198"/>
        <xdr:cNvSpPr/>
      </xdr:nvSpPr>
      <xdr:spPr>
        <a:xfrm>
          <a:off x="3175000" y="13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95091</xdr:rowOff>
    </xdr:from>
    <xdr:ext cx="762000" cy="259045"/>
    <xdr:sp macro="" textlink="">
      <xdr:nvSpPr>
        <xdr:cNvPr id="200" name="テキスト ボックス 199"/>
        <xdr:cNvSpPr txBox="1"/>
      </xdr:nvSpPr>
      <xdr:spPr>
        <a:xfrm>
          <a:off x="2844800" y="1398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42159</xdr:rowOff>
    </xdr:from>
    <xdr:to>
      <xdr:col>3</xdr:col>
      <xdr:colOff>279400</xdr:colOff>
      <xdr:row>81</xdr:row>
      <xdr:rowOff>43625</xdr:rowOff>
    </xdr:to>
    <xdr:cxnSp macro="">
      <xdr:nvCxnSpPr>
        <xdr:cNvPr id="201" name="直線コネクタ 200"/>
        <xdr:cNvCxnSpPr/>
      </xdr:nvCxnSpPr>
      <xdr:spPr>
        <a:xfrm flipV="1">
          <a:off x="1447800" y="13929609"/>
          <a:ext cx="889000" cy="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2243</xdr:rowOff>
    </xdr:from>
    <xdr:to>
      <xdr:col>3</xdr:col>
      <xdr:colOff>330200</xdr:colOff>
      <xdr:row>81</xdr:row>
      <xdr:rowOff>103843</xdr:rowOff>
    </xdr:to>
    <xdr:sp macro="" textlink="">
      <xdr:nvSpPr>
        <xdr:cNvPr id="202" name="フローチャート : 判断 201"/>
        <xdr:cNvSpPr/>
      </xdr:nvSpPr>
      <xdr:spPr>
        <a:xfrm>
          <a:off x="2286000" y="1388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88620</xdr:rowOff>
    </xdr:from>
    <xdr:ext cx="762000" cy="259045"/>
    <xdr:sp macro="" textlink="">
      <xdr:nvSpPr>
        <xdr:cNvPr id="203" name="テキスト ボックス 202"/>
        <xdr:cNvSpPr txBox="1"/>
      </xdr:nvSpPr>
      <xdr:spPr>
        <a:xfrm>
          <a:off x="1955800" y="1397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156322</xdr:rowOff>
    </xdr:from>
    <xdr:to>
      <xdr:col>2</xdr:col>
      <xdr:colOff>127000</xdr:colOff>
      <xdr:row>81</xdr:row>
      <xdr:rowOff>86472</xdr:rowOff>
    </xdr:to>
    <xdr:sp macro="" textlink="">
      <xdr:nvSpPr>
        <xdr:cNvPr id="204" name="フローチャート : 判断 203"/>
        <xdr:cNvSpPr/>
      </xdr:nvSpPr>
      <xdr:spPr>
        <a:xfrm>
          <a:off x="1397000" y="138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96649</xdr:rowOff>
    </xdr:from>
    <xdr:ext cx="762000" cy="259045"/>
    <xdr:sp macro="" textlink="">
      <xdr:nvSpPr>
        <xdr:cNvPr id="205" name="テキスト ボックス 204"/>
        <xdr:cNvSpPr txBox="1"/>
      </xdr:nvSpPr>
      <xdr:spPr>
        <a:xfrm>
          <a:off x="1066800" y="1364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304,491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9551</xdr:rowOff>
    </xdr:from>
    <xdr:to>
      <xdr:col>7</xdr:col>
      <xdr:colOff>203200</xdr:colOff>
      <xdr:row>81</xdr:row>
      <xdr:rowOff>111151</xdr:rowOff>
    </xdr:to>
    <xdr:sp macro="" textlink="">
      <xdr:nvSpPr>
        <xdr:cNvPr id="211" name="円/楕円 210"/>
        <xdr:cNvSpPr/>
      </xdr:nvSpPr>
      <xdr:spPr>
        <a:xfrm>
          <a:off x="4902200" y="1389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57828</xdr:rowOff>
    </xdr:from>
    <xdr:ext cx="762000" cy="259045"/>
    <xdr:sp macro="" textlink="">
      <xdr:nvSpPr>
        <xdr:cNvPr id="212" name="人件費・物件費等の状況該当値テキスト"/>
        <xdr:cNvSpPr txBox="1"/>
      </xdr:nvSpPr>
      <xdr:spPr>
        <a:xfrm>
          <a:off x="5041900" y="1394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365,856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9310</xdr:rowOff>
    </xdr:from>
    <xdr:to>
      <xdr:col>6</xdr:col>
      <xdr:colOff>50800</xdr:colOff>
      <xdr:row>81</xdr:row>
      <xdr:rowOff>110910</xdr:rowOff>
    </xdr:to>
    <xdr:sp macro="" textlink="">
      <xdr:nvSpPr>
        <xdr:cNvPr id="213" name="円/楕円 212"/>
        <xdr:cNvSpPr/>
      </xdr:nvSpPr>
      <xdr:spPr>
        <a:xfrm>
          <a:off x="4064000" y="138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95687</xdr:rowOff>
    </xdr:from>
    <xdr:ext cx="736600" cy="259045"/>
    <xdr:sp macro="" textlink="">
      <xdr:nvSpPr>
        <xdr:cNvPr id="214" name="テキスト ボックス 213"/>
        <xdr:cNvSpPr txBox="1"/>
      </xdr:nvSpPr>
      <xdr:spPr>
        <a:xfrm>
          <a:off x="3733800" y="13983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365,254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169618</xdr:rowOff>
    </xdr:from>
    <xdr:to>
      <xdr:col>4</xdr:col>
      <xdr:colOff>533400</xdr:colOff>
      <xdr:row>81</xdr:row>
      <xdr:rowOff>99768</xdr:rowOff>
    </xdr:to>
    <xdr:sp macro="" textlink="">
      <xdr:nvSpPr>
        <xdr:cNvPr id="215" name="円/楕円 214"/>
        <xdr:cNvSpPr/>
      </xdr:nvSpPr>
      <xdr:spPr>
        <a:xfrm>
          <a:off x="3175000" y="1388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109945</xdr:rowOff>
    </xdr:from>
    <xdr:ext cx="762000" cy="259045"/>
    <xdr:sp macro="" textlink="">
      <xdr:nvSpPr>
        <xdr:cNvPr id="216" name="テキスト ボックス 215"/>
        <xdr:cNvSpPr txBox="1"/>
      </xdr:nvSpPr>
      <xdr:spPr>
        <a:xfrm>
          <a:off x="2844800" y="13654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337,550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162809</xdr:rowOff>
    </xdr:from>
    <xdr:to>
      <xdr:col>3</xdr:col>
      <xdr:colOff>330200</xdr:colOff>
      <xdr:row>81</xdr:row>
      <xdr:rowOff>92959</xdr:rowOff>
    </xdr:to>
    <xdr:sp macro="" textlink="">
      <xdr:nvSpPr>
        <xdr:cNvPr id="217" name="円/楕円 216"/>
        <xdr:cNvSpPr/>
      </xdr:nvSpPr>
      <xdr:spPr>
        <a:xfrm>
          <a:off x="2286000" y="1387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103136</xdr:rowOff>
    </xdr:from>
    <xdr:ext cx="762000" cy="259045"/>
    <xdr:sp macro="" textlink="">
      <xdr:nvSpPr>
        <xdr:cNvPr id="218" name="テキスト ボックス 217"/>
        <xdr:cNvSpPr txBox="1"/>
      </xdr:nvSpPr>
      <xdr:spPr>
        <a:xfrm>
          <a:off x="1955800" y="1364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320,620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164275</xdr:rowOff>
    </xdr:from>
    <xdr:to>
      <xdr:col>2</xdr:col>
      <xdr:colOff>127000</xdr:colOff>
      <xdr:row>81</xdr:row>
      <xdr:rowOff>94425</xdr:rowOff>
    </xdr:to>
    <xdr:sp macro="" textlink="">
      <xdr:nvSpPr>
        <xdr:cNvPr id="219" name="円/楕円 218"/>
        <xdr:cNvSpPr/>
      </xdr:nvSpPr>
      <xdr:spPr>
        <a:xfrm>
          <a:off x="1397000" y="1388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79202</xdr:rowOff>
    </xdr:from>
    <xdr:ext cx="762000" cy="259045"/>
    <xdr:sp macro="" textlink="">
      <xdr:nvSpPr>
        <xdr:cNvPr id="220" name="テキスト ボックス 219"/>
        <xdr:cNvSpPr txBox="1"/>
      </xdr:nvSpPr>
      <xdr:spPr>
        <a:xfrm>
          <a:off x="1066800" y="1396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324,264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現行の給料表は年功的な体系となっており、上下の職務も級間での水準と重なりも多きものとなっている。適正な定員管理に基づき、給与の適正化に努めることとする。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58928</xdr:rowOff>
    </xdr:from>
    <xdr:to>
      <xdr:col>24</xdr:col>
      <xdr:colOff>558800</xdr:colOff>
      <xdr:row>86</xdr:row>
      <xdr:rowOff>82296</xdr:rowOff>
    </xdr:to>
    <xdr:cxnSp macro="">
      <xdr:nvCxnSpPr>
        <xdr:cNvPr id="247" name="直線コネクタ 246"/>
        <xdr:cNvCxnSpPr/>
      </xdr:nvCxnSpPr>
      <xdr:spPr>
        <a:xfrm flipV="1">
          <a:off x="17018000" y="13774928"/>
          <a:ext cx="0" cy="10520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54373</xdr:rowOff>
    </xdr:from>
    <xdr:ext cx="762000" cy="259045"/>
    <xdr:sp macro="" textlink="">
      <xdr:nvSpPr>
        <xdr:cNvPr id="248" name="給与水準   （国との比較）最小値テキスト"/>
        <xdr:cNvSpPr txBox="1"/>
      </xdr:nvSpPr>
      <xdr:spPr>
        <a:xfrm>
          <a:off x="17106900" y="1479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24</xdr:col>
      <xdr:colOff>469900</xdr:colOff>
      <xdr:row>86</xdr:row>
      <xdr:rowOff>82296</xdr:rowOff>
    </xdr:from>
    <xdr:to>
      <xdr:col>24</xdr:col>
      <xdr:colOff>647700</xdr:colOff>
      <xdr:row>86</xdr:row>
      <xdr:rowOff>82296</xdr:rowOff>
    </xdr:to>
    <xdr:cxnSp macro="">
      <xdr:nvCxnSpPr>
        <xdr:cNvPr id="249" name="直線コネクタ 248"/>
        <xdr:cNvCxnSpPr/>
      </xdr:nvCxnSpPr>
      <xdr:spPr>
        <a:xfrm>
          <a:off x="169291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145305</xdr:rowOff>
    </xdr:from>
    <xdr:ext cx="762000" cy="259045"/>
    <xdr:sp macro="" textlink="">
      <xdr:nvSpPr>
        <xdr:cNvPr id="250" name="給与水準   （国との比較）最大値テキスト"/>
        <xdr:cNvSpPr txBox="1"/>
      </xdr:nvSpPr>
      <xdr:spPr>
        <a:xfrm>
          <a:off x="17106900" y="1351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24</xdr:col>
      <xdr:colOff>469900</xdr:colOff>
      <xdr:row>80</xdr:row>
      <xdr:rowOff>58928</xdr:rowOff>
    </xdr:from>
    <xdr:to>
      <xdr:col>24</xdr:col>
      <xdr:colOff>647700</xdr:colOff>
      <xdr:row>80</xdr:row>
      <xdr:rowOff>58928</xdr:rowOff>
    </xdr:to>
    <xdr:cxnSp macro="">
      <xdr:nvCxnSpPr>
        <xdr:cNvPr id="251" name="直線コネクタ 250"/>
        <xdr:cNvCxnSpPr/>
      </xdr:nvCxnSpPr>
      <xdr:spPr>
        <a:xfrm>
          <a:off x="16929100" y="1377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80011</xdr:rowOff>
    </xdr:from>
    <xdr:to>
      <xdr:col>24</xdr:col>
      <xdr:colOff>558800</xdr:colOff>
      <xdr:row>85</xdr:row>
      <xdr:rowOff>89663</xdr:rowOff>
    </xdr:to>
    <xdr:cxnSp macro="">
      <xdr:nvCxnSpPr>
        <xdr:cNvPr id="252" name="直線コネクタ 251"/>
        <xdr:cNvCxnSpPr/>
      </xdr:nvCxnSpPr>
      <xdr:spPr>
        <a:xfrm>
          <a:off x="16179800" y="14653261"/>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164101</xdr:rowOff>
    </xdr:from>
    <xdr:ext cx="762000" cy="259045"/>
    <xdr:sp macro="" textlink="">
      <xdr:nvSpPr>
        <xdr:cNvPr id="253" name="給与水準   （国との比較）平均値テキスト"/>
        <xdr:cNvSpPr txBox="1"/>
      </xdr:nvSpPr>
      <xdr:spPr>
        <a:xfrm>
          <a:off x="17106900" y="143944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147574</xdr:rowOff>
    </xdr:from>
    <xdr:to>
      <xdr:col>24</xdr:col>
      <xdr:colOff>609600</xdr:colOff>
      <xdr:row>85</xdr:row>
      <xdr:rowOff>77724</xdr:rowOff>
    </xdr:to>
    <xdr:sp macro="" textlink="">
      <xdr:nvSpPr>
        <xdr:cNvPr id="254" name="フローチャート : 判断 253"/>
        <xdr:cNvSpPr/>
      </xdr:nvSpPr>
      <xdr:spPr>
        <a:xfrm>
          <a:off x="169672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75185</xdr:rowOff>
    </xdr:from>
    <xdr:to>
      <xdr:col>23</xdr:col>
      <xdr:colOff>406400</xdr:colOff>
      <xdr:row>85</xdr:row>
      <xdr:rowOff>80011</xdr:rowOff>
    </xdr:to>
    <xdr:cxnSp macro="">
      <xdr:nvCxnSpPr>
        <xdr:cNvPr id="255" name="直線コネクタ 254"/>
        <xdr:cNvCxnSpPr/>
      </xdr:nvCxnSpPr>
      <xdr:spPr>
        <a:xfrm>
          <a:off x="15290800" y="14648435"/>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133096</xdr:rowOff>
    </xdr:from>
    <xdr:to>
      <xdr:col>23</xdr:col>
      <xdr:colOff>457200</xdr:colOff>
      <xdr:row>85</xdr:row>
      <xdr:rowOff>63246</xdr:rowOff>
    </xdr:to>
    <xdr:sp macro="" textlink="">
      <xdr:nvSpPr>
        <xdr:cNvPr id="256" name="フローチャート : 判断 255"/>
        <xdr:cNvSpPr/>
      </xdr:nvSpPr>
      <xdr:spPr>
        <a:xfrm>
          <a:off x="16129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73423</xdr:rowOff>
    </xdr:from>
    <xdr:ext cx="736600" cy="259045"/>
    <xdr:sp macro="" textlink="">
      <xdr:nvSpPr>
        <xdr:cNvPr id="257" name="テキスト ボックス 256"/>
        <xdr:cNvSpPr txBox="1"/>
      </xdr:nvSpPr>
      <xdr:spPr>
        <a:xfrm>
          <a:off x="15798800" y="1430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75185</xdr:rowOff>
    </xdr:from>
    <xdr:to>
      <xdr:col>22</xdr:col>
      <xdr:colOff>203200</xdr:colOff>
      <xdr:row>87</xdr:row>
      <xdr:rowOff>156972</xdr:rowOff>
    </xdr:to>
    <xdr:cxnSp macro="">
      <xdr:nvCxnSpPr>
        <xdr:cNvPr id="258" name="直線コネクタ 257"/>
        <xdr:cNvCxnSpPr/>
      </xdr:nvCxnSpPr>
      <xdr:spPr>
        <a:xfrm flipV="1">
          <a:off x="14401800" y="14648435"/>
          <a:ext cx="889000" cy="42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89663</xdr:rowOff>
    </xdr:from>
    <xdr:to>
      <xdr:col>22</xdr:col>
      <xdr:colOff>254000</xdr:colOff>
      <xdr:row>85</xdr:row>
      <xdr:rowOff>19813</xdr:rowOff>
    </xdr:to>
    <xdr:sp macro="" textlink="">
      <xdr:nvSpPr>
        <xdr:cNvPr id="259" name="フローチャート : 判断 258"/>
        <xdr:cNvSpPr/>
      </xdr:nvSpPr>
      <xdr:spPr>
        <a:xfrm>
          <a:off x="15240000" y="1449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29990</xdr:rowOff>
    </xdr:from>
    <xdr:ext cx="762000" cy="259045"/>
    <xdr:sp macro="" textlink="">
      <xdr:nvSpPr>
        <xdr:cNvPr id="260" name="テキスト ボックス 259"/>
        <xdr:cNvSpPr txBox="1"/>
      </xdr:nvSpPr>
      <xdr:spPr>
        <a:xfrm>
          <a:off x="14909800" y="1426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156972</xdr:rowOff>
    </xdr:from>
    <xdr:to>
      <xdr:col>21</xdr:col>
      <xdr:colOff>0</xdr:colOff>
      <xdr:row>87</xdr:row>
      <xdr:rowOff>156972</xdr:rowOff>
    </xdr:to>
    <xdr:cxnSp macro="">
      <xdr:nvCxnSpPr>
        <xdr:cNvPr id="261" name="直線コネクタ 260"/>
        <xdr:cNvCxnSpPr/>
      </xdr:nvCxnSpPr>
      <xdr:spPr>
        <a:xfrm>
          <a:off x="13512800" y="15073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123189</xdr:rowOff>
    </xdr:from>
    <xdr:to>
      <xdr:col>21</xdr:col>
      <xdr:colOff>50800</xdr:colOff>
      <xdr:row>87</xdr:row>
      <xdr:rowOff>53339</xdr:rowOff>
    </xdr:to>
    <xdr:sp macro="" textlink="">
      <xdr:nvSpPr>
        <xdr:cNvPr id="262" name="フローチャート : 判断 261"/>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63516</xdr:rowOff>
    </xdr:from>
    <xdr:ext cx="762000" cy="259045"/>
    <xdr:sp macro="" textlink="">
      <xdr:nvSpPr>
        <xdr:cNvPr id="263" name="テキスト ボックス 262"/>
        <xdr:cNvSpPr txBox="1"/>
      </xdr:nvSpPr>
      <xdr:spPr>
        <a:xfrm>
          <a:off x="14020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113537</xdr:rowOff>
    </xdr:from>
    <xdr:to>
      <xdr:col>19</xdr:col>
      <xdr:colOff>533400</xdr:colOff>
      <xdr:row>87</xdr:row>
      <xdr:rowOff>43687</xdr:rowOff>
    </xdr:to>
    <xdr:sp macro="" textlink="">
      <xdr:nvSpPr>
        <xdr:cNvPr id="264" name="フローチャート : 判断 263"/>
        <xdr:cNvSpPr/>
      </xdr:nvSpPr>
      <xdr:spPr>
        <a:xfrm>
          <a:off x="13462000" y="1485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53864</xdr:rowOff>
    </xdr:from>
    <xdr:ext cx="762000" cy="259045"/>
    <xdr:sp macro="" textlink="">
      <xdr:nvSpPr>
        <xdr:cNvPr id="265" name="テキスト ボックス 264"/>
        <xdr:cNvSpPr txBox="1"/>
      </xdr:nvSpPr>
      <xdr:spPr>
        <a:xfrm>
          <a:off x="13131800" y="1462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38863</xdr:rowOff>
    </xdr:from>
    <xdr:to>
      <xdr:col>24</xdr:col>
      <xdr:colOff>609600</xdr:colOff>
      <xdr:row>85</xdr:row>
      <xdr:rowOff>140463</xdr:rowOff>
    </xdr:to>
    <xdr:sp macro="" textlink="">
      <xdr:nvSpPr>
        <xdr:cNvPr id="271" name="円/楕円 270"/>
        <xdr:cNvSpPr/>
      </xdr:nvSpPr>
      <xdr:spPr>
        <a:xfrm>
          <a:off x="16967200" y="146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10940</xdr:rowOff>
    </xdr:from>
    <xdr:ext cx="762000" cy="259045"/>
    <xdr:sp macro="" textlink="">
      <xdr:nvSpPr>
        <xdr:cNvPr id="272" name="給与水準   （国との比較）該当値テキスト"/>
        <xdr:cNvSpPr txBox="1"/>
      </xdr:nvSpPr>
      <xdr:spPr>
        <a:xfrm>
          <a:off x="17106900" y="1458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29211</xdr:rowOff>
    </xdr:from>
    <xdr:to>
      <xdr:col>23</xdr:col>
      <xdr:colOff>457200</xdr:colOff>
      <xdr:row>85</xdr:row>
      <xdr:rowOff>130811</xdr:rowOff>
    </xdr:to>
    <xdr:sp macro="" textlink="">
      <xdr:nvSpPr>
        <xdr:cNvPr id="273" name="円/楕円 272"/>
        <xdr:cNvSpPr/>
      </xdr:nvSpPr>
      <xdr:spPr>
        <a:xfrm>
          <a:off x="16129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115588</xdr:rowOff>
    </xdr:from>
    <xdr:ext cx="736600" cy="259045"/>
    <xdr:sp macro="" textlink="">
      <xdr:nvSpPr>
        <xdr:cNvPr id="274" name="テキスト ボックス 273"/>
        <xdr:cNvSpPr txBox="1"/>
      </xdr:nvSpPr>
      <xdr:spPr>
        <a:xfrm>
          <a:off x="15798800" y="14688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24385</xdr:rowOff>
    </xdr:from>
    <xdr:to>
      <xdr:col>22</xdr:col>
      <xdr:colOff>254000</xdr:colOff>
      <xdr:row>85</xdr:row>
      <xdr:rowOff>125985</xdr:rowOff>
    </xdr:to>
    <xdr:sp macro="" textlink="">
      <xdr:nvSpPr>
        <xdr:cNvPr id="275" name="円/楕円 274"/>
        <xdr:cNvSpPr/>
      </xdr:nvSpPr>
      <xdr:spPr>
        <a:xfrm>
          <a:off x="15240000" y="145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110762</xdr:rowOff>
    </xdr:from>
    <xdr:ext cx="762000" cy="259045"/>
    <xdr:sp macro="" textlink="">
      <xdr:nvSpPr>
        <xdr:cNvPr id="276" name="テキスト ボックス 275"/>
        <xdr:cNvSpPr txBox="1"/>
      </xdr:nvSpPr>
      <xdr:spPr>
        <a:xfrm>
          <a:off x="14909800" y="1468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106172</xdr:rowOff>
    </xdr:from>
    <xdr:to>
      <xdr:col>21</xdr:col>
      <xdr:colOff>50800</xdr:colOff>
      <xdr:row>88</xdr:row>
      <xdr:rowOff>36322</xdr:rowOff>
    </xdr:to>
    <xdr:sp macro="" textlink="">
      <xdr:nvSpPr>
        <xdr:cNvPr id="277" name="円/楕円 276"/>
        <xdr:cNvSpPr/>
      </xdr:nvSpPr>
      <xdr:spPr>
        <a:xfrm>
          <a:off x="14351000" y="1502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21099</xdr:rowOff>
    </xdr:from>
    <xdr:ext cx="762000" cy="259045"/>
    <xdr:sp macro="" textlink="">
      <xdr:nvSpPr>
        <xdr:cNvPr id="278" name="テキスト ボックス 277"/>
        <xdr:cNvSpPr txBox="1"/>
      </xdr:nvSpPr>
      <xdr:spPr>
        <a:xfrm>
          <a:off x="14020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79" name="円/楕円 278"/>
        <xdr:cNvSpPr/>
      </xdr:nvSpPr>
      <xdr:spPr>
        <a:xfrm>
          <a:off x="13462000" y="1502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21099</xdr:rowOff>
    </xdr:from>
    <xdr:ext cx="762000" cy="259045"/>
    <xdr:sp macro="" textlink="">
      <xdr:nvSpPr>
        <xdr:cNvPr id="280" name="テキスト ボックス 279"/>
        <xdr:cNvSpPr txBox="1"/>
      </xdr:nvSpPr>
      <xdr:spPr>
        <a:xfrm>
          <a:off x="13131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[18.92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人口規模の減少に伴い、類似団体を上回っている。定員管理に基づき適正な水準を維持することに努める。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76672</xdr:rowOff>
    </xdr:from>
    <xdr:to>
      <xdr:col>24</xdr:col>
      <xdr:colOff>558800</xdr:colOff>
      <xdr:row>67</xdr:row>
      <xdr:rowOff>38070</xdr:rowOff>
    </xdr:to>
    <xdr:cxnSp macro="">
      <xdr:nvCxnSpPr>
        <xdr:cNvPr id="311" name="直線コネクタ 310"/>
        <xdr:cNvCxnSpPr/>
      </xdr:nvCxnSpPr>
      <xdr:spPr>
        <a:xfrm flipV="1">
          <a:off x="17018000" y="10020772"/>
          <a:ext cx="0" cy="1504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10147</xdr:rowOff>
    </xdr:from>
    <xdr:ext cx="762000" cy="259045"/>
    <xdr:sp macro="" textlink="">
      <xdr:nvSpPr>
        <xdr:cNvPr id="312" name="定員管理の状況最小値テキスト"/>
        <xdr:cNvSpPr txBox="1"/>
      </xdr:nvSpPr>
      <xdr:spPr>
        <a:xfrm>
          <a:off x="17106900" y="1149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138.55</a:t>
          </a:r>
          <a:endParaRPr kumimoji="1" lang="ja-JP" altLang="en-US" sz="1000" b="1">
            <a:latin typeface="ＭＳ Ｐゴシック"/>
          </a:endParaRPr>
        </a:p>
      </xdr:txBody>
    </xdr:sp>
    <xdr:clientData/>
  </xdr:oneCellAnchor>
  <xdr:twoCellAnchor>
    <xdr:from>
      <xdr:col>24</xdr:col>
      <xdr:colOff>469900</xdr:colOff>
      <xdr:row>67</xdr:row>
      <xdr:rowOff>38070</xdr:rowOff>
    </xdr:from>
    <xdr:to>
      <xdr:col>24</xdr:col>
      <xdr:colOff>647700</xdr:colOff>
      <xdr:row>67</xdr:row>
      <xdr:rowOff>38070</xdr:rowOff>
    </xdr:to>
    <xdr:cxnSp macro="">
      <xdr:nvCxnSpPr>
        <xdr:cNvPr id="313" name="直線コネクタ 312"/>
        <xdr:cNvCxnSpPr/>
      </xdr:nvCxnSpPr>
      <xdr:spPr>
        <a:xfrm>
          <a:off x="16929100" y="1152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163049</xdr:rowOff>
    </xdr:from>
    <xdr:ext cx="762000" cy="259045"/>
    <xdr:sp macro="" textlink="">
      <xdr:nvSpPr>
        <xdr:cNvPr id="314" name="定員管理の状況最大値テキスト"/>
        <xdr:cNvSpPr txBox="1"/>
      </xdr:nvSpPr>
      <xdr:spPr>
        <a:xfrm>
          <a:off x="17106900" y="97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24</xdr:col>
      <xdr:colOff>469900</xdr:colOff>
      <xdr:row>58</xdr:row>
      <xdr:rowOff>76672</xdr:rowOff>
    </xdr:from>
    <xdr:to>
      <xdr:col>24</xdr:col>
      <xdr:colOff>647700</xdr:colOff>
      <xdr:row>58</xdr:row>
      <xdr:rowOff>76672</xdr:rowOff>
    </xdr:to>
    <xdr:cxnSp macro="">
      <xdr:nvCxnSpPr>
        <xdr:cNvPr id="315" name="直線コネクタ 314"/>
        <xdr:cNvCxnSpPr/>
      </xdr:nvCxnSpPr>
      <xdr:spPr>
        <a:xfrm>
          <a:off x="16929100" y="1002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23114</xdr:rowOff>
    </xdr:from>
    <xdr:to>
      <xdr:col>24</xdr:col>
      <xdr:colOff>558800</xdr:colOff>
      <xdr:row>59</xdr:row>
      <xdr:rowOff>35064</xdr:rowOff>
    </xdr:to>
    <xdr:cxnSp macro="">
      <xdr:nvCxnSpPr>
        <xdr:cNvPr id="316" name="直線コネクタ 315"/>
        <xdr:cNvCxnSpPr/>
      </xdr:nvCxnSpPr>
      <xdr:spPr>
        <a:xfrm>
          <a:off x="16179800" y="10138664"/>
          <a:ext cx="838200" cy="1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147421</xdr:rowOff>
    </xdr:from>
    <xdr:ext cx="762000" cy="259045"/>
    <xdr:sp macro="" textlink="">
      <xdr:nvSpPr>
        <xdr:cNvPr id="317" name="定員管理の状況平均値テキスト"/>
        <xdr:cNvSpPr txBox="1"/>
      </xdr:nvSpPr>
      <xdr:spPr>
        <a:xfrm>
          <a:off x="17106900" y="99200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24</xdr:col>
      <xdr:colOff>508000</xdr:colOff>
      <xdr:row>58</xdr:row>
      <xdr:rowOff>130894</xdr:rowOff>
    </xdr:from>
    <xdr:to>
      <xdr:col>24</xdr:col>
      <xdr:colOff>609600</xdr:colOff>
      <xdr:row>59</xdr:row>
      <xdr:rowOff>61044</xdr:rowOff>
    </xdr:to>
    <xdr:sp macro="" textlink="">
      <xdr:nvSpPr>
        <xdr:cNvPr id="318" name="フローチャート : 判断 317"/>
        <xdr:cNvSpPr/>
      </xdr:nvSpPr>
      <xdr:spPr>
        <a:xfrm>
          <a:off x="16967200" y="100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23114</xdr:rowOff>
    </xdr:from>
    <xdr:to>
      <xdr:col>23</xdr:col>
      <xdr:colOff>406400</xdr:colOff>
      <xdr:row>59</xdr:row>
      <xdr:rowOff>25642</xdr:rowOff>
    </xdr:to>
    <xdr:cxnSp macro="">
      <xdr:nvCxnSpPr>
        <xdr:cNvPr id="319" name="直線コネクタ 318"/>
        <xdr:cNvCxnSpPr/>
      </xdr:nvCxnSpPr>
      <xdr:spPr>
        <a:xfrm flipV="1">
          <a:off x="15290800" y="10138664"/>
          <a:ext cx="889000" cy="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137444</xdr:rowOff>
    </xdr:from>
    <xdr:to>
      <xdr:col>23</xdr:col>
      <xdr:colOff>457200</xdr:colOff>
      <xdr:row>59</xdr:row>
      <xdr:rowOff>67594</xdr:rowOff>
    </xdr:to>
    <xdr:sp macro="" textlink="">
      <xdr:nvSpPr>
        <xdr:cNvPr id="320" name="フローチャート : 判断 319"/>
        <xdr:cNvSpPr/>
      </xdr:nvSpPr>
      <xdr:spPr>
        <a:xfrm>
          <a:off x="16129000" y="1008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77771</xdr:rowOff>
    </xdr:from>
    <xdr:ext cx="736600" cy="259045"/>
    <xdr:sp macro="" textlink="">
      <xdr:nvSpPr>
        <xdr:cNvPr id="321" name="テキスト ボックス 320"/>
        <xdr:cNvSpPr txBox="1"/>
      </xdr:nvSpPr>
      <xdr:spPr>
        <a:xfrm>
          <a:off x="15798800" y="9850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25642</xdr:rowOff>
    </xdr:from>
    <xdr:to>
      <xdr:col>22</xdr:col>
      <xdr:colOff>203200</xdr:colOff>
      <xdr:row>59</xdr:row>
      <xdr:rowOff>32881</xdr:rowOff>
    </xdr:to>
    <xdr:cxnSp macro="">
      <xdr:nvCxnSpPr>
        <xdr:cNvPr id="322" name="直線コネクタ 321"/>
        <xdr:cNvCxnSpPr/>
      </xdr:nvCxnSpPr>
      <xdr:spPr>
        <a:xfrm flipV="1">
          <a:off x="14401800" y="1014119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58</xdr:row>
      <xdr:rowOff>138133</xdr:rowOff>
    </xdr:from>
    <xdr:to>
      <xdr:col>22</xdr:col>
      <xdr:colOff>254000</xdr:colOff>
      <xdr:row>59</xdr:row>
      <xdr:rowOff>68283</xdr:rowOff>
    </xdr:to>
    <xdr:sp macro="" textlink="">
      <xdr:nvSpPr>
        <xdr:cNvPr id="323" name="フローチャート : 判断 322"/>
        <xdr:cNvSpPr/>
      </xdr:nvSpPr>
      <xdr:spPr>
        <a:xfrm>
          <a:off x="15240000" y="1008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78460</xdr:rowOff>
    </xdr:from>
    <xdr:ext cx="762000" cy="259045"/>
    <xdr:sp macro="" textlink="">
      <xdr:nvSpPr>
        <xdr:cNvPr id="324" name="テキスト ボックス 323"/>
        <xdr:cNvSpPr txBox="1"/>
      </xdr:nvSpPr>
      <xdr:spPr>
        <a:xfrm>
          <a:off x="14909800" y="985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32881</xdr:rowOff>
    </xdr:from>
    <xdr:to>
      <xdr:col>21</xdr:col>
      <xdr:colOff>0</xdr:colOff>
      <xdr:row>59</xdr:row>
      <xdr:rowOff>36902</xdr:rowOff>
    </xdr:to>
    <xdr:cxnSp macro="">
      <xdr:nvCxnSpPr>
        <xdr:cNvPr id="325" name="直線コネクタ 324"/>
        <xdr:cNvCxnSpPr/>
      </xdr:nvCxnSpPr>
      <xdr:spPr>
        <a:xfrm flipV="1">
          <a:off x="13512800" y="10148431"/>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58</xdr:row>
      <xdr:rowOff>136410</xdr:rowOff>
    </xdr:from>
    <xdr:to>
      <xdr:col>21</xdr:col>
      <xdr:colOff>50800</xdr:colOff>
      <xdr:row>59</xdr:row>
      <xdr:rowOff>66560</xdr:rowOff>
    </xdr:to>
    <xdr:sp macro="" textlink="">
      <xdr:nvSpPr>
        <xdr:cNvPr id="326" name="フローチャート : 判断 325"/>
        <xdr:cNvSpPr/>
      </xdr:nvSpPr>
      <xdr:spPr>
        <a:xfrm>
          <a:off x="14351000" y="1008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76737</xdr:rowOff>
    </xdr:from>
    <xdr:ext cx="762000" cy="259045"/>
    <xdr:sp macro="" textlink="">
      <xdr:nvSpPr>
        <xdr:cNvPr id="327" name="テキスト ボックス 326"/>
        <xdr:cNvSpPr txBox="1"/>
      </xdr:nvSpPr>
      <xdr:spPr>
        <a:xfrm>
          <a:off x="14020800" y="984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134112</xdr:rowOff>
    </xdr:from>
    <xdr:to>
      <xdr:col>19</xdr:col>
      <xdr:colOff>533400</xdr:colOff>
      <xdr:row>59</xdr:row>
      <xdr:rowOff>64262</xdr:rowOff>
    </xdr:to>
    <xdr:sp macro="" textlink="">
      <xdr:nvSpPr>
        <xdr:cNvPr id="328" name="フローチャート : 判断 327"/>
        <xdr:cNvSpPr/>
      </xdr:nvSpPr>
      <xdr:spPr>
        <a:xfrm>
          <a:off x="13462000" y="10078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74439</xdr:rowOff>
    </xdr:from>
    <xdr:ext cx="762000" cy="259045"/>
    <xdr:sp macro="" textlink="">
      <xdr:nvSpPr>
        <xdr:cNvPr id="329" name="テキスト ボックス 328"/>
        <xdr:cNvSpPr txBox="1"/>
      </xdr:nvSpPr>
      <xdr:spPr>
        <a:xfrm>
          <a:off x="13131800" y="984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155714</xdr:rowOff>
    </xdr:from>
    <xdr:to>
      <xdr:col>24</xdr:col>
      <xdr:colOff>609600</xdr:colOff>
      <xdr:row>59</xdr:row>
      <xdr:rowOff>85864</xdr:rowOff>
    </xdr:to>
    <xdr:sp macro="" textlink="">
      <xdr:nvSpPr>
        <xdr:cNvPr id="335" name="円/楕円 334"/>
        <xdr:cNvSpPr/>
      </xdr:nvSpPr>
      <xdr:spPr>
        <a:xfrm>
          <a:off x="16967200" y="1009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127791</xdr:rowOff>
    </xdr:from>
    <xdr:ext cx="762000" cy="259045"/>
    <xdr:sp macro="" textlink="">
      <xdr:nvSpPr>
        <xdr:cNvPr id="336" name="定員管理の状況該当値テキスト"/>
        <xdr:cNvSpPr txBox="1"/>
      </xdr:nvSpPr>
      <xdr:spPr>
        <a:xfrm>
          <a:off x="17106900" y="10071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18.92</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143764</xdr:rowOff>
    </xdr:from>
    <xdr:to>
      <xdr:col>23</xdr:col>
      <xdr:colOff>457200</xdr:colOff>
      <xdr:row>59</xdr:row>
      <xdr:rowOff>73914</xdr:rowOff>
    </xdr:to>
    <xdr:sp macro="" textlink="">
      <xdr:nvSpPr>
        <xdr:cNvPr id="337" name="円/楕円 336"/>
        <xdr:cNvSpPr/>
      </xdr:nvSpPr>
      <xdr:spPr>
        <a:xfrm>
          <a:off x="161290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58691</xdr:rowOff>
    </xdr:from>
    <xdr:ext cx="736600" cy="259045"/>
    <xdr:sp macro="" textlink="">
      <xdr:nvSpPr>
        <xdr:cNvPr id="338" name="テキスト ボックス 337"/>
        <xdr:cNvSpPr txBox="1"/>
      </xdr:nvSpPr>
      <xdr:spPr>
        <a:xfrm>
          <a:off x="15798800" y="10174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17.88</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146292</xdr:rowOff>
    </xdr:from>
    <xdr:to>
      <xdr:col>22</xdr:col>
      <xdr:colOff>254000</xdr:colOff>
      <xdr:row>59</xdr:row>
      <xdr:rowOff>76442</xdr:rowOff>
    </xdr:to>
    <xdr:sp macro="" textlink="">
      <xdr:nvSpPr>
        <xdr:cNvPr id="339" name="円/楕円 338"/>
        <xdr:cNvSpPr/>
      </xdr:nvSpPr>
      <xdr:spPr>
        <a:xfrm>
          <a:off x="15240000" y="1009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61219</xdr:rowOff>
    </xdr:from>
    <xdr:ext cx="762000" cy="259045"/>
    <xdr:sp macro="" textlink="">
      <xdr:nvSpPr>
        <xdr:cNvPr id="340" name="テキスト ボックス 339"/>
        <xdr:cNvSpPr txBox="1"/>
      </xdr:nvSpPr>
      <xdr:spPr>
        <a:xfrm>
          <a:off x="14909800" y="1017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18.10</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153531</xdr:rowOff>
    </xdr:from>
    <xdr:to>
      <xdr:col>21</xdr:col>
      <xdr:colOff>50800</xdr:colOff>
      <xdr:row>59</xdr:row>
      <xdr:rowOff>83681</xdr:rowOff>
    </xdr:to>
    <xdr:sp macro="" textlink="">
      <xdr:nvSpPr>
        <xdr:cNvPr id="341" name="円/楕円 340"/>
        <xdr:cNvSpPr/>
      </xdr:nvSpPr>
      <xdr:spPr>
        <a:xfrm>
          <a:off x="14351000" y="1009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68458</xdr:rowOff>
    </xdr:from>
    <xdr:ext cx="762000" cy="259045"/>
    <xdr:sp macro="" textlink="">
      <xdr:nvSpPr>
        <xdr:cNvPr id="342" name="テキスト ボックス 341"/>
        <xdr:cNvSpPr txBox="1"/>
      </xdr:nvSpPr>
      <xdr:spPr>
        <a:xfrm>
          <a:off x="14020800" y="10184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18.73</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157552</xdr:rowOff>
    </xdr:from>
    <xdr:to>
      <xdr:col>19</xdr:col>
      <xdr:colOff>533400</xdr:colOff>
      <xdr:row>59</xdr:row>
      <xdr:rowOff>87702</xdr:rowOff>
    </xdr:to>
    <xdr:sp macro="" textlink="">
      <xdr:nvSpPr>
        <xdr:cNvPr id="343" name="円/楕円 342"/>
        <xdr:cNvSpPr/>
      </xdr:nvSpPr>
      <xdr:spPr>
        <a:xfrm>
          <a:off x="13462000" y="101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72479</xdr:rowOff>
    </xdr:from>
    <xdr:ext cx="762000" cy="259045"/>
    <xdr:sp macro="" textlink="">
      <xdr:nvSpPr>
        <xdr:cNvPr id="344" name="テキスト ボックス 343"/>
        <xdr:cNvSpPr txBox="1"/>
      </xdr:nvSpPr>
      <xdr:spPr>
        <a:xfrm>
          <a:off x="13131800" y="101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3.4</a:t>
          </a:r>
          <a:r>
            <a:rPr kumimoji="1" lang="ja-JP" altLang="en-US" sz="1300">
              <a:latin typeface="ＭＳ Ｐゴシック"/>
            </a:rPr>
            <a:t>上回っているが、これまでの公債費対策の取組により比率は年々減少してきている。今後も計画的な公債費対策を実施し、比率の低下に努めることとする。</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1" name="直線コネクタ 36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2" name="テキスト ボックス 36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5" name="直線コネクタ 36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6" name="テキスト ボックス 36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34608</xdr:rowOff>
    </xdr:from>
    <xdr:to>
      <xdr:col>24</xdr:col>
      <xdr:colOff>558800</xdr:colOff>
      <xdr:row>43</xdr:row>
      <xdr:rowOff>77153</xdr:rowOff>
    </xdr:to>
    <xdr:cxnSp macro="">
      <xdr:nvCxnSpPr>
        <xdr:cNvPr id="369" name="直線コネクタ 368"/>
        <xdr:cNvCxnSpPr/>
      </xdr:nvCxnSpPr>
      <xdr:spPr>
        <a:xfrm flipV="1">
          <a:off x="17018000" y="6206808"/>
          <a:ext cx="0" cy="1242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49230</xdr:rowOff>
    </xdr:from>
    <xdr:ext cx="762000" cy="259045"/>
    <xdr:sp macro="" textlink="">
      <xdr:nvSpPr>
        <xdr:cNvPr id="370" name="公債費負担の状況最小値テキスト"/>
        <xdr:cNvSpPr txBox="1"/>
      </xdr:nvSpPr>
      <xdr:spPr>
        <a:xfrm>
          <a:off x="17106900" y="742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43</xdr:row>
      <xdr:rowOff>77153</xdr:rowOff>
    </xdr:from>
    <xdr:to>
      <xdr:col>24</xdr:col>
      <xdr:colOff>647700</xdr:colOff>
      <xdr:row>43</xdr:row>
      <xdr:rowOff>77153</xdr:rowOff>
    </xdr:to>
    <xdr:cxnSp macro="">
      <xdr:nvCxnSpPr>
        <xdr:cNvPr id="371" name="直線コネクタ 370"/>
        <xdr:cNvCxnSpPr/>
      </xdr:nvCxnSpPr>
      <xdr:spPr>
        <a:xfrm>
          <a:off x="16929100" y="744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120985</xdr:rowOff>
    </xdr:from>
    <xdr:ext cx="762000" cy="259045"/>
    <xdr:sp macro="" textlink="">
      <xdr:nvSpPr>
        <xdr:cNvPr id="372" name="公債費負担の状況最大値テキスト"/>
        <xdr:cNvSpPr txBox="1"/>
      </xdr:nvSpPr>
      <xdr:spPr>
        <a:xfrm>
          <a:off x="17106900" y="59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34608</xdr:rowOff>
    </xdr:from>
    <xdr:to>
      <xdr:col>24</xdr:col>
      <xdr:colOff>647700</xdr:colOff>
      <xdr:row>36</xdr:row>
      <xdr:rowOff>34608</xdr:rowOff>
    </xdr:to>
    <xdr:cxnSp macro="">
      <xdr:nvCxnSpPr>
        <xdr:cNvPr id="373" name="直線コネクタ 372"/>
        <xdr:cNvCxnSpPr/>
      </xdr:nvCxnSpPr>
      <xdr:spPr>
        <a:xfrm>
          <a:off x="16929100" y="620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163195</xdr:rowOff>
    </xdr:from>
    <xdr:to>
      <xdr:col>24</xdr:col>
      <xdr:colOff>558800</xdr:colOff>
      <xdr:row>41</xdr:row>
      <xdr:rowOff>70168</xdr:rowOff>
    </xdr:to>
    <xdr:cxnSp macro="">
      <xdr:nvCxnSpPr>
        <xdr:cNvPr id="374" name="直線コネクタ 373"/>
        <xdr:cNvCxnSpPr/>
      </xdr:nvCxnSpPr>
      <xdr:spPr>
        <a:xfrm flipV="1">
          <a:off x="16179800" y="7021195"/>
          <a:ext cx="8382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95267</xdr:rowOff>
    </xdr:from>
    <xdr:ext cx="762000" cy="259045"/>
    <xdr:sp macro="" textlink="">
      <xdr:nvSpPr>
        <xdr:cNvPr id="375" name="公債費負担の状況平均値テキスト"/>
        <xdr:cNvSpPr txBox="1"/>
      </xdr:nvSpPr>
      <xdr:spPr>
        <a:xfrm>
          <a:off x="17106900" y="661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76" name="フローチャート : 判断 375"/>
        <xdr:cNvSpPr/>
      </xdr:nvSpPr>
      <xdr:spPr>
        <a:xfrm>
          <a:off x="169672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70168</xdr:rowOff>
    </xdr:from>
    <xdr:to>
      <xdr:col>23</xdr:col>
      <xdr:colOff>406400</xdr:colOff>
      <xdr:row>41</xdr:row>
      <xdr:rowOff>124460</xdr:rowOff>
    </xdr:to>
    <xdr:cxnSp macro="">
      <xdr:nvCxnSpPr>
        <xdr:cNvPr id="377" name="直線コネクタ 376"/>
        <xdr:cNvCxnSpPr/>
      </xdr:nvCxnSpPr>
      <xdr:spPr>
        <a:xfrm flipV="1">
          <a:off x="15290800" y="709961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60643</xdr:rowOff>
    </xdr:from>
    <xdr:to>
      <xdr:col>23</xdr:col>
      <xdr:colOff>457200</xdr:colOff>
      <xdr:row>39</xdr:row>
      <xdr:rowOff>162243</xdr:rowOff>
    </xdr:to>
    <xdr:sp macro="" textlink="">
      <xdr:nvSpPr>
        <xdr:cNvPr id="378" name="フローチャート : 判断 377"/>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970</xdr:rowOff>
    </xdr:from>
    <xdr:ext cx="736600" cy="259045"/>
    <xdr:sp macro="" textlink="">
      <xdr:nvSpPr>
        <xdr:cNvPr id="379" name="テキスト ボックス 378"/>
        <xdr:cNvSpPr txBox="1"/>
      </xdr:nvSpPr>
      <xdr:spPr>
        <a:xfrm>
          <a:off x="15798800" y="6516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124460</xdr:rowOff>
    </xdr:from>
    <xdr:to>
      <xdr:col>22</xdr:col>
      <xdr:colOff>203200</xdr:colOff>
      <xdr:row>41</xdr:row>
      <xdr:rowOff>142557</xdr:rowOff>
    </xdr:to>
    <xdr:cxnSp macro="">
      <xdr:nvCxnSpPr>
        <xdr:cNvPr id="380" name="直線コネクタ 379"/>
        <xdr:cNvCxnSpPr/>
      </xdr:nvCxnSpPr>
      <xdr:spPr>
        <a:xfrm flipV="1">
          <a:off x="14401800" y="7153910"/>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120968</xdr:rowOff>
    </xdr:from>
    <xdr:to>
      <xdr:col>22</xdr:col>
      <xdr:colOff>254000</xdr:colOff>
      <xdr:row>40</xdr:row>
      <xdr:rowOff>51118</xdr:rowOff>
    </xdr:to>
    <xdr:sp macro="" textlink="">
      <xdr:nvSpPr>
        <xdr:cNvPr id="381" name="フローチャート : 判断 380"/>
        <xdr:cNvSpPr/>
      </xdr:nvSpPr>
      <xdr:spPr>
        <a:xfrm>
          <a:off x="15240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61295</xdr:rowOff>
    </xdr:from>
    <xdr:ext cx="762000" cy="259045"/>
    <xdr:sp macro="" textlink="">
      <xdr:nvSpPr>
        <xdr:cNvPr id="382" name="テキスト ボックス 381"/>
        <xdr:cNvSpPr txBox="1"/>
      </xdr:nvSpPr>
      <xdr:spPr>
        <a:xfrm>
          <a:off x="14909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142557</xdr:rowOff>
    </xdr:from>
    <xdr:to>
      <xdr:col>21</xdr:col>
      <xdr:colOff>0</xdr:colOff>
      <xdr:row>42</xdr:row>
      <xdr:rowOff>7303</xdr:rowOff>
    </xdr:to>
    <xdr:cxnSp macro="">
      <xdr:nvCxnSpPr>
        <xdr:cNvPr id="383" name="直線コネクタ 382"/>
        <xdr:cNvCxnSpPr/>
      </xdr:nvCxnSpPr>
      <xdr:spPr>
        <a:xfrm flipV="1">
          <a:off x="13512800" y="7172007"/>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157163</xdr:rowOff>
    </xdr:from>
    <xdr:to>
      <xdr:col>21</xdr:col>
      <xdr:colOff>50800</xdr:colOff>
      <xdr:row>40</xdr:row>
      <xdr:rowOff>87313</xdr:rowOff>
    </xdr:to>
    <xdr:sp macro="" textlink="">
      <xdr:nvSpPr>
        <xdr:cNvPr id="384" name="フローチャート : 判断 383"/>
        <xdr:cNvSpPr/>
      </xdr:nvSpPr>
      <xdr:spPr>
        <a:xfrm>
          <a:off x="14351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97490</xdr:rowOff>
    </xdr:from>
    <xdr:ext cx="762000" cy="259045"/>
    <xdr:sp macro="" textlink="">
      <xdr:nvSpPr>
        <xdr:cNvPr id="385" name="テキスト ボックス 384"/>
        <xdr:cNvSpPr txBox="1"/>
      </xdr:nvSpPr>
      <xdr:spPr>
        <a:xfrm>
          <a:off x="14020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40005</xdr:rowOff>
    </xdr:from>
    <xdr:to>
      <xdr:col>19</xdr:col>
      <xdr:colOff>533400</xdr:colOff>
      <xdr:row>40</xdr:row>
      <xdr:rowOff>141605</xdr:rowOff>
    </xdr:to>
    <xdr:sp macro="" textlink="">
      <xdr:nvSpPr>
        <xdr:cNvPr id="386" name="フローチャート : 判断 385"/>
        <xdr:cNvSpPr/>
      </xdr:nvSpPr>
      <xdr:spPr>
        <a:xfrm>
          <a:off x="13462000" y="689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151782</xdr:rowOff>
    </xdr:from>
    <xdr:ext cx="762000" cy="259045"/>
    <xdr:sp macro="" textlink="">
      <xdr:nvSpPr>
        <xdr:cNvPr id="387" name="テキスト ボックス 386"/>
        <xdr:cNvSpPr txBox="1"/>
      </xdr:nvSpPr>
      <xdr:spPr>
        <a:xfrm>
          <a:off x="13131800" y="666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112395</xdr:rowOff>
    </xdr:from>
    <xdr:to>
      <xdr:col>24</xdr:col>
      <xdr:colOff>609600</xdr:colOff>
      <xdr:row>41</xdr:row>
      <xdr:rowOff>42545</xdr:rowOff>
    </xdr:to>
    <xdr:sp macro="" textlink="">
      <xdr:nvSpPr>
        <xdr:cNvPr id="393" name="円/楕円 392"/>
        <xdr:cNvSpPr/>
      </xdr:nvSpPr>
      <xdr:spPr>
        <a:xfrm>
          <a:off x="169672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84472</xdr:rowOff>
    </xdr:from>
    <xdr:ext cx="762000" cy="259045"/>
    <xdr:sp macro="" textlink="">
      <xdr:nvSpPr>
        <xdr:cNvPr id="394" name="公債費負担の状況該当値テキスト"/>
        <xdr:cNvSpPr txBox="1"/>
      </xdr:nvSpPr>
      <xdr:spPr>
        <a:xfrm>
          <a:off x="17106900" y="694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19368</xdr:rowOff>
    </xdr:from>
    <xdr:to>
      <xdr:col>23</xdr:col>
      <xdr:colOff>457200</xdr:colOff>
      <xdr:row>41</xdr:row>
      <xdr:rowOff>120968</xdr:rowOff>
    </xdr:to>
    <xdr:sp macro="" textlink="">
      <xdr:nvSpPr>
        <xdr:cNvPr id="395" name="円/楕円 394"/>
        <xdr:cNvSpPr/>
      </xdr:nvSpPr>
      <xdr:spPr>
        <a:xfrm>
          <a:off x="16129000" y="704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105745</xdr:rowOff>
    </xdr:from>
    <xdr:ext cx="736600" cy="259045"/>
    <xdr:sp macro="" textlink="">
      <xdr:nvSpPr>
        <xdr:cNvPr id="396" name="テキスト ボックス 395"/>
        <xdr:cNvSpPr txBox="1"/>
      </xdr:nvSpPr>
      <xdr:spPr>
        <a:xfrm>
          <a:off x="15798800" y="7135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73660</xdr:rowOff>
    </xdr:from>
    <xdr:to>
      <xdr:col>22</xdr:col>
      <xdr:colOff>254000</xdr:colOff>
      <xdr:row>42</xdr:row>
      <xdr:rowOff>3810</xdr:rowOff>
    </xdr:to>
    <xdr:sp macro="" textlink="">
      <xdr:nvSpPr>
        <xdr:cNvPr id="397" name="円/楕円 396"/>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160037</xdr:rowOff>
    </xdr:from>
    <xdr:ext cx="762000" cy="259045"/>
    <xdr:sp macro="" textlink="">
      <xdr:nvSpPr>
        <xdr:cNvPr id="398" name="テキスト ボックス 397"/>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91757</xdr:rowOff>
    </xdr:from>
    <xdr:to>
      <xdr:col>21</xdr:col>
      <xdr:colOff>50800</xdr:colOff>
      <xdr:row>42</xdr:row>
      <xdr:rowOff>21907</xdr:rowOff>
    </xdr:to>
    <xdr:sp macro="" textlink="">
      <xdr:nvSpPr>
        <xdr:cNvPr id="399" name="円/楕円 398"/>
        <xdr:cNvSpPr/>
      </xdr:nvSpPr>
      <xdr:spPr>
        <a:xfrm>
          <a:off x="14351000" y="71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6684</xdr:rowOff>
    </xdr:from>
    <xdr:ext cx="762000" cy="259045"/>
    <xdr:sp macro="" textlink="">
      <xdr:nvSpPr>
        <xdr:cNvPr id="400" name="テキスト ボックス 399"/>
        <xdr:cNvSpPr txBox="1"/>
      </xdr:nvSpPr>
      <xdr:spPr>
        <a:xfrm>
          <a:off x="14020800" y="72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127953</xdr:rowOff>
    </xdr:from>
    <xdr:to>
      <xdr:col>19</xdr:col>
      <xdr:colOff>533400</xdr:colOff>
      <xdr:row>42</xdr:row>
      <xdr:rowOff>58103</xdr:rowOff>
    </xdr:to>
    <xdr:sp macro="" textlink="">
      <xdr:nvSpPr>
        <xdr:cNvPr id="401" name="円/楕円 400"/>
        <xdr:cNvSpPr/>
      </xdr:nvSpPr>
      <xdr:spPr>
        <a:xfrm>
          <a:off x="13462000" y="71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42880</xdr:rowOff>
    </xdr:from>
    <xdr:ext cx="762000" cy="259045"/>
    <xdr:sp macro="" textlink="">
      <xdr:nvSpPr>
        <xdr:cNvPr id="402" name="テキスト ボックス 401"/>
        <xdr:cNvSpPr txBox="1"/>
      </xdr:nvSpPr>
      <xdr:spPr>
        <a:xfrm>
          <a:off x="13131800" y="724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類似団体と比べて、上回っていた比率も充当可能基金の増加等要因により、年々比率は減少して</a:t>
          </a:r>
          <a:r>
            <a:rPr kumimoji="1" lang="en-US" altLang="ja-JP" sz="1300">
              <a:latin typeface="ＭＳ Ｐゴシック"/>
            </a:rPr>
            <a:t>H25</a:t>
          </a:r>
          <a:r>
            <a:rPr kumimoji="1" lang="ja-JP" altLang="en-US" sz="1300">
              <a:latin typeface="ＭＳ Ｐゴシック"/>
            </a:rPr>
            <a:t>から類似団体と同水準となった。今後も将来負担を考慮した財政運営に努めていくこととする。</a:t>
          </a: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46567</xdr:rowOff>
    </xdr:to>
    <xdr:cxnSp macro="">
      <xdr:nvCxnSpPr>
        <xdr:cNvPr id="431" name="直線コネクタ 430"/>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18644</xdr:rowOff>
    </xdr:from>
    <xdr:ext cx="762000" cy="259045"/>
    <xdr:sp macro="" textlink="">
      <xdr:nvSpPr>
        <xdr:cNvPr id="432" name="将来負担の状況最小値テキスト"/>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24</xdr:col>
      <xdr:colOff>469900</xdr:colOff>
      <xdr:row>22</xdr:row>
      <xdr:rowOff>46567</xdr:rowOff>
    </xdr:from>
    <xdr:to>
      <xdr:col>24</xdr:col>
      <xdr:colOff>647700</xdr:colOff>
      <xdr:row>22</xdr:row>
      <xdr:rowOff>46567</xdr:rowOff>
    </xdr:to>
    <xdr:cxnSp macro="">
      <xdr:nvCxnSpPr>
        <xdr:cNvPr id="433" name="直線コネクタ 432"/>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4"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151342</xdr:rowOff>
    </xdr:from>
    <xdr:to>
      <xdr:col>21</xdr:col>
      <xdr:colOff>0</xdr:colOff>
      <xdr:row>17</xdr:row>
      <xdr:rowOff>4974</xdr:rowOff>
    </xdr:to>
    <xdr:cxnSp macro="">
      <xdr:nvCxnSpPr>
        <xdr:cNvPr id="436" name="直線コネクタ 435"/>
        <xdr:cNvCxnSpPr/>
      </xdr:nvCxnSpPr>
      <xdr:spPr>
        <a:xfrm flipV="1">
          <a:off x="13512800" y="2551642"/>
          <a:ext cx="889000" cy="36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8" name="フローチャート : 判断 43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1" name="フローチャート : 判断 44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2" name="テキスト ボックス 44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3" name="フローチャート : 判断 44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4" name="テキスト ボックス 44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5" name="フローチャート : 判断 44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6" name="テキスト ボックス 44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20</xdr:col>
      <xdr:colOff>635000</xdr:colOff>
      <xdr:row>14</xdr:row>
      <xdr:rowOff>100542</xdr:rowOff>
    </xdr:from>
    <xdr:to>
      <xdr:col>21</xdr:col>
      <xdr:colOff>50800</xdr:colOff>
      <xdr:row>15</xdr:row>
      <xdr:rowOff>30692</xdr:rowOff>
    </xdr:to>
    <xdr:sp macro="" textlink="">
      <xdr:nvSpPr>
        <xdr:cNvPr id="452" name="円/楕円 451"/>
        <xdr:cNvSpPr/>
      </xdr:nvSpPr>
      <xdr:spPr>
        <a:xfrm>
          <a:off x="14351000" y="25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15469</xdr:rowOff>
    </xdr:from>
    <xdr:ext cx="762000" cy="259045"/>
    <xdr:sp macro="" textlink="">
      <xdr:nvSpPr>
        <xdr:cNvPr id="453" name="テキスト ボックス 452"/>
        <xdr:cNvSpPr txBox="1"/>
      </xdr:nvSpPr>
      <xdr:spPr>
        <a:xfrm>
          <a:off x="14020800" y="258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125624</xdr:rowOff>
    </xdr:from>
    <xdr:to>
      <xdr:col>19</xdr:col>
      <xdr:colOff>533400</xdr:colOff>
      <xdr:row>17</xdr:row>
      <xdr:rowOff>55774</xdr:rowOff>
    </xdr:to>
    <xdr:sp macro="" textlink="">
      <xdr:nvSpPr>
        <xdr:cNvPr id="454" name="円/楕円 453"/>
        <xdr:cNvSpPr/>
      </xdr:nvSpPr>
      <xdr:spPr>
        <a:xfrm>
          <a:off x="13462000" y="286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40551</xdr:rowOff>
    </xdr:from>
    <xdr:ext cx="762000" cy="259045"/>
    <xdr:sp macro="" textlink="">
      <xdr:nvSpPr>
        <xdr:cNvPr id="455" name="テキスト ボックス 454"/>
        <xdr:cNvSpPr txBox="1"/>
      </xdr:nvSpPr>
      <xdr:spPr>
        <a:xfrm>
          <a:off x="13131800" y="29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長野県生坂村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1,903
1,887
39.05
2,103,413
2,062,446
28,742
1,343,229
2,334,291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類似団体の平均値と比べると、</a:t>
          </a:r>
          <a:r>
            <a:rPr kumimoji="1" lang="en-US" altLang="ja-JP" sz="1300" baseline="0">
              <a:latin typeface="ＭＳ Ｐゴシック"/>
            </a:rPr>
            <a:t>0.8</a:t>
          </a:r>
          <a:r>
            <a:rPr kumimoji="1" lang="ja-JP" altLang="en-US" sz="1300" baseline="0">
              <a:latin typeface="ＭＳ Ｐゴシック"/>
            </a:rPr>
            <a:t>％上回っている。引き続き、組織の見直し等を積極的に進め、比率の低下に努めていくこととする。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72136</xdr:rowOff>
    </xdr:from>
    <xdr:to>
      <xdr:col>7</xdr:col>
      <xdr:colOff>15875</xdr:colOff>
      <xdr:row>40</xdr:row>
      <xdr:rowOff>168148</xdr:rowOff>
    </xdr:to>
    <xdr:cxnSp macro="">
      <xdr:nvCxnSpPr>
        <xdr:cNvPr id="59" name="直線コネクタ 58"/>
        <xdr:cNvCxnSpPr/>
      </xdr:nvCxnSpPr>
      <xdr:spPr>
        <a:xfrm flipV="1">
          <a:off x="4826000" y="590143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140225</xdr:rowOff>
    </xdr:from>
    <xdr:ext cx="762000" cy="259045"/>
    <xdr:sp macro="" textlink="">
      <xdr:nvSpPr>
        <xdr:cNvPr id="60" name="人件費最小値テキスト"/>
        <xdr:cNvSpPr txBox="1"/>
      </xdr:nvSpPr>
      <xdr:spPr>
        <a:xfrm>
          <a:off x="4914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38.4</a:t>
          </a:r>
          <a:endParaRPr kumimoji="1" lang="ja-JP" altLang="en-US" sz="1000" b="1">
            <a:latin typeface="ＭＳ Ｐゴシック"/>
          </a:endParaRPr>
        </a:p>
      </xdr:txBody>
    </xdr:sp>
    <xdr:clientData/>
  </xdr:oneCellAnchor>
  <xdr:twoCellAnchor>
    <xdr:from>
      <xdr:col>6</xdr:col>
      <xdr:colOff>612775</xdr:colOff>
      <xdr:row>40</xdr:row>
      <xdr:rowOff>168148</xdr:rowOff>
    </xdr:from>
    <xdr:to>
      <xdr:col>7</xdr:col>
      <xdr:colOff>104775</xdr:colOff>
      <xdr:row>40</xdr:row>
      <xdr:rowOff>168148</xdr:rowOff>
    </xdr:to>
    <xdr:cxnSp macro="">
      <xdr:nvCxnSpPr>
        <xdr:cNvPr id="61" name="直線コネクタ 60"/>
        <xdr:cNvCxnSpPr/>
      </xdr:nvCxnSpPr>
      <xdr:spPr>
        <a:xfrm>
          <a:off x="4737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34</xdr:row>
      <xdr:rowOff>72136</xdr:rowOff>
    </xdr:from>
    <xdr:to>
      <xdr:col>7</xdr:col>
      <xdr:colOff>104775</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149860</xdr:rowOff>
    </xdr:from>
    <xdr:to>
      <xdr:col>7</xdr:col>
      <xdr:colOff>15875</xdr:colOff>
      <xdr:row>37</xdr:row>
      <xdr:rowOff>51562</xdr:rowOff>
    </xdr:to>
    <xdr:cxnSp macro="">
      <xdr:nvCxnSpPr>
        <xdr:cNvPr id="64" name="直線コネクタ 63"/>
        <xdr:cNvCxnSpPr/>
      </xdr:nvCxnSpPr>
      <xdr:spPr>
        <a:xfrm flipV="1">
          <a:off x="3987800" y="632206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79011</xdr:rowOff>
    </xdr:from>
    <xdr:ext cx="762000" cy="259045"/>
    <xdr:sp macro="" textlink="">
      <xdr:nvSpPr>
        <xdr:cNvPr id="65" name="人件費平均値テキスト"/>
        <xdr:cNvSpPr txBox="1"/>
      </xdr:nvSpPr>
      <xdr:spPr>
        <a:xfrm>
          <a:off x="4914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62484</xdr:rowOff>
    </xdr:from>
    <xdr:to>
      <xdr:col>7</xdr:col>
      <xdr:colOff>66675</xdr:colOff>
      <xdr:row>36</xdr:row>
      <xdr:rowOff>164084</xdr:rowOff>
    </xdr:to>
    <xdr:sp macro="" textlink="">
      <xdr:nvSpPr>
        <xdr:cNvPr id="66" name="フローチャート : 判断 65"/>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28702</xdr:rowOff>
    </xdr:from>
    <xdr:to>
      <xdr:col>5</xdr:col>
      <xdr:colOff>549275</xdr:colOff>
      <xdr:row>37</xdr:row>
      <xdr:rowOff>51562</xdr:rowOff>
    </xdr:to>
    <xdr:cxnSp macro="">
      <xdr:nvCxnSpPr>
        <xdr:cNvPr id="67" name="直線コネクタ 66"/>
        <xdr:cNvCxnSpPr/>
      </xdr:nvCxnSpPr>
      <xdr:spPr>
        <a:xfrm>
          <a:off x="3098800" y="63723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108204</xdr:rowOff>
    </xdr:from>
    <xdr:to>
      <xdr:col>5</xdr:col>
      <xdr:colOff>600075</xdr:colOff>
      <xdr:row>37</xdr:row>
      <xdr:rowOff>38354</xdr:rowOff>
    </xdr:to>
    <xdr:sp macro="" textlink="">
      <xdr:nvSpPr>
        <xdr:cNvPr id="68" name="フローチャート :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28702</xdr:rowOff>
    </xdr:from>
    <xdr:to>
      <xdr:col>4</xdr:col>
      <xdr:colOff>346075</xdr:colOff>
      <xdr:row>37</xdr:row>
      <xdr:rowOff>46990</xdr:rowOff>
    </xdr:to>
    <xdr:cxnSp macro="">
      <xdr:nvCxnSpPr>
        <xdr:cNvPr id="70" name="直線コネクタ 69"/>
        <xdr:cNvCxnSpPr/>
      </xdr:nvCxnSpPr>
      <xdr:spPr>
        <a:xfrm flipV="1">
          <a:off x="2209800" y="63723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76200</xdr:rowOff>
    </xdr:from>
    <xdr:to>
      <xdr:col>4</xdr:col>
      <xdr:colOff>396875</xdr:colOff>
      <xdr:row>37</xdr:row>
      <xdr:rowOff>6350</xdr:rowOff>
    </xdr:to>
    <xdr:sp macro="" textlink="">
      <xdr:nvSpPr>
        <xdr:cNvPr id="71" name="フローチャート :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16527</xdr:rowOff>
    </xdr:from>
    <xdr:ext cx="762000" cy="259045"/>
    <xdr:sp macro="" textlink="">
      <xdr:nvSpPr>
        <xdr:cNvPr id="72" name="テキスト ボックス 71"/>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10414</xdr:rowOff>
    </xdr:from>
    <xdr:to>
      <xdr:col>3</xdr:col>
      <xdr:colOff>142875</xdr:colOff>
      <xdr:row>37</xdr:row>
      <xdr:rowOff>46990</xdr:rowOff>
    </xdr:to>
    <xdr:cxnSp macro="">
      <xdr:nvCxnSpPr>
        <xdr:cNvPr id="73" name="直線コネクタ 72"/>
        <xdr:cNvCxnSpPr/>
      </xdr:nvCxnSpPr>
      <xdr:spPr>
        <a:xfrm>
          <a:off x="1320800" y="63540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43959</xdr:rowOff>
    </xdr:from>
    <xdr:ext cx="762000" cy="259045"/>
    <xdr:sp macro="" textlink="">
      <xdr:nvSpPr>
        <xdr:cNvPr id="77" name="テキスト ボックス 76"/>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83" name="円/楕円 82"/>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71137</xdr:rowOff>
    </xdr:from>
    <xdr:ext cx="762000" cy="259045"/>
    <xdr:sp macro="" textlink="">
      <xdr:nvSpPr>
        <xdr:cNvPr id="84" name="人件費該当値テキスト"/>
        <xdr:cNvSpPr txBox="1"/>
      </xdr:nvSpPr>
      <xdr:spPr>
        <a:xfrm>
          <a:off x="4914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762</xdr:rowOff>
    </xdr:from>
    <xdr:to>
      <xdr:col>5</xdr:col>
      <xdr:colOff>600075</xdr:colOff>
      <xdr:row>37</xdr:row>
      <xdr:rowOff>102362</xdr:rowOff>
    </xdr:to>
    <xdr:sp macro="" textlink="">
      <xdr:nvSpPr>
        <xdr:cNvPr id="85" name="円/楕円 84"/>
        <xdr:cNvSpPr/>
      </xdr:nvSpPr>
      <xdr:spPr>
        <a:xfrm>
          <a:off x="3937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87139</xdr:rowOff>
    </xdr:from>
    <xdr:ext cx="736600" cy="259045"/>
    <xdr:sp macro="" textlink="">
      <xdr:nvSpPr>
        <xdr:cNvPr id="86" name="テキスト ボックス 85"/>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149352</xdr:rowOff>
    </xdr:from>
    <xdr:to>
      <xdr:col>4</xdr:col>
      <xdr:colOff>396875</xdr:colOff>
      <xdr:row>37</xdr:row>
      <xdr:rowOff>79502</xdr:rowOff>
    </xdr:to>
    <xdr:sp macro="" textlink="">
      <xdr:nvSpPr>
        <xdr:cNvPr id="87" name="円/楕円 86"/>
        <xdr:cNvSpPr/>
      </xdr:nvSpPr>
      <xdr:spPr>
        <a:xfrm>
          <a:off x="3048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64279</xdr:rowOff>
    </xdr:from>
    <xdr:ext cx="762000" cy="259045"/>
    <xdr:sp macro="" textlink="">
      <xdr:nvSpPr>
        <xdr:cNvPr id="88" name="テキスト ボックス 87"/>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167640</xdr:rowOff>
    </xdr:from>
    <xdr:to>
      <xdr:col>3</xdr:col>
      <xdr:colOff>193675</xdr:colOff>
      <xdr:row>37</xdr:row>
      <xdr:rowOff>97790</xdr:rowOff>
    </xdr:to>
    <xdr:sp macro="" textlink="">
      <xdr:nvSpPr>
        <xdr:cNvPr id="89" name="円/楕円 88"/>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82567</xdr:rowOff>
    </xdr:from>
    <xdr:ext cx="762000" cy="259045"/>
    <xdr:sp macro="" textlink="">
      <xdr:nvSpPr>
        <xdr:cNvPr id="90" name="テキスト ボックス 89"/>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131064</xdr:rowOff>
    </xdr:from>
    <xdr:to>
      <xdr:col>1</xdr:col>
      <xdr:colOff>676275</xdr:colOff>
      <xdr:row>37</xdr:row>
      <xdr:rowOff>61214</xdr:rowOff>
    </xdr:to>
    <xdr:sp macro="" textlink="">
      <xdr:nvSpPr>
        <xdr:cNvPr id="91" name="円/楕円 90"/>
        <xdr:cNvSpPr/>
      </xdr:nvSpPr>
      <xdr:spPr>
        <a:xfrm>
          <a:off x="1270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45991</xdr:rowOff>
    </xdr:from>
    <xdr:ext cx="762000" cy="259045"/>
    <xdr:sp macro="" textlink="">
      <xdr:nvSpPr>
        <xdr:cNvPr id="92" name="テキスト ボックス 91"/>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類似団体平均値と比較すると、下回っている。これまで歳出削減や事務事業の見直しを進めてきており、今後も継続的に抑制に努めていくこととする。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14986</xdr:rowOff>
    </xdr:from>
    <xdr:to>
      <xdr:col>24</xdr:col>
      <xdr:colOff>31750</xdr:colOff>
      <xdr:row>21</xdr:row>
      <xdr:rowOff>88138</xdr:rowOff>
    </xdr:to>
    <xdr:cxnSp macro="">
      <xdr:nvCxnSpPr>
        <xdr:cNvPr id="117" name="直線コネクタ 116"/>
        <xdr:cNvCxnSpPr/>
      </xdr:nvCxnSpPr>
      <xdr:spPr>
        <a:xfrm flipV="1">
          <a:off x="16510000" y="258673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8"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9" name="直線コネクタ 118"/>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15</xdr:row>
      <xdr:rowOff>14986</xdr:rowOff>
    </xdr:from>
    <xdr:to>
      <xdr:col>24</xdr:col>
      <xdr:colOff>120650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8128</xdr:rowOff>
    </xdr:from>
    <xdr:to>
      <xdr:col>24</xdr:col>
      <xdr:colOff>31750</xdr:colOff>
      <xdr:row>16</xdr:row>
      <xdr:rowOff>12700</xdr:rowOff>
    </xdr:to>
    <xdr:cxnSp macro="">
      <xdr:nvCxnSpPr>
        <xdr:cNvPr id="122" name="直線コネクタ 121"/>
        <xdr:cNvCxnSpPr/>
      </xdr:nvCxnSpPr>
      <xdr:spPr>
        <a:xfrm flipV="1">
          <a:off x="15671800" y="27513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66565</xdr:rowOff>
    </xdr:from>
    <xdr:ext cx="762000" cy="259045"/>
    <xdr:sp macro="" textlink="">
      <xdr:nvSpPr>
        <xdr:cNvPr id="123" name="物件費平均値テキスト"/>
        <xdr:cNvSpPr txBox="1"/>
      </xdr:nvSpPr>
      <xdr:spPr>
        <a:xfrm>
          <a:off x="16598900" y="280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94488</xdr:rowOff>
    </xdr:from>
    <xdr:to>
      <xdr:col>24</xdr:col>
      <xdr:colOff>82550</xdr:colOff>
      <xdr:row>17</xdr:row>
      <xdr:rowOff>24638</xdr:rowOff>
    </xdr:to>
    <xdr:sp macro="" textlink="">
      <xdr:nvSpPr>
        <xdr:cNvPr id="124" name="フローチャート : 判断 123"/>
        <xdr:cNvSpPr/>
      </xdr:nvSpPr>
      <xdr:spPr>
        <a:xfrm>
          <a:off x="164592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156718</xdr:rowOff>
    </xdr:from>
    <xdr:to>
      <xdr:col>22</xdr:col>
      <xdr:colOff>565150</xdr:colOff>
      <xdr:row>16</xdr:row>
      <xdr:rowOff>12700</xdr:rowOff>
    </xdr:to>
    <xdr:cxnSp macro="">
      <xdr:nvCxnSpPr>
        <xdr:cNvPr id="125" name="直線コネクタ 124"/>
        <xdr:cNvCxnSpPr/>
      </xdr:nvCxnSpPr>
      <xdr:spPr>
        <a:xfrm>
          <a:off x="14782800" y="27284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153924</xdr:rowOff>
    </xdr:from>
    <xdr:to>
      <xdr:col>22</xdr:col>
      <xdr:colOff>615950</xdr:colOff>
      <xdr:row>17</xdr:row>
      <xdr:rowOff>84074</xdr:rowOff>
    </xdr:to>
    <xdr:sp macro="" textlink="">
      <xdr:nvSpPr>
        <xdr:cNvPr id="126" name="フローチャート : 判断 125"/>
        <xdr:cNvSpPr/>
      </xdr:nvSpPr>
      <xdr:spPr>
        <a:xfrm>
          <a:off x="15621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68851</xdr:rowOff>
    </xdr:from>
    <xdr:ext cx="736600" cy="259045"/>
    <xdr:sp macro="" textlink="">
      <xdr:nvSpPr>
        <xdr:cNvPr id="127" name="テキスト ボックス 126"/>
        <xdr:cNvSpPr txBox="1"/>
      </xdr:nvSpPr>
      <xdr:spPr>
        <a:xfrm>
          <a:off x="15290800" y="298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156718</xdr:rowOff>
    </xdr:from>
    <xdr:to>
      <xdr:col>21</xdr:col>
      <xdr:colOff>361950</xdr:colOff>
      <xdr:row>16</xdr:row>
      <xdr:rowOff>17272</xdr:rowOff>
    </xdr:to>
    <xdr:cxnSp macro="">
      <xdr:nvCxnSpPr>
        <xdr:cNvPr id="128" name="直線コネクタ 127"/>
        <xdr:cNvCxnSpPr/>
      </xdr:nvCxnSpPr>
      <xdr:spPr>
        <a:xfrm flipV="1">
          <a:off x="13893800" y="27284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80772</xdr:rowOff>
    </xdr:from>
    <xdr:to>
      <xdr:col>21</xdr:col>
      <xdr:colOff>412750</xdr:colOff>
      <xdr:row>17</xdr:row>
      <xdr:rowOff>10922</xdr:rowOff>
    </xdr:to>
    <xdr:sp macro="" textlink="">
      <xdr:nvSpPr>
        <xdr:cNvPr id="129" name="フローチャート : 判断 128"/>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167149</xdr:rowOff>
    </xdr:from>
    <xdr:ext cx="762000" cy="259045"/>
    <xdr:sp macro="" textlink="">
      <xdr:nvSpPr>
        <xdr:cNvPr id="130" name="テキスト ボックス 129"/>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17272</xdr:rowOff>
    </xdr:from>
    <xdr:to>
      <xdr:col>20</xdr:col>
      <xdr:colOff>158750</xdr:colOff>
      <xdr:row>16</xdr:row>
      <xdr:rowOff>35560</xdr:rowOff>
    </xdr:to>
    <xdr:cxnSp macro="">
      <xdr:nvCxnSpPr>
        <xdr:cNvPr id="131" name="直線コネクタ 130"/>
        <xdr:cNvCxnSpPr/>
      </xdr:nvCxnSpPr>
      <xdr:spPr>
        <a:xfrm flipV="1">
          <a:off x="13004800" y="27604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2" name="フローチャート : 判断 131"/>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33" name="テキスト ボックス 132"/>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67056</xdr:rowOff>
    </xdr:from>
    <xdr:to>
      <xdr:col>19</xdr:col>
      <xdr:colOff>6350</xdr:colOff>
      <xdr:row>16</xdr:row>
      <xdr:rowOff>168656</xdr:rowOff>
    </xdr:to>
    <xdr:sp macro="" textlink="">
      <xdr:nvSpPr>
        <xdr:cNvPr id="134" name="フローチャート : 判断 133"/>
        <xdr:cNvSpPr/>
      </xdr:nvSpPr>
      <xdr:spPr>
        <a:xfrm>
          <a:off x="12954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153433</xdr:rowOff>
    </xdr:from>
    <xdr:ext cx="762000" cy="259045"/>
    <xdr:sp macro="" textlink="">
      <xdr:nvSpPr>
        <xdr:cNvPr id="135" name="テキスト ボックス 134"/>
        <xdr:cNvSpPr txBox="1"/>
      </xdr:nvSpPr>
      <xdr:spPr>
        <a:xfrm>
          <a:off x="12623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128778</xdr:rowOff>
    </xdr:from>
    <xdr:to>
      <xdr:col>24</xdr:col>
      <xdr:colOff>82550</xdr:colOff>
      <xdr:row>16</xdr:row>
      <xdr:rowOff>58928</xdr:rowOff>
    </xdr:to>
    <xdr:sp macro="" textlink="">
      <xdr:nvSpPr>
        <xdr:cNvPr id="141" name="円/楕円 140"/>
        <xdr:cNvSpPr/>
      </xdr:nvSpPr>
      <xdr:spPr>
        <a:xfrm>
          <a:off x="164592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145305</xdr:rowOff>
    </xdr:from>
    <xdr:ext cx="762000" cy="259045"/>
    <xdr:sp macro="" textlink="">
      <xdr:nvSpPr>
        <xdr:cNvPr id="142" name="物件費該当値テキスト"/>
        <xdr:cNvSpPr txBox="1"/>
      </xdr:nvSpPr>
      <xdr:spPr>
        <a:xfrm>
          <a:off x="165989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133350</xdr:rowOff>
    </xdr:from>
    <xdr:to>
      <xdr:col>22</xdr:col>
      <xdr:colOff>615950</xdr:colOff>
      <xdr:row>16</xdr:row>
      <xdr:rowOff>63500</xdr:rowOff>
    </xdr:to>
    <xdr:sp macro="" textlink="">
      <xdr:nvSpPr>
        <xdr:cNvPr id="143" name="円/楕円 142"/>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73677</xdr:rowOff>
    </xdr:from>
    <xdr:ext cx="736600" cy="259045"/>
    <xdr:sp macro="" textlink="">
      <xdr:nvSpPr>
        <xdr:cNvPr id="144" name="テキスト ボックス 143"/>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105918</xdr:rowOff>
    </xdr:from>
    <xdr:to>
      <xdr:col>21</xdr:col>
      <xdr:colOff>412750</xdr:colOff>
      <xdr:row>16</xdr:row>
      <xdr:rowOff>36068</xdr:rowOff>
    </xdr:to>
    <xdr:sp macro="" textlink="">
      <xdr:nvSpPr>
        <xdr:cNvPr id="145" name="円/楕円 144"/>
        <xdr:cNvSpPr/>
      </xdr:nvSpPr>
      <xdr:spPr>
        <a:xfrm>
          <a:off x="14732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46245</xdr:rowOff>
    </xdr:from>
    <xdr:ext cx="762000" cy="259045"/>
    <xdr:sp macro="" textlink="">
      <xdr:nvSpPr>
        <xdr:cNvPr id="146" name="テキスト ボックス 145"/>
        <xdr:cNvSpPr txBox="1"/>
      </xdr:nvSpPr>
      <xdr:spPr>
        <a:xfrm>
          <a:off x="14401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137922</xdr:rowOff>
    </xdr:from>
    <xdr:to>
      <xdr:col>20</xdr:col>
      <xdr:colOff>209550</xdr:colOff>
      <xdr:row>16</xdr:row>
      <xdr:rowOff>68072</xdr:rowOff>
    </xdr:to>
    <xdr:sp macro="" textlink="">
      <xdr:nvSpPr>
        <xdr:cNvPr id="147" name="円/楕円 146"/>
        <xdr:cNvSpPr/>
      </xdr:nvSpPr>
      <xdr:spPr>
        <a:xfrm>
          <a:off x="13843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78249</xdr:rowOff>
    </xdr:from>
    <xdr:ext cx="762000" cy="259045"/>
    <xdr:sp macro="" textlink="">
      <xdr:nvSpPr>
        <xdr:cNvPr id="148" name="テキスト ボックス 147"/>
        <xdr:cNvSpPr txBox="1"/>
      </xdr:nvSpPr>
      <xdr:spPr>
        <a:xfrm>
          <a:off x="13512800" y="247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49" name="円/楕円 148"/>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96537</xdr:rowOff>
    </xdr:from>
    <xdr:ext cx="762000" cy="259045"/>
    <xdr:sp macro="" textlink="">
      <xdr:nvSpPr>
        <xdr:cNvPr id="150" name="テキスト ボックス 149"/>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類似団体の平均を大きく下回っている。特に当村の実情として、過疎や少子化による児童手当、福祉医療等交付対象者は減少傾向となっている。</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5" name="直線コネクタ 16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6" name="テキスト ボックス 165"/>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7" name="直線コネクタ 16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8" name="テキスト ボックス 167"/>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9" name="直線コネクタ 16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0" name="テキスト ボックス 169"/>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1" name="直線コネクタ 17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2" name="テキスト ボックス 171"/>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138430</xdr:rowOff>
    </xdr:from>
    <xdr:to>
      <xdr:col>7</xdr:col>
      <xdr:colOff>15875</xdr:colOff>
      <xdr:row>61</xdr:row>
      <xdr:rowOff>92710</xdr:rowOff>
    </xdr:to>
    <xdr:cxnSp macro="">
      <xdr:nvCxnSpPr>
        <xdr:cNvPr id="175" name="直線コネクタ 174"/>
        <xdr:cNvCxnSpPr/>
      </xdr:nvCxnSpPr>
      <xdr:spPr>
        <a:xfrm flipV="1">
          <a:off x="4826000" y="92252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76"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77" name="直線コネクタ 176"/>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53357</xdr:rowOff>
    </xdr:from>
    <xdr:ext cx="762000" cy="259045"/>
    <xdr:sp macro="" textlink="">
      <xdr:nvSpPr>
        <xdr:cNvPr id="178" name="扶助費最大値テキスト"/>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138430</xdr:rowOff>
    </xdr:from>
    <xdr:to>
      <xdr:col>7</xdr:col>
      <xdr:colOff>104775</xdr:colOff>
      <xdr:row>53</xdr:row>
      <xdr:rowOff>138430</xdr:rowOff>
    </xdr:to>
    <xdr:cxnSp macro="">
      <xdr:nvCxnSpPr>
        <xdr:cNvPr id="179" name="直線コネクタ 178"/>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138430</xdr:rowOff>
    </xdr:from>
    <xdr:to>
      <xdr:col>7</xdr:col>
      <xdr:colOff>15875</xdr:colOff>
      <xdr:row>55</xdr:row>
      <xdr:rowOff>161290</xdr:rowOff>
    </xdr:to>
    <xdr:cxnSp macro="">
      <xdr:nvCxnSpPr>
        <xdr:cNvPr id="180" name="直線コネクタ 179"/>
        <xdr:cNvCxnSpPr/>
      </xdr:nvCxnSpPr>
      <xdr:spPr>
        <a:xfrm>
          <a:off x="3987800" y="95681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13987</xdr:rowOff>
    </xdr:from>
    <xdr:ext cx="762000" cy="259045"/>
    <xdr:sp macro="" textlink="">
      <xdr:nvSpPr>
        <xdr:cNvPr id="181" name="扶助費平均値テキスト"/>
        <xdr:cNvSpPr txBox="1"/>
      </xdr:nvSpPr>
      <xdr:spPr>
        <a:xfrm>
          <a:off x="4914900" y="9786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82" name="フローチャート : 判断 181"/>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138430</xdr:rowOff>
    </xdr:from>
    <xdr:to>
      <xdr:col>5</xdr:col>
      <xdr:colOff>549275</xdr:colOff>
      <xdr:row>55</xdr:row>
      <xdr:rowOff>138430</xdr:rowOff>
    </xdr:to>
    <xdr:cxnSp macro="">
      <xdr:nvCxnSpPr>
        <xdr:cNvPr id="183" name="直線コネクタ 182"/>
        <xdr:cNvCxnSpPr/>
      </xdr:nvCxnSpPr>
      <xdr:spPr>
        <a:xfrm>
          <a:off x="3098800" y="9568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64770</xdr:rowOff>
    </xdr:from>
    <xdr:to>
      <xdr:col>5</xdr:col>
      <xdr:colOff>600075</xdr:colOff>
      <xdr:row>57</xdr:row>
      <xdr:rowOff>166370</xdr:rowOff>
    </xdr:to>
    <xdr:sp macro="" textlink="">
      <xdr:nvSpPr>
        <xdr:cNvPr id="184" name="フローチャート : 判断 183"/>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151147</xdr:rowOff>
    </xdr:from>
    <xdr:ext cx="736600" cy="259045"/>
    <xdr:sp macro="" textlink="">
      <xdr:nvSpPr>
        <xdr:cNvPr id="185" name="テキスト ボックス 184"/>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115570</xdr:rowOff>
    </xdr:from>
    <xdr:to>
      <xdr:col>4</xdr:col>
      <xdr:colOff>346075</xdr:colOff>
      <xdr:row>55</xdr:row>
      <xdr:rowOff>138430</xdr:rowOff>
    </xdr:to>
    <xdr:cxnSp macro="">
      <xdr:nvCxnSpPr>
        <xdr:cNvPr id="186" name="直線コネクタ 185"/>
        <xdr:cNvCxnSpPr/>
      </xdr:nvCxnSpPr>
      <xdr:spPr>
        <a:xfrm>
          <a:off x="2209800" y="9545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41910</xdr:rowOff>
    </xdr:from>
    <xdr:to>
      <xdr:col>4</xdr:col>
      <xdr:colOff>396875</xdr:colOff>
      <xdr:row>57</xdr:row>
      <xdr:rowOff>143510</xdr:rowOff>
    </xdr:to>
    <xdr:sp macro="" textlink="">
      <xdr:nvSpPr>
        <xdr:cNvPr id="187" name="フローチャート : 判断 186"/>
        <xdr:cNvSpPr/>
      </xdr:nvSpPr>
      <xdr:spPr>
        <a:xfrm>
          <a:off x="3048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128287</xdr:rowOff>
    </xdr:from>
    <xdr:ext cx="762000" cy="259045"/>
    <xdr:sp macro="" textlink="">
      <xdr:nvSpPr>
        <xdr:cNvPr id="188" name="テキスト ボックス 187"/>
        <xdr:cNvSpPr txBox="1"/>
      </xdr:nvSpPr>
      <xdr:spPr>
        <a:xfrm>
          <a:off x="2717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24130</xdr:rowOff>
    </xdr:from>
    <xdr:to>
      <xdr:col>3</xdr:col>
      <xdr:colOff>142875</xdr:colOff>
      <xdr:row>55</xdr:row>
      <xdr:rowOff>115570</xdr:rowOff>
    </xdr:to>
    <xdr:cxnSp macro="">
      <xdr:nvCxnSpPr>
        <xdr:cNvPr id="189" name="直線コネクタ 188"/>
        <xdr:cNvCxnSpPr/>
      </xdr:nvCxnSpPr>
      <xdr:spPr>
        <a:xfrm>
          <a:off x="1320800" y="9453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41910</xdr:rowOff>
    </xdr:from>
    <xdr:to>
      <xdr:col>3</xdr:col>
      <xdr:colOff>193675</xdr:colOff>
      <xdr:row>57</xdr:row>
      <xdr:rowOff>143510</xdr:rowOff>
    </xdr:to>
    <xdr:sp macro="" textlink="">
      <xdr:nvSpPr>
        <xdr:cNvPr id="190" name="フローチャート : 判断 189"/>
        <xdr:cNvSpPr/>
      </xdr:nvSpPr>
      <xdr:spPr>
        <a:xfrm>
          <a:off x="2159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128287</xdr:rowOff>
    </xdr:from>
    <xdr:ext cx="762000" cy="259045"/>
    <xdr:sp macro="" textlink="">
      <xdr:nvSpPr>
        <xdr:cNvPr id="191" name="テキスト ボックス 190"/>
        <xdr:cNvSpPr txBox="1"/>
      </xdr:nvSpPr>
      <xdr:spPr>
        <a:xfrm>
          <a:off x="1828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167640</xdr:rowOff>
    </xdr:from>
    <xdr:to>
      <xdr:col>1</xdr:col>
      <xdr:colOff>676275</xdr:colOff>
      <xdr:row>57</xdr:row>
      <xdr:rowOff>97790</xdr:rowOff>
    </xdr:to>
    <xdr:sp macro="" textlink="">
      <xdr:nvSpPr>
        <xdr:cNvPr id="192" name="フローチャート : 判断 191"/>
        <xdr:cNvSpPr/>
      </xdr:nvSpPr>
      <xdr:spPr>
        <a:xfrm>
          <a:off x="1270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82567</xdr:rowOff>
    </xdr:from>
    <xdr:ext cx="762000" cy="259045"/>
    <xdr:sp macro="" textlink="">
      <xdr:nvSpPr>
        <xdr:cNvPr id="193" name="テキスト ボックス 192"/>
        <xdr:cNvSpPr txBox="1"/>
      </xdr:nvSpPr>
      <xdr:spPr>
        <a:xfrm>
          <a:off x="939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110490</xdr:rowOff>
    </xdr:from>
    <xdr:to>
      <xdr:col>7</xdr:col>
      <xdr:colOff>66675</xdr:colOff>
      <xdr:row>56</xdr:row>
      <xdr:rowOff>40640</xdr:rowOff>
    </xdr:to>
    <xdr:sp macro="" textlink="">
      <xdr:nvSpPr>
        <xdr:cNvPr id="199" name="円/楕円 198"/>
        <xdr:cNvSpPr/>
      </xdr:nvSpPr>
      <xdr:spPr>
        <a:xfrm>
          <a:off x="4775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127017</xdr:rowOff>
    </xdr:from>
    <xdr:ext cx="762000" cy="259045"/>
    <xdr:sp macro="" textlink="">
      <xdr:nvSpPr>
        <xdr:cNvPr id="200" name="扶助費該当値テキスト"/>
        <xdr:cNvSpPr txBox="1"/>
      </xdr:nvSpPr>
      <xdr:spPr>
        <a:xfrm>
          <a:off x="4914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87630</xdr:rowOff>
    </xdr:from>
    <xdr:to>
      <xdr:col>5</xdr:col>
      <xdr:colOff>600075</xdr:colOff>
      <xdr:row>56</xdr:row>
      <xdr:rowOff>17780</xdr:rowOff>
    </xdr:to>
    <xdr:sp macro="" textlink="">
      <xdr:nvSpPr>
        <xdr:cNvPr id="201" name="円/楕円 200"/>
        <xdr:cNvSpPr/>
      </xdr:nvSpPr>
      <xdr:spPr>
        <a:xfrm>
          <a:off x="3937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202" name="テキスト ボックス 201"/>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87630</xdr:rowOff>
    </xdr:from>
    <xdr:to>
      <xdr:col>4</xdr:col>
      <xdr:colOff>396875</xdr:colOff>
      <xdr:row>56</xdr:row>
      <xdr:rowOff>17780</xdr:rowOff>
    </xdr:to>
    <xdr:sp macro="" textlink="">
      <xdr:nvSpPr>
        <xdr:cNvPr id="203" name="円/楕円 202"/>
        <xdr:cNvSpPr/>
      </xdr:nvSpPr>
      <xdr:spPr>
        <a:xfrm>
          <a:off x="3048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27957</xdr:rowOff>
    </xdr:from>
    <xdr:ext cx="762000" cy="259045"/>
    <xdr:sp macro="" textlink="">
      <xdr:nvSpPr>
        <xdr:cNvPr id="204" name="テキスト ボックス 203"/>
        <xdr:cNvSpPr txBox="1"/>
      </xdr:nvSpPr>
      <xdr:spPr>
        <a:xfrm>
          <a:off x="2717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64770</xdr:rowOff>
    </xdr:from>
    <xdr:to>
      <xdr:col>3</xdr:col>
      <xdr:colOff>193675</xdr:colOff>
      <xdr:row>55</xdr:row>
      <xdr:rowOff>166370</xdr:rowOff>
    </xdr:to>
    <xdr:sp macro="" textlink="">
      <xdr:nvSpPr>
        <xdr:cNvPr id="205" name="円/楕円 204"/>
        <xdr:cNvSpPr/>
      </xdr:nvSpPr>
      <xdr:spPr>
        <a:xfrm>
          <a:off x="2159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5097</xdr:rowOff>
    </xdr:from>
    <xdr:ext cx="762000" cy="259045"/>
    <xdr:sp macro="" textlink="">
      <xdr:nvSpPr>
        <xdr:cNvPr id="206" name="テキスト ボックス 205"/>
        <xdr:cNvSpPr txBox="1"/>
      </xdr:nvSpPr>
      <xdr:spPr>
        <a:xfrm>
          <a:off x="1828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144780</xdr:rowOff>
    </xdr:from>
    <xdr:to>
      <xdr:col>1</xdr:col>
      <xdr:colOff>676275</xdr:colOff>
      <xdr:row>55</xdr:row>
      <xdr:rowOff>74930</xdr:rowOff>
    </xdr:to>
    <xdr:sp macro="" textlink="">
      <xdr:nvSpPr>
        <xdr:cNvPr id="207" name="円/楕円 206"/>
        <xdr:cNvSpPr/>
      </xdr:nvSpPr>
      <xdr:spPr>
        <a:xfrm>
          <a:off x="1270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85107</xdr:rowOff>
    </xdr:from>
    <xdr:ext cx="762000" cy="259045"/>
    <xdr:sp macro="" textlink="">
      <xdr:nvSpPr>
        <xdr:cNvPr id="208" name="テキスト ボックス 207"/>
        <xdr:cNvSpPr txBox="1"/>
      </xdr:nvSpPr>
      <xdr:spPr>
        <a:xfrm>
          <a:off x="939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2" name="正方形/長方形 21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3" name="正方形/長方形 21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4" name="正方形/長方形 21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5" name="正方形/長方形 21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7" name="正方形/長方形 21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9" name="テキスト ボックス 21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各年度において類似団体の平均とほぼ同水準であるが、特に繰出し金のうち、社会福祉関係の繰出し金は今後上昇していくことが懸念されているため、高齢者の健康づくり等福祉の村づくりによる計画的な事業を進めていくこととする。</a:t>
          </a:r>
        </a:p>
      </xdr:txBody>
    </xdr:sp>
    <xdr:clientData/>
  </xdr:twoCellAnchor>
  <xdr:oneCellAnchor>
    <xdr:from>
      <xdr:col>18</xdr:col>
      <xdr:colOff>44450</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2" name="テキスト ボックス 22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3" name="直線コネクタ 22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4" name="テキスト ボックス 22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5" name="直線コネクタ 22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6" name="テキスト ボックス 22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7" name="直線コネクタ 22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8" name="テキスト ボックス 22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29" name="直線コネクタ 22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0" name="テキスト ボックス 22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53848</xdr:rowOff>
    </xdr:from>
    <xdr:to>
      <xdr:col>24</xdr:col>
      <xdr:colOff>31750</xdr:colOff>
      <xdr:row>60</xdr:row>
      <xdr:rowOff>81280</xdr:rowOff>
    </xdr:to>
    <xdr:cxnSp macro="">
      <xdr:nvCxnSpPr>
        <xdr:cNvPr id="233" name="直線コネクタ 232"/>
        <xdr:cNvCxnSpPr/>
      </xdr:nvCxnSpPr>
      <xdr:spPr>
        <a:xfrm flipV="1">
          <a:off x="16510000" y="9312148"/>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34"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35" name="直線コネクタ 234"/>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140225</xdr:rowOff>
    </xdr:from>
    <xdr:ext cx="762000" cy="259045"/>
    <xdr:sp macro="" textlink="">
      <xdr:nvSpPr>
        <xdr:cNvPr id="236" name="その他最大値テキスト"/>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23</xdr:col>
      <xdr:colOff>628650</xdr:colOff>
      <xdr:row>54</xdr:row>
      <xdr:rowOff>53848</xdr:rowOff>
    </xdr:from>
    <xdr:to>
      <xdr:col>24</xdr:col>
      <xdr:colOff>120650</xdr:colOff>
      <xdr:row>54</xdr:row>
      <xdr:rowOff>53848</xdr:rowOff>
    </xdr:to>
    <xdr:cxnSp macro="">
      <xdr:nvCxnSpPr>
        <xdr:cNvPr id="237" name="直線コネクタ 236"/>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127000</xdr:rowOff>
    </xdr:from>
    <xdr:to>
      <xdr:col>24</xdr:col>
      <xdr:colOff>31750</xdr:colOff>
      <xdr:row>56</xdr:row>
      <xdr:rowOff>168148</xdr:rowOff>
    </xdr:to>
    <xdr:cxnSp macro="">
      <xdr:nvCxnSpPr>
        <xdr:cNvPr id="238" name="直線コネクタ 237"/>
        <xdr:cNvCxnSpPr/>
      </xdr:nvCxnSpPr>
      <xdr:spPr>
        <a:xfrm>
          <a:off x="15671800" y="972820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124731</xdr:rowOff>
    </xdr:from>
    <xdr:ext cx="762000" cy="259045"/>
    <xdr:sp macro="" textlink="">
      <xdr:nvSpPr>
        <xdr:cNvPr id="239" name="その他平均値テキスト"/>
        <xdr:cNvSpPr txBox="1"/>
      </xdr:nvSpPr>
      <xdr:spPr>
        <a:xfrm>
          <a:off x="16598900" y="9554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108204</xdr:rowOff>
    </xdr:from>
    <xdr:to>
      <xdr:col>24</xdr:col>
      <xdr:colOff>82550</xdr:colOff>
      <xdr:row>57</xdr:row>
      <xdr:rowOff>38354</xdr:rowOff>
    </xdr:to>
    <xdr:sp macro="" textlink="">
      <xdr:nvSpPr>
        <xdr:cNvPr id="240" name="フローチャート : 判断 239"/>
        <xdr:cNvSpPr/>
      </xdr:nvSpPr>
      <xdr:spPr>
        <a:xfrm>
          <a:off x="164592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99568</xdr:rowOff>
    </xdr:from>
    <xdr:to>
      <xdr:col>22</xdr:col>
      <xdr:colOff>565150</xdr:colOff>
      <xdr:row>56</xdr:row>
      <xdr:rowOff>127000</xdr:rowOff>
    </xdr:to>
    <xdr:cxnSp macro="">
      <xdr:nvCxnSpPr>
        <xdr:cNvPr id="241" name="直線コネクタ 240"/>
        <xdr:cNvCxnSpPr/>
      </xdr:nvCxnSpPr>
      <xdr:spPr>
        <a:xfrm>
          <a:off x="14782800" y="9700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2" name="フローチャート : 判断 241"/>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43" name="テキスト ボックス 242"/>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99568</xdr:rowOff>
    </xdr:from>
    <xdr:to>
      <xdr:col>21</xdr:col>
      <xdr:colOff>361950</xdr:colOff>
      <xdr:row>56</xdr:row>
      <xdr:rowOff>108712</xdr:rowOff>
    </xdr:to>
    <xdr:cxnSp macro="">
      <xdr:nvCxnSpPr>
        <xdr:cNvPr id="244" name="直線コネクタ 243"/>
        <xdr:cNvCxnSpPr/>
      </xdr:nvCxnSpPr>
      <xdr:spPr>
        <a:xfrm flipV="1">
          <a:off x="13893800" y="97007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48768</xdr:rowOff>
    </xdr:from>
    <xdr:to>
      <xdr:col>21</xdr:col>
      <xdr:colOff>412750</xdr:colOff>
      <xdr:row>56</xdr:row>
      <xdr:rowOff>150368</xdr:rowOff>
    </xdr:to>
    <xdr:sp macro="" textlink="">
      <xdr:nvSpPr>
        <xdr:cNvPr id="245" name="フローチャート : 判断 244"/>
        <xdr:cNvSpPr/>
      </xdr:nvSpPr>
      <xdr:spPr>
        <a:xfrm>
          <a:off x="14732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160545</xdr:rowOff>
    </xdr:from>
    <xdr:ext cx="762000" cy="259045"/>
    <xdr:sp macro="" textlink="">
      <xdr:nvSpPr>
        <xdr:cNvPr id="246" name="テキスト ボックス 245"/>
        <xdr:cNvSpPr txBox="1"/>
      </xdr:nvSpPr>
      <xdr:spPr>
        <a:xfrm>
          <a:off x="14401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53848</xdr:rowOff>
    </xdr:from>
    <xdr:to>
      <xdr:col>20</xdr:col>
      <xdr:colOff>158750</xdr:colOff>
      <xdr:row>56</xdr:row>
      <xdr:rowOff>108712</xdr:rowOff>
    </xdr:to>
    <xdr:cxnSp macro="">
      <xdr:nvCxnSpPr>
        <xdr:cNvPr id="247" name="直線コネクタ 246"/>
        <xdr:cNvCxnSpPr/>
      </xdr:nvCxnSpPr>
      <xdr:spPr>
        <a:xfrm>
          <a:off x="13004800" y="96550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71628</xdr:rowOff>
    </xdr:from>
    <xdr:to>
      <xdr:col>20</xdr:col>
      <xdr:colOff>209550</xdr:colOff>
      <xdr:row>57</xdr:row>
      <xdr:rowOff>1778</xdr:rowOff>
    </xdr:to>
    <xdr:sp macro="" textlink="">
      <xdr:nvSpPr>
        <xdr:cNvPr id="248" name="フローチャート : 判断 247"/>
        <xdr:cNvSpPr/>
      </xdr:nvSpPr>
      <xdr:spPr>
        <a:xfrm>
          <a:off x="13843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158005</xdr:rowOff>
    </xdr:from>
    <xdr:ext cx="762000" cy="259045"/>
    <xdr:sp macro="" textlink="">
      <xdr:nvSpPr>
        <xdr:cNvPr id="249" name="テキスト ボックス 248"/>
        <xdr:cNvSpPr txBox="1"/>
      </xdr:nvSpPr>
      <xdr:spPr>
        <a:xfrm>
          <a:off x="13512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0" name="フローチャート : 判断 249"/>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51" name="テキスト ボックス 250"/>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117348</xdr:rowOff>
    </xdr:from>
    <xdr:to>
      <xdr:col>24</xdr:col>
      <xdr:colOff>82550</xdr:colOff>
      <xdr:row>57</xdr:row>
      <xdr:rowOff>47498</xdr:rowOff>
    </xdr:to>
    <xdr:sp macro="" textlink="">
      <xdr:nvSpPr>
        <xdr:cNvPr id="257" name="円/楕円 256"/>
        <xdr:cNvSpPr/>
      </xdr:nvSpPr>
      <xdr:spPr>
        <a:xfrm>
          <a:off x="164592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89425</xdr:rowOff>
    </xdr:from>
    <xdr:ext cx="762000" cy="259045"/>
    <xdr:sp macro="" textlink="">
      <xdr:nvSpPr>
        <xdr:cNvPr id="258" name="その他該当値テキスト"/>
        <xdr:cNvSpPr txBox="1"/>
      </xdr:nvSpPr>
      <xdr:spPr>
        <a:xfrm>
          <a:off x="16598900" y="969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76200</xdr:rowOff>
    </xdr:from>
    <xdr:to>
      <xdr:col>22</xdr:col>
      <xdr:colOff>615950</xdr:colOff>
      <xdr:row>57</xdr:row>
      <xdr:rowOff>6350</xdr:rowOff>
    </xdr:to>
    <xdr:sp macro="" textlink="">
      <xdr:nvSpPr>
        <xdr:cNvPr id="259" name="円/楕円 258"/>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60" name="テキスト ボックス 259"/>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48768</xdr:rowOff>
    </xdr:from>
    <xdr:to>
      <xdr:col>21</xdr:col>
      <xdr:colOff>412750</xdr:colOff>
      <xdr:row>56</xdr:row>
      <xdr:rowOff>150368</xdr:rowOff>
    </xdr:to>
    <xdr:sp macro="" textlink="">
      <xdr:nvSpPr>
        <xdr:cNvPr id="261" name="円/楕円 260"/>
        <xdr:cNvSpPr/>
      </xdr:nvSpPr>
      <xdr:spPr>
        <a:xfrm>
          <a:off x="14732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135145</xdr:rowOff>
    </xdr:from>
    <xdr:ext cx="762000" cy="259045"/>
    <xdr:sp macro="" textlink="">
      <xdr:nvSpPr>
        <xdr:cNvPr id="262" name="テキスト ボックス 261"/>
        <xdr:cNvSpPr txBox="1"/>
      </xdr:nvSpPr>
      <xdr:spPr>
        <a:xfrm>
          <a:off x="14401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57912</xdr:rowOff>
    </xdr:from>
    <xdr:to>
      <xdr:col>20</xdr:col>
      <xdr:colOff>209550</xdr:colOff>
      <xdr:row>56</xdr:row>
      <xdr:rowOff>159512</xdr:rowOff>
    </xdr:to>
    <xdr:sp macro="" textlink="">
      <xdr:nvSpPr>
        <xdr:cNvPr id="263" name="円/楕円 262"/>
        <xdr:cNvSpPr/>
      </xdr:nvSpPr>
      <xdr:spPr>
        <a:xfrm>
          <a:off x="13843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169689</xdr:rowOff>
    </xdr:from>
    <xdr:ext cx="762000" cy="259045"/>
    <xdr:sp macro="" textlink="">
      <xdr:nvSpPr>
        <xdr:cNvPr id="264" name="テキスト ボックス 263"/>
        <xdr:cNvSpPr txBox="1"/>
      </xdr:nvSpPr>
      <xdr:spPr>
        <a:xfrm>
          <a:off x="13512800" y="942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3048</xdr:rowOff>
    </xdr:from>
    <xdr:to>
      <xdr:col>19</xdr:col>
      <xdr:colOff>6350</xdr:colOff>
      <xdr:row>56</xdr:row>
      <xdr:rowOff>104648</xdr:rowOff>
    </xdr:to>
    <xdr:sp macro="" textlink="">
      <xdr:nvSpPr>
        <xdr:cNvPr id="265" name="円/楕円 264"/>
        <xdr:cNvSpPr/>
      </xdr:nvSpPr>
      <xdr:spPr>
        <a:xfrm>
          <a:off x="12954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114825</xdr:rowOff>
    </xdr:from>
    <xdr:ext cx="762000" cy="259045"/>
    <xdr:sp macro="" textlink="">
      <xdr:nvSpPr>
        <xdr:cNvPr id="266" name="テキスト ボックス 265"/>
        <xdr:cNvSpPr txBox="1"/>
      </xdr:nvSpPr>
      <xdr:spPr>
        <a:xfrm>
          <a:off x="12623800" y="93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類似団体平均値と比較すると、下回っている。これまで歳出削減や事務事業の見直しを進めてきており、今後も継続的に抑制に努めていくこととする。</a:t>
          </a: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1" name="直線コネクタ 28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2" name="テキスト ボックス 281"/>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3" name="直線コネクタ 28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4" name="テキスト ボックス 283"/>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5" name="直線コネクタ 28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6" name="テキスト ボックス 285"/>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7" name="直線コネクタ 28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8" name="テキスト ボックス 287"/>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9" name="直線コネクタ 28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0" name="テキスト ボックス 289"/>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1" name="直線コネクタ 29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2" name="テキスト ボックス 291"/>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141696</xdr:rowOff>
    </xdr:from>
    <xdr:to>
      <xdr:col>24</xdr:col>
      <xdr:colOff>31750</xdr:colOff>
      <xdr:row>40</xdr:row>
      <xdr:rowOff>130266</xdr:rowOff>
    </xdr:to>
    <xdr:cxnSp macro="">
      <xdr:nvCxnSpPr>
        <xdr:cNvPr id="295" name="直線コネクタ 294"/>
        <xdr:cNvCxnSpPr/>
      </xdr:nvCxnSpPr>
      <xdr:spPr>
        <a:xfrm flipV="1">
          <a:off x="16510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102343</xdr:rowOff>
    </xdr:from>
    <xdr:ext cx="762000" cy="259045"/>
    <xdr:sp macro="" textlink="">
      <xdr:nvSpPr>
        <xdr:cNvPr id="296" name="補助費等最小値テキスト"/>
        <xdr:cNvSpPr txBox="1"/>
      </xdr:nvSpPr>
      <xdr:spPr>
        <a:xfrm>
          <a:off x="16598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40</xdr:row>
      <xdr:rowOff>130266</xdr:rowOff>
    </xdr:from>
    <xdr:to>
      <xdr:col>24</xdr:col>
      <xdr:colOff>120650</xdr:colOff>
      <xdr:row>40</xdr:row>
      <xdr:rowOff>130266</xdr:rowOff>
    </xdr:to>
    <xdr:cxnSp macro="">
      <xdr:nvCxnSpPr>
        <xdr:cNvPr id="297" name="直線コネクタ 296"/>
        <xdr:cNvCxnSpPr/>
      </xdr:nvCxnSpPr>
      <xdr:spPr>
        <a:xfrm>
          <a:off x="16421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56623</xdr:rowOff>
    </xdr:from>
    <xdr:ext cx="762000" cy="259045"/>
    <xdr:sp macro="" textlink="">
      <xdr:nvSpPr>
        <xdr:cNvPr id="298"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33</xdr:row>
      <xdr:rowOff>141696</xdr:rowOff>
    </xdr:from>
    <xdr:to>
      <xdr:col>24</xdr:col>
      <xdr:colOff>120650</xdr:colOff>
      <xdr:row>33</xdr:row>
      <xdr:rowOff>141696</xdr:rowOff>
    </xdr:to>
    <xdr:cxnSp macro="">
      <xdr:nvCxnSpPr>
        <xdr:cNvPr id="299" name="直線コネクタ 298"/>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14333</xdr:rowOff>
    </xdr:from>
    <xdr:to>
      <xdr:col>24</xdr:col>
      <xdr:colOff>31750</xdr:colOff>
      <xdr:row>35</xdr:row>
      <xdr:rowOff>73116</xdr:rowOff>
    </xdr:to>
    <xdr:cxnSp macro="">
      <xdr:nvCxnSpPr>
        <xdr:cNvPr id="300" name="直線コネクタ 299"/>
        <xdr:cNvCxnSpPr/>
      </xdr:nvCxnSpPr>
      <xdr:spPr>
        <a:xfrm flipV="1">
          <a:off x="15671800" y="6015083"/>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142983</xdr:rowOff>
    </xdr:from>
    <xdr:ext cx="762000" cy="259045"/>
    <xdr:sp macro="" textlink="">
      <xdr:nvSpPr>
        <xdr:cNvPr id="301" name="補助費等平均値テキスト"/>
        <xdr:cNvSpPr txBox="1"/>
      </xdr:nvSpPr>
      <xdr:spPr>
        <a:xfrm>
          <a:off x="16598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170906</xdr:rowOff>
    </xdr:from>
    <xdr:to>
      <xdr:col>24</xdr:col>
      <xdr:colOff>82550</xdr:colOff>
      <xdr:row>37</xdr:row>
      <xdr:rowOff>101056</xdr:rowOff>
    </xdr:to>
    <xdr:sp macro="" textlink="">
      <xdr:nvSpPr>
        <xdr:cNvPr id="302" name="フローチャート : 判断 301"/>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14333</xdr:rowOff>
    </xdr:from>
    <xdr:to>
      <xdr:col>22</xdr:col>
      <xdr:colOff>565150</xdr:colOff>
      <xdr:row>35</xdr:row>
      <xdr:rowOff>73116</xdr:rowOff>
    </xdr:to>
    <xdr:cxnSp macro="">
      <xdr:nvCxnSpPr>
        <xdr:cNvPr id="303" name="直線コネクタ 302"/>
        <xdr:cNvCxnSpPr/>
      </xdr:nvCxnSpPr>
      <xdr:spPr>
        <a:xfrm>
          <a:off x="14782800" y="601508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92528</xdr:rowOff>
    </xdr:from>
    <xdr:to>
      <xdr:col>22</xdr:col>
      <xdr:colOff>615950</xdr:colOff>
      <xdr:row>37</xdr:row>
      <xdr:rowOff>22678</xdr:rowOff>
    </xdr:to>
    <xdr:sp macro="" textlink="">
      <xdr:nvSpPr>
        <xdr:cNvPr id="304" name="フローチャート : 判断 303"/>
        <xdr:cNvSpPr/>
      </xdr:nvSpPr>
      <xdr:spPr>
        <a:xfrm>
          <a:off x="15621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7455</xdr:rowOff>
    </xdr:from>
    <xdr:ext cx="736600" cy="259045"/>
    <xdr:sp macro="" textlink="">
      <xdr:nvSpPr>
        <xdr:cNvPr id="305" name="テキスト ボックス 304"/>
        <xdr:cNvSpPr txBox="1"/>
      </xdr:nvSpPr>
      <xdr:spPr>
        <a:xfrm>
          <a:off x="15290800" y="635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14333</xdr:rowOff>
    </xdr:from>
    <xdr:to>
      <xdr:col>21</xdr:col>
      <xdr:colOff>361950</xdr:colOff>
      <xdr:row>35</xdr:row>
      <xdr:rowOff>33927</xdr:rowOff>
    </xdr:to>
    <xdr:cxnSp macro="">
      <xdr:nvCxnSpPr>
        <xdr:cNvPr id="306" name="直線コネクタ 305"/>
        <xdr:cNvCxnSpPr/>
      </xdr:nvCxnSpPr>
      <xdr:spPr>
        <a:xfrm flipV="1">
          <a:off x="13893800" y="601508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66403</xdr:rowOff>
    </xdr:from>
    <xdr:to>
      <xdr:col>21</xdr:col>
      <xdr:colOff>412750</xdr:colOff>
      <xdr:row>36</xdr:row>
      <xdr:rowOff>168003</xdr:rowOff>
    </xdr:to>
    <xdr:sp macro="" textlink="">
      <xdr:nvSpPr>
        <xdr:cNvPr id="307" name="フローチャート : 判断 306"/>
        <xdr:cNvSpPr/>
      </xdr:nvSpPr>
      <xdr:spPr>
        <a:xfrm>
          <a:off x="14732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152780</xdr:rowOff>
    </xdr:from>
    <xdr:ext cx="762000" cy="259045"/>
    <xdr:sp macro="" textlink="">
      <xdr:nvSpPr>
        <xdr:cNvPr id="308" name="テキスト ボックス 307"/>
        <xdr:cNvSpPr txBox="1"/>
      </xdr:nvSpPr>
      <xdr:spPr>
        <a:xfrm>
          <a:off x="14401800" y="632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14333</xdr:rowOff>
    </xdr:from>
    <xdr:to>
      <xdr:col>20</xdr:col>
      <xdr:colOff>158750</xdr:colOff>
      <xdr:row>35</xdr:row>
      <xdr:rowOff>33927</xdr:rowOff>
    </xdr:to>
    <xdr:cxnSp macro="">
      <xdr:nvCxnSpPr>
        <xdr:cNvPr id="309" name="直線コネクタ 308"/>
        <xdr:cNvCxnSpPr/>
      </xdr:nvCxnSpPr>
      <xdr:spPr>
        <a:xfrm>
          <a:off x="13004800" y="601508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72934</xdr:rowOff>
    </xdr:from>
    <xdr:to>
      <xdr:col>20</xdr:col>
      <xdr:colOff>209550</xdr:colOff>
      <xdr:row>37</xdr:row>
      <xdr:rowOff>3084</xdr:rowOff>
    </xdr:to>
    <xdr:sp macro="" textlink="">
      <xdr:nvSpPr>
        <xdr:cNvPr id="310" name="フローチャート : 判断 309"/>
        <xdr:cNvSpPr/>
      </xdr:nvSpPr>
      <xdr:spPr>
        <a:xfrm>
          <a:off x="13843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159311</xdr:rowOff>
    </xdr:from>
    <xdr:ext cx="762000" cy="259045"/>
    <xdr:sp macro="" textlink="">
      <xdr:nvSpPr>
        <xdr:cNvPr id="311" name="テキスト ボックス 310"/>
        <xdr:cNvSpPr txBox="1"/>
      </xdr:nvSpPr>
      <xdr:spPr>
        <a:xfrm>
          <a:off x="13512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85997</xdr:rowOff>
    </xdr:from>
    <xdr:to>
      <xdr:col>19</xdr:col>
      <xdr:colOff>6350</xdr:colOff>
      <xdr:row>37</xdr:row>
      <xdr:rowOff>16147</xdr:rowOff>
    </xdr:to>
    <xdr:sp macro="" textlink="">
      <xdr:nvSpPr>
        <xdr:cNvPr id="312" name="フローチャート : 判断 311"/>
        <xdr:cNvSpPr/>
      </xdr:nvSpPr>
      <xdr:spPr>
        <a:xfrm>
          <a:off x="12954000" y="625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924</xdr:rowOff>
    </xdr:from>
    <xdr:ext cx="762000" cy="259045"/>
    <xdr:sp macro="" textlink="">
      <xdr:nvSpPr>
        <xdr:cNvPr id="313" name="テキスト ボックス 312"/>
        <xdr:cNvSpPr txBox="1"/>
      </xdr:nvSpPr>
      <xdr:spPr>
        <a:xfrm>
          <a:off x="12623800" y="634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134983</xdr:rowOff>
    </xdr:from>
    <xdr:to>
      <xdr:col>24</xdr:col>
      <xdr:colOff>82550</xdr:colOff>
      <xdr:row>35</xdr:row>
      <xdr:rowOff>65133</xdr:rowOff>
    </xdr:to>
    <xdr:sp macro="" textlink="">
      <xdr:nvSpPr>
        <xdr:cNvPr id="319" name="円/楕円 318"/>
        <xdr:cNvSpPr/>
      </xdr:nvSpPr>
      <xdr:spPr>
        <a:xfrm>
          <a:off x="16459200" y="596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151510</xdr:rowOff>
    </xdr:from>
    <xdr:ext cx="762000" cy="259045"/>
    <xdr:sp macro="" textlink="">
      <xdr:nvSpPr>
        <xdr:cNvPr id="320" name="補助費等該当値テキスト"/>
        <xdr:cNvSpPr txBox="1"/>
      </xdr:nvSpPr>
      <xdr:spPr>
        <a:xfrm>
          <a:off x="16598900" y="580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22316</xdr:rowOff>
    </xdr:from>
    <xdr:to>
      <xdr:col>22</xdr:col>
      <xdr:colOff>615950</xdr:colOff>
      <xdr:row>35</xdr:row>
      <xdr:rowOff>123916</xdr:rowOff>
    </xdr:to>
    <xdr:sp macro="" textlink="">
      <xdr:nvSpPr>
        <xdr:cNvPr id="321" name="円/楕円 320"/>
        <xdr:cNvSpPr/>
      </xdr:nvSpPr>
      <xdr:spPr>
        <a:xfrm>
          <a:off x="15621000" y="602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134093</xdr:rowOff>
    </xdr:from>
    <xdr:ext cx="736600" cy="259045"/>
    <xdr:sp macro="" textlink="">
      <xdr:nvSpPr>
        <xdr:cNvPr id="322" name="テキスト ボックス 321"/>
        <xdr:cNvSpPr txBox="1"/>
      </xdr:nvSpPr>
      <xdr:spPr>
        <a:xfrm>
          <a:off x="15290800" y="5791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134983</xdr:rowOff>
    </xdr:from>
    <xdr:to>
      <xdr:col>21</xdr:col>
      <xdr:colOff>412750</xdr:colOff>
      <xdr:row>35</xdr:row>
      <xdr:rowOff>65133</xdr:rowOff>
    </xdr:to>
    <xdr:sp macro="" textlink="">
      <xdr:nvSpPr>
        <xdr:cNvPr id="323" name="円/楕円 322"/>
        <xdr:cNvSpPr/>
      </xdr:nvSpPr>
      <xdr:spPr>
        <a:xfrm>
          <a:off x="14732000" y="596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75310</xdr:rowOff>
    </xdr:from>
    <xdr:ext cx="762000" cy="259045"/>
    <xdr:sp macro="" textlink="">
      <xdr:nvSpPr>
        <xdr:cNvPr id="324" name="テキスト ボックス 323"/>
        <xdr:cNvSpPr txBox="1"/>
      </xdr:nvSpPr>
      <xdr:spPr>
        <a:xfrm>
          <a:off x="14401800" y="5733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154577</xdr:rowOff>
    </xdr:from>
    <xdr:to>
      <xdr:col>20</xdr:col>
      <xdr:colOff>209550</xdr:colOff>
      <xdr:row>35</xdr:row>
      <xdr:rowOff>84727</xdr:rowOff>
    </xdr:to>
    <xdr:sp macro="" textlink="">
      <xdr:nvSpPr>
        <xdr:cNvPr id="325" name="円/楕円 324"/>
        <xdr:cNvSpPr/>
      </xdr:nvSpPr>
      <xdr:spPr>
        <a:xfrm>
          <a:off x="13843000" y="598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94904</xdr:rowOff>
    </xdr:from>
    <xdr:ext cx="762000" cy="259045"/>
    <xdr:sp macro="" textlink="">
      <xdr:nvSpPr>
        <xdr:cNvPr id="326" name="テキスト ボックス 325"/>
        <xdr:cNvSpPr txBox="1"/>
      </xdr:nvSpPr>
      <xdr:spPr>
        <a:xfrm>
          <a:off x="13512800" y="5752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134983</xdr:rowOff>
    </xdr:from>
    <xdr:to>
      <xdr:col>19</xdr:col>
      <xdr:colOff>6350</xdr:colOff>
      <xdr:row>35</xdr:row>
      <xdr:rowOff>65133</xdr:rowOff>
    </xdr:to>
    <xdr:sp macro="" textlink="">
      <xdr:nvSpPr>
        <xdr:cNvPr id="327" name="円/楕円 326"/>
        <xdr:cNvSpPr/>
      </xdr:nvSpPr>
      <xdr:spPr>
        <a:xfrm>
          <a:off x="12954000" y="596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75310</xdr:rowOff>
    </xdr:from>
    <xdr:ext cx="762000" cy="259045"/>
    <xdr:sp macro="" textlink="">
      <xdr:nvSpPr>
        <xdr:cNvPr id="328" name="テキスト ボックス 327"/>
        <xdr:cNvSpPr txBox="1"/>
      </xdr:nvSpPr>
      <xdr:spPr>
        <a:xfrm>
          <a:off x="12623800" y="5733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比率は年々減少しているものの、類似団体平均値と比較すると大きく上回っている。今後も計画的な公債費対策を実施し、比率の低下に努めていくこととする。</a:t>
          </a: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133858</xdr:rowOff>
    </xdr:to>
    <xdr:cxnSp macro="">
      <xdr:nvCxnSpPr>
        <xdr:cNvPr id="353" name="直線コネクタ 352"/>
        <xdr:cNvCxnSpPr/>
      </xdr:nvCxnSpPr>
      <xdr:spPr>
        <a:xfrm flipV="1">
          <a:off x="4826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4"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5" name="直線コネクタ 354"/>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7" name="直線コネクタ 35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5842</xdr:rowOff>
    </xdr:from>
    <xdr:to>
      <xdr:col>7</xdr:col>
      <xdr:colOff>15875</xdr:colOff>
      <xdr:row>80</xdr:row>
      <xdr:rowOff>30987</xdr:rowOff>
    </xdr:to>
    <xdr:cxnSp macro="">
      <xdr:nvCxnSpPr>
        <xdr:cNvPr id="358" name="直線コネクタ 357"/>
        <xdr:cNvCxnSpPr/>
      </xdr:nvCxnSpPr>
      <xdr:spPr>
        <a:xfrm flipV="1">
          <a:off x="3987800" y="13550392"/>
          <a:ext cx="838200" cy="19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104157</xdr:rowOff>
    </xdr:from>
    <xdr:ext cx="762000" cy="259045"/>
    <xdr:sp macro="" textlink="">
      <xdr:nvSpPr>
        <xdr:cNvPr id="359" name="公債費平均値テキスト"/>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87630</xdr:rowOff>
    </xdr:from>
    <xdr:to>
      <xdr:col>7</xdr:col>
      <xdr:colOff>66675</xdr:colOff>
      <xdr:row>78</xdr:row>
      <xdr:rowOff>17780</xdr:rowOff>
    </xdr:to>
    <xdr:sp macro="" textlink="">
      <xdr:nvSpPr>
        <xdr:cNvPr id="360" name="フローチャート :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30987</xdr:rowOff>
    </xdr:from>
    <xdr:to>
      <xdr:col>5</xdr:col>
      <xdr:colOff>549275</xdr:colOff>
      <xdr:row>80</xdr:row>
      <xdr:rowOff>136144</xdr:rowOff>
    </xdr:to>
    <xdr:cxnSp macro="">
      <xdr:nvCxnSpPr>
        <xdr:cNvPr id="361" name="直線コネクタ 360"/>
        <xdr:cNvCxnSpPr/>
      </xdr:nvCxnSpPr>
      <xdr:spPr>
        <a:xfrm flipV="1">
          <a:off x="3098800" y="13746987"/>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2" name="フローチャート : 判断 361"/>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87392</xdr:rowOff>
    </xdr:from>
    <xdr:ext cx="736600" cy="259045"/>
    <xdr:sp macro="" textlink="">
      <xdr:nvSpPr>
        <xdr:cNvPr id="363" name="テキスト ボックス 362"/>
        <xdr:cNvSpPr txBox="1"/>
      </xdr:nvSpPr>
      <xdr:spPr>
        <a:xfrm>
          <a:off x="3606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136144</xdr:rowOff>
    </xdr:from>
    <xdr:to>
      <xdr:col>4</xdr:col>
      <xdr:colOff>346075</xdr:colOff>
      <xdr:row>81</xdr:row>
      <xdr:rowOff>5842</xdr:rowOff>
    </xdr:to>
    <xdr:cxnSp macro="">
      <xdr:nvCxnSpPr>
        <xdr:cNvPr id="364" name="直線コネクタ 363"/>
        <xdr:cNvCxnSpPr/>
      </xdr:nvCxnSpPr>
      <xdr:spPr>
        <a:xfrm flipV="1">
          <a:off x="2209800" y="138521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156211</xdr:rowOff>
    </xdr:from>
    <xdr:to>
      <xdr:col>4</xdr:col>
      <xdr:colOff>396875</xdr:colOff>
      <xdr:row>78</xdr:row>
      <xdr:rowOff>86361</xdr:rowOff>
    </xdr:to>
    <xdr:sp macro="" textlink="">
      <xdr:nvSpPr>
        <xdr:cNvPr id="365" name="フローチャート : 判断 364"/>
        <xdr:cNvSpPr/>
      </xdr:nvSpPr>
      <xdr:spPr>
        <a:xfrm>
          <a:off x="3048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96538</xdr:rowOff>
    </xdr:from>
    <xdr:ext cx="762000" cy="259045"/>
    <xdr:sp macro="" textlink="">
      <xdr:nvSpPr>
        <xdr:cNvPr id="366" name="テキスト ボックス 365"/>
        <xdr:cNvSpPr txBox="1"/>
      </xdr:nvSpPr>
      <xdr:spPr>
        <a:xfrm>
          <a:off x="2717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5842</xdr:rowOff>
    </xdr:from>
    <xdr:to>
      <xdr:col>3</xdr:col>
      <xdr:colOff>142875</xdr:colOff>
      <xdr:row>81</xdr:row>
      <xdr:rowOff>83565</xdr:rowOff>
    </xdr:to>
    <xdr:cxnSp macro="">
      <xdr:nvCxnSpPr>
        <xdr:cNvPr id="367" name="直線コネクタ 366"/>
        <xdr:cNvCxnSpPr/>
      </xdr:nvCxnSpPr>
      <xdr:spPr>
        <a:xfrm flipV="1">
          <a:off x="1320800" y="13893292"/>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21337</xdr:rowOff>
    </xdr:from>
    <xdr:to>
      <xdr:col>3</xdr:col>
      <xdr:colOff>193675</xdr:colOff>
      <xdr:row>78</xdr:row>
      <xdr:rowOff>122937</xdr:rowOff>
    </xdr:to>
    <xdr:sp macro="" textlink="">
      <xdr:nvSpPr>
        <xdr:cNvPr id="368" name="フローチャート : 判断 367"/>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133114</xdr:rowOff>
    </xdr:from>
    <xdr:ext cx="762000" cy="259045"/>
    <xdr:sp macro="" textlink="">
      <xdr:nvSpPr>
        <xdr:cNvPr id="369" name="テキスト ボックス 368"/>
        <xdr:cNvSpPr txBox="1"/>
      </xdr:nvSpPr>
      <xdr:spPr>
        <a:xfrm>
          <a:off x="1828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70" name="フローチャート : 判断 369"/>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142257</xdr:rowOff>
    </xdr:from>
    <xdr:ext cx="762000" cy="259045"/>
    <xdr:sp macro="" textlink="">
      <xdr:nvSpPr>
        <xdr:cNvPr id="371" name="テキスト ボックス 370"/>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126492</xdr:rowOff>
    </xdr:from>
    <xdr:to>
      <xdr:col>7</xdr:col>
      <xdr:colOff>66675</xdr:colOff>
      <xdr:row>79</xdr:row>
      <xdr:rowOff>56642</xdr:rowOff>
    </xdr:to>
    <xdr:sp macro="" textlink="">
      <xdr:nvSpPr>
        <xdr:cNvPr id="377" name="円/楕円 376"/>
        <xdr:cNvSpPr/>
      </xdr:nvSpPr>
      <xdr:spPr>
        <a:xfrm>
          <a:off x="47752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98569</xdr:rowOff>
    </xdr:from>
    <xdr:ext cx="762000" cy="259045"/>
    <xdr:sp macro="" textlink="">
      <xdr:nvSpPr>
        <xdr:cNvPr id="378" name="公債費該当値テキスト"/>
        <xdr:cNvSpPr txBox="1"/>
      </xdr:nvSpPr>
      <xdr:spPr>
        <a:xfrm>
          <a:off x="49149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151637</xdr:rowOff>
    </xdr:from>
    <xdr:to>
      <xdr:col>5</xdr:col>
      <xdr:colOff>600075</xdr:colOff>
      <xdr:row>80</xdr:row>
      <xdr:rowOff>81787</xdr:rowOff>
    </xdr:to>
    <xdr:sp macro="" textlink="">
      <xdr:nvSpPr>
        <xdr:cNvPr id="379" name="円/楕円 378"/>
        <xdr:cNvSpPr/>
      </xdr:nvSpPr>
      <xdr:spPr>
        <a:xfrm>
          <a:off x="39370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66564</xdr:rowOff>
    </xdr:from>
    <xdr:ext cx="736600" cy="259045"/>
    <xdr:sp macro="" textlink="">
      <xdr:nvSpPr>
        <xdr:cNvPr id="380" name="テキスト ボックス 379"/>
        <xdr:cNvSpPr txBox="1"/>
      </xdr:nvSpPr>
      <xdr:spPr>
        <a:xfrm>
          <a:off x="3606800" y="13782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85344</xdr:rowOff>
    </xdr:from>
    <xdr:to>
      <xdr:col>4</xdr:col>
      <xdr:colOff>396875</xdr:colOff>
      <xdr:row>81</xdr:row>
      <xdr:rowOff>15494</xdr:rowOff>
    </xdr:to>
    <xdr:sp macro="" textlink="">
      <xdr:nvSpPr>
        <xdr:cNvPr id="381" name="円/楕円 380"/>
        <xdr:cNvSpPr/>
      </xdr:nvSpPr>
      <xdr:spPr>
        <a:xfrm>
          <a:off x="3048000" y="1380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271</xdr:rowOff>
    </xdr:from>
    <xdr:ext cx="762000" cy="259045"/>
    <xdr:sp macro="" textlink="">
      <xdr:nvSpPr>
        <xdr:cNvPr id="382" name="テキスト ボックス 381"/>
        <xdr:cNvSpPr txBox="1"/>
      </xdr:nvSpPr>
      <xdr:spPr>
        <a:xfrm>
          <a:off x="2717800" y="1388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126492</xdr:rowOff>
    </xdr:from>
    <xdr:to>
      <xdr:col>3</xdr:col>
      <xdr:colOff>193675</xdr:colOff>
      <xdr:row>81</xdr:row>
      <xdr:rowOff>56642</xdr:rowOff>
    </xdr:to>
    <xdr:sp macro="" textlink="">
      <xdr:nvSpPr>
        <xdr:cNvPr id="383" name="円/楕円 382"/>
        <xdr:cNvSpPr/>
      </xdr:nvSpPr>
      <xdr:spPr>
        <a:xfrm>
          <a:off x="2159000" y="1384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41419</xdr:rowOff>
    </xdr:from>
    <xdr:ext cx="762000" cy="259045"/>
    <xdr:sp macro="" textlink="">
      <xdr:nvSpPr>
        <xdr:cNvPr id="384" name="テキスト ボックス 383"/>
        <xdr:cNvSpPr txBox="1"/>
      </xdr:nvSpPr>
      <xdr:spPr>
        <a:xfrm>
          <a:off x="1828800" y="1392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32765</xdr:rowOff>
    </xdr:from>
    <xdr:to>
      <xdr:col>1</xdr:col>
      <xdr:colOff>676275</xdr:colOff>
      <xdr:row>81</xdr:row>
      <xdr:rowOff>134365</xdr:rowOff>
    </xdr:to>
    <xdr:sp macro="" textlink="">
      <xdr:nvSpPr>
        <xdr:cNvPr id="385" name="円/楕円 384"/>
        <xdr:cNvSpPr/>
      </xdr:nvSpPr>
      <xdr:spPr>
        <a:xfrm>
          <a:off x="1270000" y="139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119142</xdr:rowOff>
    </xdr:from>
    <xdr:ext cx="762000" cy="259045"/>
    <xdr:sp macro="" textlink="">
      <xdr:nvSpPr>
        <xdr:cNvPr id="386" name="テキスト ボックス 385"/>
        <xdr:cNvSpPr txBox="1"/>
      </xdr:nvSpPr>
      <xdr:spPr>
        <a:xfrm>
          <a:off x="939800" y="140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歳出削減や事務事業の見直しを進めてきたことから、比率は各年度で類似団体平均値を下回っている。当村の経常経費では公債費による比率の悪化が要因となっているため、公債費対策を進めつつ、継続的な抑制に努めていくこととする。</a:t>
          </a: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8890</xdr:rowOff>
    </xdr:from>
    <xdr:to>
      <xdr:col>24</xdr:col>
      <xdr:colOff>31750</xdr:colOff>
      <xdr:row>82</xdr:row>
      <xdr:rowOff>20320</xdr:rowOff>
    </xdr:to>
    <xdr:cxnSp macro="">
      <xdr:nvCxnSpPr>
        <xdr:cNvPr id="414" name="直線コネクタ 413"/>
        <xdr:cNvCxnSpPr/>
      </xdr:nvCxnSpPr>
      <xdr:spPr>
        <a:xfrm flipV="1">
          <a:off x="16510000" y="1269619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5"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16" name="直線コネクタ 415"/>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95267</xdr:rowOff>
    </xdr:from>
    <xdr:ext cx="762000" cy="259045"/>
    <xdr:sp macro="" textlink="">
      <xdr:nvSpPr>
        <xdr:cNvPr id="417" name="公債費以外最大値テキスト"/>
        <xdr:cNvSpPr txBox="1"/>
      </xdr:nvSpPr>
      <xdr:spPr>
        <a:xfrm>
          <a:off x="16598900" y="1243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23</xdr:col>
      <xdr:colOff>628650</xdr:colOff>
      <xdr:row>74</xdr:row>
      <xdr:rowOff>8890</xdr:rowOff>
    </xdr:from>
    <xdr:to>
      <xdr:col>24</xdr:col>
      <xdr:colOff>120650</xdr:colOff>
      <xdr:row>74</xdr:row>
      <xdr:rowOff>8890</xdr:rowOff>
    </xdr:to>
    <xdr:cxnSp macro="">
      <xdr:nvCxnSpPr>
        <xdr:cNvPr id="418" name="直線コネクタ 417"/>
        <xdr:cNvCxnSpPr/>
      </xdr:nvCxnSpPr>
      <xdr:spPr>
        <a:xfrm>
          <a:off x="16421100" y="1269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35561</xdr:rowOff>
    </xdr:from>
    <xdr:to>
      <xdr:col>24</xdr:col>
      <xdr:colOff>31750</xdr:colOff>
      <xdr:row>76</xdr:row>
      <xdr:rowOff>96520</xdr:rowOff>
    </xdr:to>
    <xdr:cxnSp macro="">
      <xdr:nvCxnSpPr>
        <xdr:cNvPr id="419" name="直線コネクタ 418"/>
        <xdr:cNvCxnSpPr/>
      </xdr:nvCxnSpPr>
      <xdr:spPr>
        <a:xfrm flipV="1">
          <a:off x="15671800" y="13065761"/>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128288</xdr:rowOff>
    </xdr:from>
    <xdr:ext cx="762000" cy="259045"/>
    <xdr:sp macro="" textlink="">
      <xdr:nvSpPr>
        <xdr:cNvPr id="420"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1" name="フローチャート : 判断 420"/>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168911</xdr:rowOff>
    </xdr:from>
    <xdr:to>
      <xdr:col>22</xdr:col>
      <xdr:colOff>565150</xdr:colOff>
      <xdr:row>76</xdr:row>
      <xdr:rowOff>96520</xdr:rowOff>
    </xdr:to>
    <xdr:cxnSp macro="">
      <xdr:nvCxnSpPr>
        <xdr:cNvPr id="422" name="直線コネクタ 421"/>
        <xdr:cNvCxnSpPr/>
      </xdr:nvCxnSpPr>
      <xdr:spPr>
        <a:xfrm>
          <a:off x="14782800" y="130276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22861</xdr:rowOff>
    </xdr:from>
    <xdr:to>
      <xdr:col>22</xdr:col>
      <xdr:colOff>615950</xdr:colOff>
      <xdr:row>78</xdr:row>
      <xdr:rowOff>124461</xdr:rowOff>
    </xdr:to>
    <xdr:sp macro="" textlink="">
      <xdr:nvSpPr>
        <xdr:cNvPr id="423" name="フローチャート : 判断 422"/>
        <xdr:cNvSpPr/>
      </xdr:nvSpPr>
      <xdr:spPr>
        <a:xfrm>
          <a:off x="15621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109238</xdr:rowOff>
    </xdr:from>
    <xdr:ext cx="736600" cy="259045"/>
    <xdr:sp macro="" textlink="">
      <xdr:nvSpPr>
        <xdr:cNvPr id="424" name="テキスト ボックス 423"/>
        <xdr:cNvSpPr txBox="1"/>
      </xdr:nvSpPr>
      <xdr:spPr>
        <a:xfrm>
          <a:off x="15290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168911</xdr:rowOff>
    </xdr:from>
    <xdr:to>
      <xdr:col>21</xdr:col>
      <xdr:colOff>361950</xdr:colOff>
      <xdr:row>76</xdr:row>
      <xdr:rowOff>54611</xdr:rowOff>
    </xdr:to>
    <xdr:cxnSp macro="">
      <xdr:nvCxnSpPr>
        <xdr:cNvPr id="425" name="直線コネクタ 424"/>
        <xdr:cNvCxnSpPr/>
      </xdr:nvCxnSpPr>
      <xdr:spPr>
        <a:xfrm flipV="1">
          <a:off x="13893800" y="1302766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6" name="フローチャート : 判断 425"/>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132097</xdr:rowOff>
    </xdr:from>
    <xdr:ext cx="762000" cy="259045"/>
    <xdr:sp macro="" textlink="">
      <xdr:nvSpPr>
        <xdr:cNvPr id="427" name="テキスト ボックス 426"/>
        <xdr:cNvSpPr txBox="1"/>
      </xdr:nvSpPr>
      <xdr:spPr>
        <a:xfrm>
          <a:off x="14401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138430</xdr:rowOff>
    </xdr:from>
    <xdr:to>
      <xdr:col>20</xdr:col>
      <xdr:colOff>158750</xdr:colOff>
      <xdr:row>76</xdr:row>
      <xdr:rowOff>54611</xdr:rowOff>
    </xdr:to>
    <xdr:cxnSp macro="">
      <xdr:nvCxnSpPr>
        <xdr:cNvPr id="428" name="直線コネクタ 427"/>
        <xdr:cNvCxnSpPr/>
      </xdr:nvCxnSpPr>
      <xdr:spPr>
        <a:xfrm>
          <a:off x="13004800" y="1299718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80011</xdr:rowOff>
    </xdr:from>
    <xdr:to>
      <xdr:col>20</xdr:col>
      <xdr:colOff>209550</xdr:colOff>
      <xdr:row>78</xdr:row>
      <xdr:rowOff>10161</xdr:rowOff>
    </xdr:to>
    <xdr:sp macro="" textlink="">
      <xdr:nvSpPr>
        <xdr:cNvPr id="429" name="フローチャート : 判断 428"/>
        <xdr:cNvSpPr/>
      </xdr:nvSpPr>
      <xdr:spPr>
        <a:xfrm>
          <a:off x="13843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166388</xdr:rowOff>
    </xdr:from>
    <xdr:ext cx="762000" cy="259045"/>
    <xdr:sp macro="" textlink="">
      <xdr:nvSpPr>
        <xdr:cNvPr id="430" name="テキスト ボックス 429"/>
        <xdr:cNvSpPr txBox="1"/>
      </xdr:nvSpPr>
      <xdr:spPr>
        <a:xfrm>
          <a:off x="13512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64770</xdr:rowOff>
    </xdr:from>
    <xdr:to>
      <xdr:col>19</xdr:col>
      <xdr:colOff>6350</xdr:colOff>
      <xdr:row>77</xdr:row>
      <xdr:rowOff>166370</xdr:rowOff>
    </xdr:to>
    <xdr:sp macro="" textlink="">
      <xdr:nvSpPr>
        <xdr:cNvPr id="431" name="フローチャート : 判断 430"/>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151147</xdr:rowOff>
    </xdr:from>
    <xdr:ext cx="762000" cy="259045"/>
    <xdr:sp macro="" textlink="">
      <xdr:nvSpPr>
        <xdr:cNvPr id="432" name="テキスト ボックス 431"/>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156211</xdr:rowOff>
    </xdr:from>
    <xdr:to>
      <xdr:col>24</xdr:col>
      <xdr:colOff>82550</xdr:colOff>
      <xdr:row>76</xdr:row>
      <xdr:rowOff>86361</xdr:rowOff>
    </xdr:to>
    <xdr:sp macro="" textlink="">
      <xdr:nvSpPr>
        <xdr:cNvPr id="438" name="円/楕円 437"/>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1287</xdr:rowOff>
    </xdr:from>
    <xdr:ext cx="762000" cy="259045"/>
    <xdr:sp macro="" textlink="">
      <xdr:nvSpPr>
        <xdr:cNvPr id="439" name="公債費以外該当値テキスト"/>
        <xdr:cNvSpPr txBox="1"/>
      </xdr:nvSpPr>
      <xdr:spPr>
        <a:xfrm>
          <a:off x="16598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45720</xdr:rowOff>
    </xdr:from>
    <xdr:to>
      <xdr:col>22</xdr:col>
      <xdr:colOff>615950</xdr:colOff>
      <xdr:row>76</xdr:row>
      <xdr:rowOff>147320</xdr:rowOff>
    </xdr:to>
    <xdr:sp macro="" textlink="">
      <xdr:nvSpPr>
        <xdr:cNvPr id="440" name="円/楕円 439"/>
        <xdr:cNvSpPr/>
      </xdr:nvSpPr>
      <xdr:spPr>
        <a:xfrm>
          <a:off x="15621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157497</xdr:rowOff>
    </xdr:from>
    <xdr:ext cx="736600" cy="259045"/>
    <xdr:sp macro="" textlink="">
      <xdr:nvSpPr>
        <xdr:cNvPr id="441" name="テキスト ボックス 440"/>
        <xdr:cNvSpPr txBox="1"/>
      </xdr:nvSpPr>
      <xdr:spPr>
        <a:xfrm>
          <a:off x="15290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118110</xdr:rowOff>
    </xdr:from>
    <xdr:to>
      <xdr:col>21</xdr:col>
      <xdr:colOff>412750</xdr:colOff>
      <xdr:row>76</xdr:row>
      <xdr:rowOff>48261</xdr:rowOff>
    </xdr:to>
    <xdr:sp macro="" textlink="">
      <xdr:nvSpPr>
        <xdr:cNvPr id="442" name="円/楕円 441"/>
        <xdr:cNvSpPr/>
      </xdr:nvSpPr>
      <xdr:spPr>
        <a:xfrm>
          <a:off x="14732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58437</xdr:rowOff>
    </xdr:from>
    <xdr:ext cx="762000" cy="259045"/>
    <xdr:sp macro="" textlink="">
      <xdr:nvSpPr>
        <xdr:cNvPr id="443" name="テキスト ボックス 442"/>
        <xdr:cNvSpPr txBox="1"/>
      </xdr:nvSpPr>
      <xdr:spPr>
        <a:xfrm>
          <a:off x="14401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3811</xdr:rowOff>
    </xdr:from>
    <xdr:to>
      <xdr:col>20</xdr:col>
      <xdr:colOff>209550</xdr:colOff>
      <xdr:row>76</xdr:row>
      <xdr:rowOff>105411</xdr:rowOff>
    </xdr:to>
    <xdr:sp macro="" textlink="">
      <xdr:nvSpPr>
        <xdr:cNvPr id="444" name="円/楕円 443"/>
        <xdr:cNvSpPr/>
      </xdr:nvSpPr>
      <xdr:spPr>
        <a:xfrm>
          <a:off x="13843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115587</xdr:rowOff>
    </xdr:from>
    <xdr:ext cx="762000" cy="259045"/>
    <xdr:sp macro="" textlink="">
      <xdr:nvSpPr>
        <xdr:cNvPr id="445" name="テキスト ボックス 444"/>
        <xdr:cNvSpPr txBox="1"/>
      </xdr:nvSpPr>
      <xdr:spPr>
        <a:xfrm>
          <a:off x="13512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46" name="円/楕円 445"/>
        <xdr:cNvSpPr/>
      </xdr:nvSpPr>
      <xdr:spPr>
        <a:xfrm>
          <a:off x="12954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7" name="テキスト ボックス 446"/>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長野県生坂村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171411</xdr:rowOff>
    </xdr:from>
    <xdr:to>
      <xdr:col>4</xdr:col>
      <xdr:colOff>1117600</xdr:colOff>
      <xdr:row>19</xdr:row>
      <xdr:rowOff>98229</xdr:rowOff>
    </xdr:to>
    <xdr:cxnSp macro="">
      <xdr:nvCxnSpPr>
        <xdr:cNvPr id="44" name="直線コネクタ 43"/>
        <xdr:cNvCxnSpPr/>
      </xdr:nvCxnSpPr>
      <xdr:spPr bwMode="auto">
        <a:xfrm flipV="1">
          <a:off x="5651500" y="1933536"/>
          <a:ext cx="0" cy="146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70306</xdr:rowOff>
    </xdr:from>
    <xdr:ext cx="762000" cy="259045"/>
    <xdr:sp macro="" textlink="">
      <xdr:nvSpPr>
        <xdr:cNvPr id="45" name="人口1人当たり決算額の推移最小値テキスト130"/>
        <xdr:cNvSpPr txBox="1"/>
      </xdr:nvSpPr>
      <xdr:spPr>
        <a:xfrm>
          <a:off x="5740400" y="33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80,103</a:t>
          </a:r>
          <a:endParaRPr kumimoji="1" lang="ja-JP" altLang="en-US" sz="1000" b="1">
            <a:latin typeface="ＭＳ Ｐゴシック"/>
          </a:endParaRPr>
        </a:p>
      </xdr:txBody>
    </xdr:sp>
    <xdr:clientData/>
  </xdr:oneCellAnchor>
  <xdr:twoCellAnchor>
    <xdr:from>
      <xdr:col>4</xdr:col>
      <xdr:colOff>1028700</xdr:colOff>
      <xdr:row>19</xdr:row>
      <xdr:rowOff>98229</xdr:rowOff>
    </xdr:from>
    <xdr:to>
      <xdr:col>5</xdr:col>
      <xdr:colOff>73025</xdr:colOff>
      <xdr:row>19</xdr:row>
      <xdr:rowOff>98229</xdr:rowOff>
    </xdr:to>
    <xdr:cxnSp macro="">
      <xdr:nvCxnSpPr>
        <xdr:cNvPr id="46" name="直線コネクタ 45"/>
        <xdr:cNvCxnSpPr/>
      </xdr:nvCxnSpPr>
      <xdr:spPr bwMode="auto">
        <a:xfrm>
          <a:off x="5562600" y="340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86338</xdr:rowOff>
    </xdr:from>
    <xdr:ext cx="762000" cy="259045"/>
    <xdr:sp macro="" textlink="">
      <xdr:nvSpPr>
        <xdr:cNvPr id="47" name="人口1人当たり決算額の推移最大値テキスト130"/>
        <xdr:cNvSpPr txBox="1"/>
      </xdr:nvSpPr>
      <xdr:spPr>
        <a:xfrm>
          <a:off x="5740400" y="167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851,687</a:t>
          </a:r>
          <a:endParaRPr kumimoji="1" lang="ja-JP" altLang="en-US" sz="1000" b="1">
            <a:latin typeface="ＭＳ Ｐゴシック"/>
          </a:endParaRPr>
        </a:p>
      </xdr:txBody>
    </xdr:sp>
    <xdr:clientData/>
  </xdr:oneCellAnchor>
  <xdr:twoCellAnchor>
    <xdr:from>
      <xdr:col>4</xdr:col>
      <xdr:colOff>1028700</xdr:colOff>
      <xdr:row>10</xdr:row>
      <xdr:rowOff>171411</xdr:rowOff>
    </xdr:from>
    <xdr:to>
      <xdr:col>5</xdr:col>
      <xdr:colOff>73025</xdr:colOff>
      <xdr:row>10</xdr:row>
      <xdr:rowOff>171411</xdr:rowOff>
    </xdr:to>
    <xdr:cxnSp macro="">
      <xdr:nvCxnSpPr>
        <xdr:cNvPr id="48" name="直線コネクタ 47"/>
        <xdr:cNvCxnSpPr/>
      </xdr:nvCxnSpPr>
      <xdr:spPr bwMode="auto">
        <a:xfrm>
          <a:off x="5562600" y="1933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147837</xdr:rowOff>
    </xdr:from>
    <xdr:to>
      <xdr:col>4</xdr:col>
      <xdr:colOff>1117600</xdr:colOff>
      <xdr:row>17</xdr:row>
      <xdr:rowOff>150805</xdr:rowOff>
    </xdr:to>
    <xdr:cxnSp macro="">
      <xdr:nvCxnSpPr>
        <xdr:cNvPr id="49" name="直線コネクタ 48"/>
        <xdr:cNvCxnSpPr/>
      </xdr:nvCxnSpPr>
      <xdr:spPr bwMode="auto">
        <a:xfrm flipV="1">
          <a:off x="5003800" y="3110112"/>
          <a:ext cx="647700" cy="2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154024</xdr:rowOff>
    </xdr:from>
    <xdr:ext cx="762000" cy="259045"/>
    <xdr:sp macro="" textlink="">
      <xdr:nvSpPr>
        <xdr:cNvPr id="50" name="人口1人当たり決算額の推移平均値テキスト130"/>
        <xdr:cNvSpPr txBox="1"/>
      </xdr:nvSpPr>
      <xdr:spPr>
        <a:xfrm>
          <a:off x="5740400" y="31162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10497</xdr:rowOff>
    </xdr:from>
    <xdr:to>
      <xdr:col>5</xdr:col>
      <xdr:colOff>34925</xdr:colOff>
      <xdr:row>18</xdr:row>
      <xdr:rowOff>112097</xdr:rowOff>
    </xdr:to>
    <xdr:sp macro="" textlink="">
      <xdr:nvSpPr>
        <xdr:cNvPr id="51" name="フローチャート : 判断 50"/>
        <xdr:cNvSpPr/>
      </xdr:nvSpPr>
      <xdr:spPr bwMode="auto">
        <a:xfrm>
          <a:off x="56007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150805</xdr:rowOff>
    </xdr:from>
    <xdr:to>
      <xdr:col>4</xdr:col>
      <xdr:colOff>469900</xdr:colOff>
      <xdr:row>18</xdr:row>
      <xdr:rowOff>4000</xdr:rowOff>
    </xdr:to>
    <xdr:cxnSp macro="">
      <xdr:nvCxnSpPr>
        <xdr:cNvPr id="52" name="直線コネクタ 51"/>
        <xdr:cNvCxnSpPr/>
      </xdr:nvCxnSpPr>
      <xdr:spPr bwMode="auto">
        <a:xfrm flipV="1">
          <a:off x="4305300" y="3113080"/>
          <a:ext cx="698500" cy="24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171239</xdr:rowOff>
    </xdr:from>
    <xdr:to>
      <xdr:col>4</xdr:col>
      <xdr:colOff>520700</xdr:colOff>
      <xdr:row>18</xdr:row>
      <xdr:rowOff>101389</xdr:rowOff>
    </xdr:to>
    <xdr:sp macro="" textlink="">
      <xdr:nvSpPr>
        <xdr:cNvPr id="53" name="フローチャート : 判断 52"/>
        <xdr:cNvSpPr/>
      </xdr:nvSpPr>
      <xdr:spPr bwMode="auto">
        <a:xfrm>
          <a:off x="4953000" y="3133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86165</xdr:rowOff>
    </xdr:from>
    <xdr:ext cx="736600" cy="259045"/>
    <xdr:sp macro="" textlink="">
      <xdr:nvSpPr>
        <xdr:cNvPr id="54" name="テキスト ボックス 53"/>
        <xdr:cNvSpPr txBox="1"/>
      </xdr:nvSpPr>
      <xdr:spPr>
        <a:xfrm>
          <a:off x="4622800" y="3219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195,111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3512</xdr:rowOff>
    </xdr:from>
    <xdr:to>
      <xdr:col>3</xdr:col>
      <xdr:colOff>904875</xdr:colOff>
      <xdr:row>18</xdr:row>
      <xdr:rowOff>4000</xdr:rowOff>
    </xdr:to>
    <xdr:cxnSp macro="">
      <xdr:nvCxnSpPr>
        <xdr:cNvPr id="55" name="直線コネクタ 54"/>
        <xdr:cNvCxnSpPr/>
      </xdr:nvCxnSpPr>
      <xdr:spPr bwMode="auto">
        <a:xfrm>
          <a:off x="3606800" y="3137237"/>
          <a:ext cx="698500" cy="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7111</xdr:rowOff>
    </xdr:from>
    <xdr:to>
      <xdr:col>3</xdr:col>
      <xdr:colOff>955675</xdr:colOff>
      <xdr:row>18</xdr:row>
      <xdr:rowOff>108711</xdr:rowOff>
    </xdr:to>
    <xdr:sp macro="" textlink="">
      <xdr:nvSpPr>
        <xdr:cNvPr id="56" name="フローチャート : 判断 55"/>
        <xdr:cNvSpPr/>
      </xdr:nvSpPr>
      <xdr:spPr bwMode="auto">
        <a:xfrm>
          <a:off x="4254500" y="314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93488</xdr:rowOff>
    </xdr:from>
    <xdr:ext cx="762000" cy="259045"/>
    <xdr:sp macro="" textlink="">
      <xdr:nvSpPr>
        <xdr:cNvPr id="57" name="テキスト ボックス 56"/>
        <xdr:cNvSpPr txBox="1"/>
      </xdr:nvSpPr>
      <xdr:spPr>
        <a:xfrm>
          <a:off x="3924300" y="322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165851</xdr:rowOff>
    </xdr:from>
    <xdr:to>
      <xdr:col>3</xdr:col>
      <xdr:colOff>206375</xdr:colOff>
      <xdr:row>18</xdr:row>
      <xdr:rowOff>3512</xdr:rowOff>
    </xdr:to>
    <xdr:cxnSp macro="">
      <xdr:nvCxnSpPr>
        <xdr:cNvPr id="58" name="直線コネクタ 57"/>
        <xdr:cNvCxnSpPr/>
      </xdr:nvCxnSpPr>
      <xdr:spPr bwMode="auto">
        <a:xfrm>
          <a:off x="2908300" y="3128126"/>
          <a:ext cx="698500" cy="9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11144</xdr:rowOff>
    </xdr:from>
    <xdr:to>
      <xdr:col>3</xdr:col>
      <xdr:colOff>257175</xdr:colOff>
      <xdr:row>18</xdr:row>
      <xdr:rowOff>112744</xdr:rowOff>
    </xdr:to>
    <xdr:sp macro="" textlink="">
      <xdr:nvSpPr>
        <xdr:cNvPr id="59" name="フローチャート : 判断 58"/>
        <xdr:cNvSpPr/>
      </xdr:nvSpPr>
      <xdr:spPr bwMode="auto">
        <a:xfrm>
          <a:off x="3556000" y="314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97521</xdr:rowOff>
    </xdr:from>
    <xdr:ext cx="762000" cy="259045"/>
    <xdr:sp macro="" textlink="">
      <xdr:nvSpPr>
        <xdr:cNvPr id="60" name="テキスト ボックス 59"/>
        <xdr:cNvSpPr txBox="1"/>
      </xdr:nvSpPr>
      <xdr:spPr>
        <a:xfrm>
          <a:off x="3225800" y="323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2134</xdr:rowOff>
    </xdr:from>
    <xdr:to>
      <xdr:col>2</xdr:col>
      <xdr:colOff>692150</xdr:colOff>
      <xdr:row>18</xdr:row>
      <xdr:rowOff>103734</xdr:rowOff>
    </xdr:to>
    <xdr:sp macro="" textlink="">
      <xdr:nvSpPr>
        <xdr:cNvPr id="61" name="フローチャート : 判断 60"/>
        <xdr:cNvSpPr/>
      </xdr:nvSpPr>
      <xdr:spPr bwMode="auto">
        <a:xfrm>
          <a:off x="2857500" y="3135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88511</xdr:rowOff>
    </xdr:from>
    <xdr:ext cx="762000" cy="259045"/>
    <xdr:sp macro="" textlink="">
      <xdr:nvSpPr>
        <xdr:cNvPr id="62" name="テキスト ボックス 61"/>
        <xdr:cNvSpPr txBox="1"/>
      </xdr:nvSpPr>
      <xdr:spPr>
        <a:xfrm>
          <a:off x="2527300" y="3222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193,880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97037</xdr:rowOff>
    </xdr:from>
    <xdr:to>
      <xdr:col>5</xdr:col>
      <xdr:colOff>34925</xdr:colOff>
      <xdr:row>18</xdr:row>
      <xdr:rowOff>27187</xdr:rowOff>
    </xdr:to>
    <xdr:sp macro="" textlink="">
      <xdr:nvSpPr>
        <xdr:cNvPr id="68" name="円/楕円 67"/>
        <xdr:cNvSpPr/>
      </xdr:nvSpPr>
      <xdr:spPr bwMode="auto">
        <a:xfrm>
          <a:off x="5600700" y="3059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113564</xdr:rowOff>
    </xdr:from>
    <xdr:ext cx="762000" cy="259045"/>
    <xdr:sp macro="" textlink="">
      <xdr:nvSpPr>
        <xdr:cNvPr id="69" name="人口1人当たり決算額の推移該当値テキスト130"/>
        <xdr:cNvSpPr txBox="1"/>
      </xdr:nvSpPr>
      <xdr:spPr>
        <a:xfrm>
          <a:off x="5740400" y="2904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234,062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100005</xdr:rowOff>
    </xdr:from>
    <xdr:to>
      <xdr:col>4</xdr:col>
      <xdr:colOff>520700</xdr:colOff>
      <xdr:row>18</xdr:row>
      <xdr:rowOff>30155</xdr:rowOff>
    </xdr:to>
    <xdr:sp macro="" textlink="">
      <xdr:nvSpPr>
        <xdr:cNvPr id="70" name="円/楕円 69"/>
        <xdr:cNvSpPr/>
      </xdr:nvSpPr>
      <xdr:spPr bwMode="auto">
        <a:xfrm>
          <a:off x="4953000" y="3062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40332</xdr:rowOff>
    </xdr:from>
    <xdr:ext cx="736600" cy="259045"/>
    <xdr:sp macro="" textlink="">
      <xdr:nvSpPr>
        <xdr:cNvPr id="71" name="テキスト ボックス 70"/>
        <xdr:cNvSpPr txBox="1"/>
      </xdr:nvSpPr>
      <xdr:spPr>
        <a:xfrm>
          <a:off x="4622800" y="2831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232,504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124650</xdr:rowOff>
    </xdr:from>
    <xdr:to>
      <xdr:col>3</xdr:col>
      <xdr:colOff>955675</xdr:colOff>
      <xdr:row>18</xdr:row>
      <xdr:rowOff>54800</xdr:rowOff>
    </xdr:to>
    <xdr:sp macro="" textlink="">
      <xdr:nvSpPr>
        <xdr:cNvPr id="72" name="円/楕円 71"/>
        <xdr:cNvSpPr/>
      </xdr:nvSpPr>
      <xdr:spPr bwMode="auto">
        <a:xfrm>
          <a:off x="4254500" y="3086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64977</xdr:rowOff>
    </xdr:from>
    <xdr:ext cx="762000" cy="259045"/>
    <xdr:sp macro="" textlink="">
      <xdr:nvSpPr>
        <xdr:cNvPr id="73" name="テキスト ボックス 72"/>
        <xdr:cNvSpPr txBox="1"/>
      </xdr:nvSpPr>
      <xdr:spPr>
        <a:xfrm>
          <a:off x="3924300" y="285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219,567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124162</xdr:rowOff>
    </xdr:from>
    <xdr:to>
      <xdr:col>3</xdr:col>
      <xdr:colOff>257175</xdr:colOff>
      <xdr:row>18</xdr:row>
      <xdr:rowOff>54312</xdr:rowOff>
    </xdr:to>
    <xdr:sp macro="" textlink="">
      <xdr:nvSpPr>
        <xdr:cNvPr id="74" name="円/楕円 73"/>
        <xdr:cNvSpPr/>
      </xdr:nvSpPr>
      <xdr:spPr bwMode="auto">
        <a:xfrm>
          <a:off x="3556000" y="3086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64489</xdr:rowOff>
    </xdr:from>
    <xdr:ext cx="762000" cy="259045"/>
    <xdr:sp macro="" textlink="">
      <xdr:nvSpPr>
        <xdr:cNvPr id="75" name="テキスト ボックス 74"/>
        <xdr:cNvSpPr txBox="1"/>
      </xdr:nvSpPr>
      <xdr:spPr>
        <a:xfrm>
          <a:off x="3225800" y="285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219,823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115051</xdr:rowOff>
    </xdr:from>
    <xdr:to>
      <xdr:col>2</xdr:col>
      <xdr:colOff>692150</xdr:colOff>
      <xdr:row>18</xdr:row>
      <xdr:rowOff>45201</xdr:rowOff>
    </xdr:to>
    <xdr:sp macro="" textlink="">
      <xdr:nvSpPr>
        <xdr:cNvPr id="76" name="円/楕円 75"/>
        <xdr:cNvSpPr/>
      </xdr:nvSpPr>
      <xdr:spPr bwMode="auto">
        <a:xfrm>
          <a:off x="2857500" y="3077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55378</xdr:rowOff>
    </xdr:from>
    <xdr:ext cx="762000" cy="259045"/>
    <xdr:sp macro="" textlink="">
      <xdr:nvSpPr>
        <xdr:cNvPr id="77" name="テキスト ボックス 76"/>
        <xdr:cNvSpPr txBox="1"/>
      </xdr:nvSpPr>
      <xdr:spPr>
        <a:xfrm>
          <a:off x="2527300" y="284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224,606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26972</xdr:rowOff>
    </xdr:from>
    <xdr:to>
      <xdr:col>4</xdr:col>
      <xdr:colOff>1117600</xdr:colOff>
      <xdr:row>37</xdr:row>
      <xdr:rowOff>342471</xdr:rowOff>
    </xdr:to>
    <xdr:cxnSp macro="">
      <xdr:nvCxnSpPr>
        <xdr:cNvPr id="104" name="直線コネクタ 103"/>
        <xdr:cNvCxnSpPr/>
      </xdr:nvCxnSpPr>
      <xdr:spPr bwMode="auto">
        <a:xfrm flipV="1">
          <a:off x="5651500" y="5951522"/>
          <a:ext cx="0" cy="151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314548</xdr:rowOff>
    </xdr:from>
    <xdr:ext cx="762000" cy="259045"/>
    <xdr:sp macro="" textlink="">
      <xdr:nvSpPr>
        <xdr:cNvPr id="105" name="人口1人当たり決算額の推移最小値テキスト445"/>
        <xdr:cNvSpPr txBox="1"/>
      </xdr:nvSpPr>
      <xdr:spPr>
        <a:xfrm>
          <a:off x="5740400" y="743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-88,277</a:t>
          </a:r>
          <a:endParaRPr kumimoji="1" lang="ja-JP" altLang="en-US" sz="1000" b="1">
            <a:latin typeface="ＭＳ Ｐゴシック"/>
          </a:endParaRPr>
        </a:p>
      </xdr:txBody>
    </xdr:sp>
    <xdr:clientData/>
  </xdr:oneCellAnchor>
  <xdr:twoCellAnchor>
    <xdr:from>
      <xdr:col>4</xdr:col>
      <xdr:colOff>1028700</xdr:colOff>
      <xdr:row>37</xdr:row>
      <xdr:rowOff>342471</xdr:rowOff>
    </xdr:from>
    <xdr:to>
      <xdr:col>5</xdr:col>
      <xdr:colOff>73025</xdr:colOff>
      <xdr:row>37</xdr:row>
      <xdr:rowOff>342471</xdr:rowOff>
    </xdr:to>
    <xdr:cxnSp macro="">
      <xdr:nvCxnSpPr>
        <xdr:cNvPr id="106" name="直線コネクタ 105"/>
        <xdr:cNvCxnSpPr/>
      </xdr:nvCxnSpPr>
      <xdr:spPr bwMode="auto">
        <a:xfrm>
          <a:off x="5562600" y="74671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284799</xdr:rowOff>
    </xdr:from>
    <xdr:ext cx="762000" cy="259045"/>
    <xdr:sp macro="" textlink="">
      <xdr:nvSpPr>
        <xdr:cNvPr id="107" name="人口1人当たり決算額の推移最大値テキスト445"/>
        <xdr:cNvSpPr txBox="1"/>
      </xdr:nvSpPr>
      <xdr:spPr>
        <a:xfrm>
          <a:off x="5740400" y="569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110,627</a:t>
          </a:r>
          <a:endParaRPr kumimoji="1" lang="ja-JP" altLang="en-US" sz="1000" b="1">
            <a:latin typeface="ＭＳ Ｐゴシック"/>
          </a:endParaRPr>
        </a:p>
      </xdr:txBody>
    </xdr:sp>
    <xdr:clientData/>
  </xdr:oneCellAnchor>
  <xdr:twoCellAnchor>
    <xdr:from>
      <xdr:col>4</xdr:col>
      <xdr:colOff>1028700</xdr:colOff>
      <xdr:row>33</xdr:row>
      <xdr:rowOff>26972</xdr:rowOff>
    </xdr:from>
    <xdr:to>
      <xdr:col>5</xdr:col>
      <xdr:colOff>73025</xdr:colOff>
      <xdr:row>33</xdr:row>
      <xdr:rowOff>26972</xdr:rowOff>
    </xdr:to>
    <xdr:cxnSp macro="">
      <xdr:nvCxnSpPr>
        <xdr:cNvPr id="108" name="直線コネクタ 107"/>
        <xdr:cNvCxnSpPr/>
      </xdr:nvCxnSpPr>
      <xdr:spPr bwMode="auto">
        <a:xfrm>
          <a:off x="5562600" y="595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104414</xdr:rowOff>
    </xdr:from>
    <xdr:to>
      <xdr:col>4</xdr:col>
      <xdr:colOff>1117600</xdr:colOff>
      <xdr:row>34</xdr:row>
      <xdr:rowOff>145616</xdr:rowOff>
    </xdr:to>
    <xdr:cxnSp macro="">
      <xdr:nvCxnSpPr>
        <xdr:cNvPr id="109" name="直線コネクタ 108"/>
        <xdr:cNvCxnSpPr/>
      </xdr:nvCxnSpPr>
      <xdr:spPr bwMode="auto">
        <a:xfrm>
          <a:off x="5003800" y="6371864"/>
          <a:ext cx="647700" cy="41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199237</xdr:rowOff>
    </xdr:from>
    <xdr:ext cx="762000" cy="259045"/>
    <xdr:sp macro="" textlink="">
      <xdr:nvSpPr>
        <xdr:cNvPr id="110" name="人口1人当たり決算額の推移平均値テキスト445"/>
        <xdr:cNvSpPr txBox="1"/>
      </xdr:nvSpPr>
      <xdr:spPr>
        <a:xfrm>
          <a:off x="5740400" y="6466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227160</xdr:rowOff>
    </xdr:from>
    <xdr:to>
      <xdr:col>5</xdr:col>
      <xdr:colOff>34925</xdr:colOff>
      <xdr:row>34</xdr:row>
      <xdr:rowOff>328760</xdr:rowOff>
    </xdr:to>
    <xdr:sp macro="" textlink="">
      <xdr:nvSpPr>
        <xdr:cNvPr id="111" name="フローチャート : 判断 110"/>
        <xdr:cNvSpPr/>
      </xdr:nvSpPr>
      <xdr:spPr bwMode="auto">
        <a:xfrm>
          <a:off x="5600700" y="6494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55959</xdr:rowOff>
    </xdr:from>
    <xdr:to>
      <xdr:col>4</xdr:col>
      <xdr:colOff>469900</xdr:colOff>
      <xdr:row>34</xdr:row>
      <xdr:rowOff>104414</xdr:rowOff>
    </xdr:to>
    <xdr:cxnSp macro="">
      <xdr:nvCxnSpPr>
        <xdr:cNvPr id="112" name="直線コネクタ 111"/>
        <xdr:cNvCxnSpPr/>
      </xdr:nvCxnSpPr>
      <xdr:spPr bwMode="auto">
        <a:xfrm>
          <a:off x="4305300" y="6323409"/>
          <a:ext cx="698500" cy="48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228737</xdr:rowOff>
    </xdr:from>
    <xdr:to>
      <xdr:col>4</xdr:col>
      <xdr:colOff>520700</xdr:colOff>
      <xdr:row>34</xdr:row>
      <xdr:rowOff>330337</xdr:rowOff>
    </xdr:to>
    <xdr:sp macro="" textlink="">
      <xdr:nvSpPr>
        <xdr:cNvPr id="113" name="フローチャート : 判断 112"/>
        <xdr:cNvSpPr/>
      </xdr:nvSpPr>
      <xdr:spPr bwMode="auto">
        <a:xfrm>
          <a:off x="4953000" y="6496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315114</xdr:rowOff>
    </xdr:from>
    <xdr:ext cx="736600" cy="259045"/>
    <xdr:sp macro="" textlink="">
      <xdr:nvSpPr>
        <xdr:cNvPr id="114" name="テキスト ボックス 113"/>
        <xdr:cNvSpPr txBox="1"/>
      </xdr:nvSpPr>
      <xdr:spPr>
        <a:xfrm>
          <a:off x="4622800" y="6582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42189</xdr:rowOff>
    </xdr:from>
    <xdr:to>
      <xdr:col>3</xdr:col>
      <xdr:colOff>904875</xdr:colOff>
      <xdr:row>34</xdr:row>
      <xdr:rowOff>55959</xdr:rowOff>
    </xdr:to>
    <xdr:cxnSp macro="">
      <xdr:nvCxnSpPr>
        <xdr:cNvPr id="115" name="直線コネクタ 114"/>
        <xdr:cNvCxnSpPr/>
      </xdr:nvCxnSpPr>
      <xdr:spPr bwMode="auto">
        <a:xfrm>
          <a:off x="3606800" y="6309639"/>
          <a:ext cx="698500" cy="13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184099</xdr:rowOff>
    </xdr:from>
    <xdr:to>
      <xdr:col>3</xdr:col>
      <xdr:colOff>955675</xdr:colOff>
      <xdr:row>34</xdr:row>
      <xdr:rowOff>285699</xdr:rowOff>
    </xdr:to>
    <xdr:sp macro="" textlink="">
      <xdr:nvSpPr>
        <xdr:cNvPr id="116" name="フローチャート : 判断 115"/>
        <xdr:cNvSpPr/>
      </xdr:nvSpPr>
      <xdr:spPr bwMode="auto">
        <a:xfrm>
          <a:off x="4254500" y="64515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270476</xdr:rowOff>
    </xdr:from>
    <xdr:ext cx="762000" cy="259045"/>
    <xdr:sp macro="" textlink="">
      <xdr:nvSpPr>
        <xdr:cNvPr id="117" name="テキスト ボックス 116"/>
        <xdr:cNvSpPr txBox="1"/>
      </xdr:nvSpPr>
      <xdr:spPr>
        <a:xfrm>
          <a:off x="3924300" y="653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337655</xdr:rowOff>
    </xdr:from>
    <xdr:to>
      <xdr:col>3</xdr:col>
      <xdr:colOff>206375</xdr:colOff>
      <xdr:row>34</xdr:row>
      <xdr:rowOff>42189</xdr:rowOff>
    </xdr:to>
    <xdr:cxnSp macro="">
      <xdr:nvCxnSpPr>
        <xdr:cNvPr id="118" name="直線コネクタ 117"/>
        <xdr:cNvCxnSpPr/>
      </xdr:nvCxnSpPr>
      <xdr:spPr bwMode="auto">
        <a:xfrm>
          <a:off x="2908300" y="6262205"/>
          <a:ext cx="698500" cy="47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176906</xdr:rowOff>
    </xdr:from>
    <xdr:to>
      <xdr:col>3</xdr:col>
      <xdr:colOff>257175</xdr:colOff>
      <xdr:row>34</xdr:row>
      <xdr:rowOff>278505</xdr:rowOff>
    </xdr:to>
    <xdr:sp macro="" textlink="">
      <xdr:nvSpPr>
        <xdr:cNvPr id="119" name="フローチャート : 判断 118"/>
        <xdr:cNvSpPr/>
      </xdr:nvSpPr>
      <xdr:spPr bwMode="auto">
        <a:xfrm>
          <a:off x="3556000" y="6444356"/>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263283</xdr:rowOff>
    </xdr:from>
    <xdr:ext cx="762000" cy="259045"/>
    <xdr:sp macro="" textlink="">
      <xdr:nvSpPr>
        <xdr:cNvPr id="120" name="テキスト ボックス 119"/>
        <xdr:cNvSpPr txBox="1"/>
      </xdr:nvSpPr>
      <xdr:spPr>
        <a:xfrm>
          <a:off x="3225800" y="653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156309</xdr:rowOff>
    </xdr:from>
    <xdr:to>
      <xdr:col>2</xdr:col>
      <xdr:colOff>692150</xdr:colOff>
      <xdr:row>34</xdr:row>
      <xdr:rowOff>257909</xdr:rowOff>
    </xdr:to>
    <xdr:sp macro="" textlink="">
      <xdr:nvSpPr>
        <xdr:cNvPr id="121" name="フローチャート : 判断 120"/>
        <xdr:cNvSpPr/>
      </xdr:nvSpPr>
      <xdr:spPr bwMode="auto">
        <a:xfrm>
          <a:off x="2857500" y="6423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242686</xdr:rowOff>
    </xdr:from>
    <xdr:ext cx="762000" cy="259045"/>
    <xdr:sp macro="" textlink="">
      <xdr:nvSpPr>
        <xdr:cNvPr id="122" name="テキスト ボックス 121"/>
        <xdr:cNvSpPr txBox="1"/>
      </xdr:nvSpPr>
      <xdr:spPr>
        <a:xfrm>
          <a:off x="2527300" y="651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94816</xdr:rowOff>
    </xdr:from>
    <xdr:to>
      <xdr:col>5</xdr:col>
      <xdr:colOff>34925</xdr:colOff>
      <xdr:row>34</xdr:row>
      <xdr:rowOff>196416</xdr:rowOff>
    </xdr:to>
    <xdr:sp macro="" textlink="">
      <xdr:nvSpPr>
        <xdr:cNvPr id="128" name="円/楕円 127"/>
        <xdr:cNvSpPr/>
      </xdr:nvSpPr>
      <xdr:spPr bwMode="auto">
        <a:xfrm>
          <a:off x="5600700" y="6362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282793</xdr:rowOff>
    </xdr:from>
    <xdr:ext cx="762000" cy="259045"/>
    <xdr:sp macro="" textlink="">
      <xdr:nvSpPr>
        <xdr:cNvPr id="129" name="人口1人当たり決算額の推移該当値テキスト445"/>
        <xdr:cNvSpPr txBox="1"/>
      </xdr:nvSpPr>
      <xdr:spPr>
        <a:xfrm>
          <a:off x="5740400" y="6207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50,057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53614</xdr:rowOff>
    </xdr:from>
    <xdr:to>
      <xdr:col>4</xdr:col>
      <xdr:colOff>520700</xdr:colOff>
      <xdr:row>34</xdr:row>
      <xdr:rowOff>155214</xdr:rowOff>
    </xdr:to>
    <xdr:sp macro="" textlink="">
      <xdr:nvSpPr>
        <xdr:cNvPr id="130" name="円/楕円 129"/>
        <xdr:cNvSpPr/>
      </xdr:nvSpPr>
      <xdr:spPr bwMode="auto">
        <a:xfrm>
          <a:off x="4953000" y="6321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165391</xdr:rowOff>
    </xdr:from>
    <xdr:ext cx="736600" cy="259045"/>
    <xdr:sp macro="" textlink="">
      <xdr:nvSpPr>
        <xdr:cNvPr id="131" name="テキスト ボックス 130"/>
        <xdr:cNvSpPr txBox="1"/>
      </xdr:nvSpPr>
      <xdr:spPr>
        <a:xfrm>
          <a:off x="4622800" y="608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55,464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5159</xdr:rowOff>
    </xdr:from>
    <xdr:to>
      <xdr:col>3</xdr:col>
      <xdr:colOff>955675</xdr:colOff>
      <xdr:row>34</xdr:row>
      <xdr:rowOff>106759</xdr:rowOff>
    </xdr:to>
    <xdr:sp macro="" textlink="">
      <xdr:nvSpPr>
        <xdr:cNvPr id="132" name="円/楕円 131"/>
        <xdr:cNvSpPr/>
      </xdr:nvSpPr>
      <xdr:spPr bwMode="auto">
        <a:xfrm>
          <a:off x="4254500" y="6272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116936</xdr:rowOff>
    </xdr:from>
    <xdr:ext cx="762000" cy="259045"/>
    <xdr:sp macro="" textlink="">
      <xdr:nvSpPr>
        <xdr:cNvPr id="133" name="テキスト ボックス 132"/>
        <xdr:cNvSpPr txBox="1"/>
      </xdr:nvSpPr>
      <xdr:spPr>
        <a:xfrm>
          <a:off x="3924300" y="6041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61,823</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334289</xdr:rowOff>
    </xdr:from>
    <xdr:to>
      <xdr:col>3</xdr:col>
      <xdr:colOff>257175</xdr:colOff>
      <xdr:row>34</xdr:row>
      <xdr:rowOff>92989</xdr:rowOff>
    </xdr:to>
    <xdr:sp macro="" textlink="">
      <xdr:nvSpPr>
        <xdr:cNvPr id="134" name="円/楕円 133"/>
        <xdr:cNvSpPr/>
      </xdr:nvSpPr>
      <xdr:spPr bwMode="auto">
        <a:xfrm>
          <a:off x="3556000" y="6258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103166</xdr:rowOff>
    </xdr:from>
    <xdr:ext cx="762000" cy="259045"/>
    <xdr:sp macro="" textlink="">
      <xdr:nvSpPr>
        <xdr:cNvPr id="135" name="テキスト ボックス 134"/>
        <xdr:cNvSpPr txBox="1"/>
      </xdr:nvSpPr>
      <xdr:spPr>
        <a:xfrm>
          <a:off x="3225800" y="602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63,630</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286855</xdr:rowOff>
    </xdr:from>
    <xdr:to>
      <xdr:col>2</xdr:col>
      <xdr:colOff>692150</xdr:colOff>
      <xdr:row>34</xdr:row>
      <xdr:rowOff>45555</xdr:rowOff>
    </xdr:to>
    <xdr:sp macro="" textlink="">
      <xdr:nvSpPr>
        <xdr:cNvPr id="136" name="円/楕円 135"/>
        <xdr:cNvSpPr/>
      </xdr:nvSpPr>
      <xdr:spPr bwMode="auto">
        <a:xfrm>
          <a:off x="2857500" y="6211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55732</xdr:rowOff>
    </xdr:from>
    <xdr:ext cx="762000" cy="259045"/>
    <xdr:sp macro="" textlink="">
      <xdr:nvSpPr>
        <xdr:cNvPr id="137" name="テキスト ボックス 136"/>
        <xdr:cNvSpPr txBox="1"/>
      </xdr:nvSpPr>
      <xdr:spPr>
        <a:xfrm>
          <a:off x="2527300" y="5980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69,855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長野県生坂村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1,903
1,887
39.05
2,103,413
2,062,446
28,742
1,343,229
2,334,291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85545</xdr:rowOff>
    </xdr:from>
    <xdr:to>
      <xdr:col>6</xdr:col>
      <xdr:colOff>510540</xdr:colOff>
      <xdr:row>38</xdr:row>
      <xdr:rowOff>80580</xdr:rowOff>
    </xdr:to>
    <xdr:cxnSp macro="">
      <xdr:nvCxnSpPr>
        <xdr:cNvPr id="55" name="直線コネクタ 54"/>
        <xdr:cNvCxnSpPr/>
      </xdr:nvCxnSpPr>
      <xdr:spPr>
        <a:xfrm flipV="1">
          <a:off x="4633595" y="5229045"/>
          <a:ext cx="1270" cy="136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84407</xdr:rowOff>
    </xdr:from>
    <xdr:ext cx="534377" cy="259045"/>
    <xdr:sp macro="" textlink="">
      <xdr:nvSpPr>
        <xdr:cNvPr id="56" name="人件費最小値テキスト"/>
        <xdr:cNvSpPr txBox="1"/>
      </xdr:nvSpPr>
      <xdr:spPr>
        <a:xfrm>
          <a:off x="4686300" y="65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71,034</a:t>
          </a:r>
          <a:endParaRPr kumimoji="1" lang="ja-JP" altLang="en-US" sz="1000" b="1">
            <a:latin typeface="ＭＳ Ｐゴシック"/>
          </a:endParaRPr>
        </a:p>
      </xdr:txBody>
    </xdr:sp>
    <xdr:clientData/>
  </xdr:oneCellAnchor>
  <xdr:twoCellAnchor>
    <xdr:from>
      <xdr:col>6</xdr:col>
      <xdr:colOff>422275</xdr:colOff>
      <xdr:row>38</xdr:row>
      <xdr:rowOff>80580</xdr:rowOff>
    </xdr:from>
    <xdr:to>
      <xdr:col>6</xdr:col>
      <xdr:colOff>600075</xdr:colOff>
      <xdr:row>38</xdr:row>
      <xdr:rowOff>80580</xdr:rowOff>
    </xdr:to>
    <xdr:cxnSp macro="">
      <xdr:nvCxnSpPr>
        <xdr:cNvPr id="57" name="直線コネクタ 56"/>
        <xdr:cNvCxnSpPr/>
      </xdr:nvCxnSpPr>
      <xdr:spPr>
        <a:xfrm>
          <a:off x="4546600" y="659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32222</xdr:rowOff>
    </xdr:from>
    <xdr:ext cx="599010" cy="259045"/>
    <xdr:sp macro="" textlink="">
      <xdr:nvSpPr>
        <xdr:cNvPr id="58" name="人件費最大値テキスト"/>
        <xdr:cNvSpPr txBox="1"/>
      </xdr:nvSpPr>
      <xdr:spPr>
        <a:xfrm>
          <a:off x="4686300" y="500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788,428</a:t>
          </a:r>
          <a:endParaRPr kumimoji="1" lang="ja-JP" altLang="en-US" sz="1000" b="1">
            <a:latin typeface="ＭＳ Ｐゴシック"/>
          </a:endParaRPr>
        </a:p>
      </xdr:txBody>
    </xdr:sp>
    <xdr:clientData/>
  </xdr:oneCellAnchor>
  <xdr:twoCellAnchor>
    <xdr:from>
      <xdr:col>6</xdr:col>
      <xdr:colOff>422275</xdr:colOff>
      <xdr:row>30</xdr:row>
      <xdr:rowOff>85545</xdr:rowOff>
    </xdr:from>
    <xdr:to>
      <xdr:col>6</xdr:col>
      <xdr:colOff>600075</xdr:colOff>
      <xdr:row>30</xdr:row>
      <xdr:rowOff>85545</xdr:rowOff>
    </xdr:to>
    <xdr:cxnSp macro="">
      <xdr:nvCxnSpPr>
        <xdr:cNvPr id="59" name="直線コネクタ 58"/>
        <xdr:cNvCxnSpPr/>
      </xdr:nvCxnSpPr>
      <xdr:spPr>
        <a:xfrm>
          <a:off x="4546600" y="522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56793</xdr:rowOff>
    </xdr:from>
    <xdr:to>
      <xdr:col>6</xdr:col>
      <xdr:colOff>511175</xdr:colOff>
      <xdr:row>37</xdr:row>
      <xdr:rowOff>61391</xdr:rowOff>
    </xdr:to>
    <xdr:cxnSp macro="">
      <xdr:nvCxnSpPr>
        <xdr:cNvPr id="60" name="直線コネクタ 59"/>
        <xdr:cNvCxnSpPr/>
      </xdr:nvCxnSpPr>
      <xdr:spPr>
        <a:xfrm>
          <a:off x="3797300" y="6400443"/>
          <a:ext cx="838200" cy="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30919</xdr:rowOff>
    </xdr:from>
    <xdr:ext cx="599010" cy="259045"/>
    <xdr:sp macro="" textlink="">
      <xdr:nvSpPr>
        <xdr:cNvPr id="61" name="人件費平均値テキスト"/>
        <xdr:cNvSpPr txBox="1"/>
      </xdr:nvSpPr>
      <xdr:spPr>
        <a:xfrm>
          <a:off x="4686300" y="63745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52492</xdr:rowOff>
    </xdr:from>
    <xdr:to>
      <xdr:col>6</xdr:col>
      <xdr:colOff>561975</xdr:colOff>
      <xdr:row>37</xdr:row>
      <xdr:rowOff>154092</xdr:rowOff>
    </xdr:to>
    <xdr:sp macro="" textlink="">
      <xdr:nvSpPr>
        <xdr:cNvPr id="62" name="フローチャート : 判断 61"/>
        <xdr:cNvSpPr/>
      </xdr:nvSpPr>
      <xdr:spPr>
        <a:xfrm>
          <a:off x="4584700" y="639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56793</xdr:rowOff>
    </xdr:from>
    <xdr:to>
      <xdr:col>5</xdr:col>
      <xdr:colOff>358775</xdr:colOff>
      <xdr:row>37</xdr:row>
      <xdr:rowOff>67068</xdr:rowOff>
    </xdr:to>
    <xdr:cxnSp macro="">
      <xdr:nvCxnSpPr>
        <xdr:cNvPr id="63" name="直線コネクタ 62"/>
        <xdr:cNvCxnSpPr/>
      </xdr:nvCxnSpPr>
      <xdr:spPr>
        <a:xfrm flipV="1">
          <a:off x="2908300" y="6400443"/>
          <a:ext cx="889000" cy="1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38581</xdr:rowOff>
    </xdr:from>
    <xdr:to>
      <xdr:col>5</xdr:col>
      <xdr:colOff>409575</xdr:colOff>
      <xdr:row>37</xdr:row>
      <xdr:rowOff>140181</xdr:rowOff>
    </xdr:to>
    <xdr:sp macro="" textlink="">
      <xdr:nvSpPr>
        <xdr:cNvPr id="64" name="フローチャート : 判断 63"/>
        <xdr:cNvSpPr/>
      </xdr:nvSpPr>
      <xdr:spPr>
        <a:xfrm>
          <a:off x="3746500" y="638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131308</xdr:rowOff>
    </xdr:from>
    <xdr:ext cx="599010" cy="259045"/>
    <xdr:sp macro="" textlink="">
      <xdr:nvSpPr>
        <xdr:cNvPr id="65" name="テキスト ボックス 64"/>
        <xdr:cNvSpPr txBox="1"/>
      </xdr:nvSpPr>
      <xdr:spPr>
        <a:xfrm>
          <a:off x="3497794" y="6474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156,414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61109</xdr:rowOff>
    </xdr:from>
    <xdr:to>
      <xdr:col>4</xdr:col>
      <xdr:colOff>155575</xdr:colOff>
      <xdr:row>37</xdr:row>
      <xdr:rowOff>67068</xdr:rowOff>
    </xdr:to>
    <xdr:cxnSp macro="">
      <xdr:nvCxnSpPr>
        <xdr:cNvPr id="66" name="直線コネクタ 65"/>
        <xdr:cNvCxnSpPr/>
      </xdr:nvCxnSpPr>
      <xdr:spPr>
        <a:xfrm>
          <a:off x="2019300" y="6404759"/>
          <a:ext cx="889000" cy="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39547</xdr:rowOff>
    </xdr:from>
    <xdr:to>
      <xdr:col>4</xdr:col>
      <xdr:colOff>206375</xdr:colOff>
      <xdr:row>37</xdr:row>
      <xdr:rowOff>141147</xdr:rowOff>
    </xdr:to>
    <xdr:sp macro="" textlink="">
      <xdr:nvSpPr>
        <xdr:cNvPr id="67" name="フローチャート : 判断 66"/>
        <xdr:cNvSpPr/>
      </xdr:nvSpPr>
      <xdr:spPr>
        <a:xfrm>
          <a:off x="2857500" y="638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132274</xdr:rowOff>
    </xdr:from>
    <xdr:ext cx="599010" cy="259045"/>
    <xdr:sp macro="" textlink="">
      <xdr:nvSpPr>
        <xdr:cNvPr id="68" name="テキスト ボックス 67"/>
        <xdr:cNvSpPr txBox="1"/>
      </xdr:nvSpPr>
      <xdr:spPr>
        <a:xfrm>
          <a:off x="2608794" y="6475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155,907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56581</xdr:rowOff>
    </xdr:from>
    <xdr:to>
      <xdr:col>2</xdr:col>
      <xdr:colOff>638175</xdr:colOff>
      <xdr:row>37</xdr:row>
      <xdr:rowOff>61109</xdr:rowOff>
    </xdr:to>
    <xdr:cxnSp macro="">
      <xdr:nvCxnSpPr>
        <xdr:cNvPr id="69" name="直線コネクタ 68"/>
        <xdr:cNvCxnSpPr/>
      </xdr:nvCxnSpPr>
      <xdr:spPr>
        <a:xfrm>
          <a:off x="1130300" y="6400231"/>
          <a:ext cx="889000" cy="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41917</xdr:rowOff>
    </xdr:from>
    <xdr:to>
      <xdr:col>3</xdr:col>
      <xdr:colOff>3175</xdr:colOff>
      <xdr:row>37</xdr:row>
      <xdr:rowOff>143517</xdr:rowOff>
    </xdr:to>
    <xdr:sp macro="" textlink="">
      <xdr:nvSpPr>
        <xdr:cNvPr id="70" name="フローチャート : 判断 69"/>
        <xdr:cNvSpPr/>
      </xdr:nvSpPr>
      <xdr:spPr>
        <a:xfrm>
          <a:off x="1968500" y="6385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134644</xdr:rowOff>
    </xdr:from>
    <xdr:ext cx="599010" cy="259045"/>
    <xdr:sp macro="" textlink="">
      <xdr:nvSpPr>
        <xdr:cNvPr id="71" name="テキスト ボックス 70"/>
        <xdr:cNvSpPr txBox="1"/>
      </xdr:nvSpPr>
      <xdr:spPr>
        <a:xfrm>
          <a:off x="1719794" y="647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154,663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34432</xdr:rowOff>
    </xdr:from>
    <xdr:to>
      <xdr:col>1</xdr:col>
      <xdr:colOff>485775</xdr:colOff>
      <xdr:row>37</xdr:row>
      <xdr:rowOff>136032</xdr:rowOff>
    </xdr:to>
    <xdr:sp macro="" textlink="">
      <xdr:nvSpPr>
        <xdr:cNvPr id="72" name="フローチャート : 判断 71"/>
        <xdr:cNvSpPr/>
      </xdr:nvSpPr>
      <xdr:spPr>
        <a:xfrm>
          <a:off x="1079500" y="637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127159</xdr:rowOff>
    </xdr:from>
    <xdr:ext cx="599010" cy="259045"/>
    <xdr:sp macro="" textlink="">
      <xdr:nvSpPr>
        <xdr:cNvPr id="73" name="テキスト ボックス 72"/>
        <xdr:cNvSpPr txBox="1"/>
      </xdr:nvSpPr>
      <xdr:spPr>
        <a:xfrm>
          <a:off x="830794" y="647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158,592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10591</xdr:rowOff>
    </xdr:from>
    <xdr:to>
      <xdr:col>6</xdr:col>
      <xdr:colOff>561975</xdr:colOff>
      <xdr:row>37</xdr:row>
      <xdr:rowOff>112191</xdr:rowOff>
    </xdr:to>
    <xdr:sp macro="" textlink="">
      <xdr:nvSpPr>
        <xdr:cNvPr id="79" name="円/楕円 78"/>
        <xdr:cNvSpPr/>
      </xdr:nvSpPr>
      <xdr:spPr>
        <a:xfrm>
          <a:off x="4584700" y="635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33468</xdr:rowOff>
    </xdr:from>
    <xdr:ext cx="599010" cy="259045"/>
    <xdr:sp macro="" textlink="">
      <xdr:nvSpPr>
        <xdr:cNvPr id="80" name="人件費該当値テキスト"/>
        <xdr:cNvSpPr txBox="1"/>
      </xdr:nvSpPr>
      <xdr:spPr>
        <a:xfrm>
          <a:off x="4686300" y="6205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171,107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5993</xdr:rowOff>
    </xdr:from>
    <xdr:to>
      <xdr:col>5</xdr:col>
      <xdr:colOff>409575</xdr:colOff>
      <xdr:row>37</xdr:row>
      <xdr:rowOff>107593</xdr:rowOff>
    </xdr:to>
    <xdr:sp macro="" textlink="">
      <xdr:nvSpPr>
        <xdr:cNvPr id="81" name="円/楕円 80"/>
        <xdr:cNvSpPr/>
      </xdr:nvSpPr>
      <xdr:spPr>
        <a:xfrm>
          <a:off x="3746500" y="63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124120</xdr:rowOff>
    </xdr:from>
    <xdr:ext cx="599010" cy="259045"/>
    <xdr:sp macro="" textlink="">
      <xdr:nvSpPr>
        <xdr:cNvPr id="82" name="テキスト ボックス 81"/>
        <xdr:cNvSpPr txBox="1"/>
      </xdr:nvSpPr>
      <xdr:spPr>
        <a:xfrm>
          <a:off x="3497794" y="6124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173,521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16268</xdr:rowOff>
    </xdr:from>
    <xdr:to>
      <xdr:col>4</xdr:col>
      <xdr:colOff>206375</xdr:colOff>
      <xdr:row>37</xdr:row>
      <xdr:rowOff>117868</xdr:rowOff>
    </xdr:to>
    <xdr:sp macro="" textlink="">
      <xdr:nvSpPr>
        <xdr:cNvPr id="83" name="円/楕円 82"/>
        <xdr:cNvSpPr/>
      </xdr:nvSpPr>
      <xdr:spPr>
        <a:xfrm>
          <a:off x="2857500" y="635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134395</xdr:rowOff>
    </xdr:from>
    <xdr:ext cx="599010" cy="259045"/>
    <xdr:sp macro="" textlink="">
      <xdr:nvSpPr>
        <xdr:cNvPr id="84" name="テキスト ボックス 83"/>
        <xdr:cNvSpPr txBox="1"/>
      </xdr:nvSpPr>
      <xdr:spPr>
        <a:xfrm>
          <a:off x="2608794" y="613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168,127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10309</xdr:rowOff>
    </xdr:from>
    <xdr:to>
      <xdr:col>3</xdr:col>
      <xdr:colOff>3175</xdr:colOff>
      <xdr:row>37</xdr:row>
      <xdr:rowOff>111909</xdr:rowOff>
    </xdr:to>
    <xdr:sp macro="" textlink="">
      <xdr:nvSpPr>
        <xdr:cNvPr id="85" name="円/楕円 84"/>
        <xdr:cNvSpPr/>
      </xdr:nvSpPr>
      <xdr:spPr>
        <a:xfrm>
          <a:off x="1968500" y="635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128436</xdr:rowOff>
    </xdr:from>
    <xdr:ext cx="599010" cy="259045"/>
    <xdr:sp macro="" textlink="">
      <xdr:nvSpPr>
        <xdr:cNvPr id="86" name="テキスト ボックス 85"/>
        <xdr:cNvSpPr txBox="1"/>
      </xdr:nvSpPr>
      <xdr:spPr>
        <a:xfrm>
          <a:off x="1719794" y="6129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171,255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5781</xdr:rowOff>
    </xdr:from>
    <xdr:to>
      <xdr:col>1</xdr:col>
      <xdr:colOff>485775</xdr:colOff>
      <xdr:row>37</xdr:row>
      <xdr:rowOff>107381</xdr:rowOff>
    </xdr:to>
    <xdr:sp macro="" textlink="">
      <xdr:nvSpPr>
        <xdr:cNvPr id="87" name="円/楕円 86"/>
        <xdr:cNvSpPr/>
      </xdr:nvSpPr>
      <xdr:spPr>
        <a:xfrm>
          <a:off x="1079500" y="634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123908</xdr:rowOff>
    </xdr:from>
    <xdr:ext cx="599010" cy="259045"/>
    <xdr:sp macro="" textlink="">
      <xdr:nvSpPr>
        <xdr:cNvPr id="88" name="テキスト ボックス 87"/>
        <xdr:cNvSpPr txBox="1"/>
      </xdr:nvSpPr>
      <xdr:spPr>
        <a:xfrm>
          <a:off x="830794" y="612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173,632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0" name="テキスト ボックス 99"/>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2" name="テキスト ボックス 101"/>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4" name="テキスト ボックス 103"/>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6" name="テキスト ボックス 10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124982</xdr:rowOff>
    </xdr:from>
    <xdr:to>
      <xdr:col>6</xdr:col>
      <xdr:colOff>510540</xdr:colOff>
      <xdr:row>57</xdr:row>
      <xdr:rowOff>154174</xdr:rowOff>
    </xdr:to>
    <xdr:cxnSp macro="">
      <xdr:nvCxnSpPr>
        <xdr:cNvPr id="108" name="直線コネクタ 107"/>
        <xdr:cNvCxnSpPr/>
      </xdr:nvCxnSpPr>
      <xdr:spPr>
        <a:xfrm flipV="1">
          <a:off x="4633595" y="8697482"/>
          <a:ext cx="1270" cy="122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158001</xdr:rowOff>
    </xdr:from>
    <xdr:ext cx="534377" cy="259045"/>
    <xdr:sp macro="" textlink="">
      <xdr:nvSpPr>
        <xdr:cNvPr id="109" name="物件費最小値テキスト"/>
        <xdr:cNvSpPr txBox="1"/>
      </xdr:nvSpPr>
      <xdr:spPr>
        <a:xfrm>
          <a:off x="4686300" y="993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74,675</a:t>
          </a:r>
          <a:endParaRPr kumimoji="1" lang="ja-JP" altLang="en-US" sz="1000" b="1">
            <a:latin typeface="ＭＳ Ｐゴシック"/>
          </a:endParaRPr>
        </a:p>
      </xdr:txBody>
    </xdr:sp>
    <xdr:clientData/>
  </xdr:oneCellAnchor>
  <xdr:twoCellAnchor>
    <xdr:from>
      <xdr:col>6</xdr:col>
      <xdr:colOff>422275</xdr:colOff>
      <xdr:row>57</xdr:row>
      <xdr:rowOff>154174</xdr:rowOff>
    </xdr:from>
    <xdr:to>
      <xdr:col>6</xdr:col>
      <xdr:colOff>600075</xdr:colOff>
      <xdr:row>57</xdr:row>
      <xdr:rowOff>154174</xdr:rowOff>
    </xdr:to>
    <xdr:cxnSp macro="">
      <xdr:nvCxnSpPr>
        <xdr:cNvPr id="110" name="直線コネクタ 109"/>
        <xdr:cNvCxnSpPr/>
      </xdr:nvCxnSpPr>
      <xdr:spPr>
        <a:xfrm>
          <a:off x="4546600" y="992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71659</xdr:rowOff>
    </xdr:from>
    <xdr:ext cx="690189" cy="259045"/>
    <xdr:sp macro="" textlink="">
      <xdr:nvSpPr>
        <xdr:cNvPr id="111" name="物件費最大値テキスト"/>
        <xdr:cNvSpPr txBox="1"/>
      </xdr:nvSpPr>
      <xdr:spPr>
        <a:xfrm>
          <a:off x="4686300" y="84727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2,225,753</a:t>
          </a:r>
          <a:endParaRPr kumimoji="1" lang="ja-JP" altLang="en-US" sz="1000" b="1">
            <a:latin typeface="ＭＳ Ｐゴシック"/>
          </a:endParaRPr>
        </a:p>
      </xdr:txBody>
    </xdr:sp>
    <xdr:clientData/>
  </xdr:oneCellAnchor>
  <xdr:twoCellAnchor>
    <xdr:from>
      <xdr:col>6</xdr:col>
      <xdr:colOff>422275</xdr:colOff>
      <xdr:row>50</xdr:row>
      <xdr:rowOff>124982</xdr:rowOff>
    </xdr:from>
    <xdr:to>
      <xdr:col>6</xdr:col>
      <xdr:colOff>600075</xdr:colOff>
      <xdr:row>50</xdr:row>
      <xdr:rowOff>124982</xdr:rowOff>
    </xdr:to>
    <xdr:cxnSp macro="">
      <xdr:nvCxnSpPr>
        <xdr:cNvPr id="112" name="直線コネクタ 111"/>
        <xdr:cNvCxnSpPr/>
      </xdr:nvCxnSpPr>
      <xdr:spPr>
        <a:xfrm>
          <a:off x="4546600" y="86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79393</xdr:rowOff>
    </xdr:from>
    <xdr:to>
      <xdr:col>6</xdr:col>
      <xdr:colOff>511175</xdr:colOff>
      <xdr:row>57</xdr:row>
      <xdr:rowOff>83049</xdr:rowOff>
    </xdr:to>
    <xdr:cxnSp macro="">
      <xdr:nvCxnSpPr>
        <xdr:cNvPr id="113" name="直線コネクタ 112"/>
        <xdr:cNvCxnSpPr/>
      </xdr:nvCxnSpPr>
      <xdr:spPr>
        <a:xfrm flipV="1">
          <a:off x="3797300" y="9852043"/>
          <a:ext cx="838200" cy="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30680</xdr:rowOff>
    </xdr:from>
    <xdr:ext cx="599010" cy="259045"/>
    <xdr:sp macro="" textlink="">
      <xdr:nvSpPr>
        <xdr:cNvPr id="114" name="物件費平均値テキスト"/>
        <xdr:cNvSpPr txBox="1"/>
      </xdr:nvSpPr>
      <xdr:spPr>
        <a:xfrm>
          <a:off x="4686300" y="9803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52253</xdr:rowOff>
    </xdr:from>
    <xdr:to>
      <xdr:col>6</xdr:col>
      <xdr:colOff>561975</xdr:colOff>
      <xdr:row>57</xdr:row>
      <xdr:rowOff>153853</xdr:rowOff>
    </xdr:to>
    <xdr:sp macro="" textlink="">
      <xdr:nvSpPr>
        <xdr:cNvPr id="115" name="フローチャート : 判断 114"/>
        <xdr:cNvSpPr/>
      </xdr:nvSpPr>
      <xdr:spPr>
        <a:xfrm>
          <a:off x="4584700" y="982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83049</xdr:rowOff>
    </xdr:from>
    <xdr:to>
      <xdr:col>5</xdr:col>
      <xdr:colOff>358775</xdr:colOff>
      <xdr:row>57</xdr:row>
      <xdr:rowOff>94356</xdr:rowOff>
    </xdr:to>
    <xdr:cxnSp macro="">
      <xdr:nvCxnSpPr>
        <xdr:cNvPr id="116" name="直線コネクタ 115"/>
        <xdr:cNvCxnSpPr/>
      </xdr:nvCxnSpPr>
      <xdr:spPr>
        <a:xfrm flipV="1">
          <a:off x="2908300" y="9855699"/>
          <a:ext cx="889000" cy="1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47399</xdr:rowOff>
    </xdr:from>
    <xdr:to>
      <xdr:col>5</xdr:col>
      <xdr:colOff>409575</xdr:colOff>
      <xdr:row>57</xdr:row>
      <xdr:rowOff>148999</xdr:rowOff>
    </xdr:to>
    <xdr:sp macro="" textlink="">
      <xdr:nvSpPr>
        <xdr:cNvPr id="117" name="フローチャート : 判断 116"/>
        <xdr:cNvSpPr/>
      </xdr:nvSpPr>
      <xdr:spPr>
        <a:xfrm>
          <a:off x="3746500" y="982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140126</xdr:rowOff>
    </xdr:from>
    <xdr:ext cx="599010" cy="259045"/>
    <xdr:sp macro="" textlink="">
      <xdr:nvSpPr>
        <xdr:cNvPr id="118" name="テキスト ボックス 117"/>
        <xdr:cNvSpPr txBox="1"/>
      </xdr:nvSpPr>
      <xdr:spPr>
        <a:xfrm>
          <a:off x="3497794" y="9912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172,618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94356</xdr:rowOff>
    </xdr:from>
    <xdr:to>
      <xdr:col>4</xdr:col>
      <xdr:colOff>155575</xdr:colOff>
      <xdr:row>57</xdr:row>
      <xdr:rowOff>105608</xdr:rowOff>
    </xdr:to>
    <xdr:cxnSp macro="">
      <xdr:nvCxnSpPr>
        <xdr:cNvPr id="119" name="直線コネクタ 118"/>
        <xdr:cNvCxnSpPr/>
      </xdr:nvCxnSpPr>
      <xdr:spPr>
        <a:xfrm flipV="1">
          <a:off x="2019300" y="9867006"/>
          <a:ext cx="889000" cy="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30485</xdr:rowOff>
    </xdr:from>
    <xdr:to>
      <xdr:col>4</xdr:col>
      <xdr:colOff>206375</xdr:colOff>
      <xdr:row>57</xdr:row>
      <xdr:rowOff>132085</xdr:rowOff>
    </xdr:to>
    <xdr:sp macro="" textlink="">
      <xdr:nvSpPr>
        <xdr:cNvPr id="120" name="フローチャート : 判断 119"/>
        <xdr:cNvSpPr/>
      </xdr:nvSpPr>
      <xdr:spPr>
        <a:xfrm>
          <a:off x="2857500" y="980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148612</xdr:rowOff>
    </xdr:from>
    <xdr:ext cx="599010" cy="259045"/>
    <xdr:sp macro="" textlink="">
      <xdr:nvSpPr>
        <xdr:cNvPr id="121" name="テキスト ボックス 120"/>
        <xdr:cNvSpPr txBox="1"/>
      </xdr:nvSpPr>
      <xdr:spPr>
        <a:xfrm>
          <a:off x="2608794" y="957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202,213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105608</xdr:rowOff>
    </xdr:from>
    <xdr:to>
      <xdr:col>2</xdr:col>
      <xdr:colOff>638175</xdr:colOff>
      <xdr:row>57</xdr:row>
      <xdr:rowOff>106215</xdr:rowOff>
    </xdr:to>
    <xdr:cxnSp macro="">
      <xdr:nvCxnSpPr>
        <xdr:cNvPr id="122" name="直線コネクタ 121"/>
        <xdr:cNvCxnSpPr/>
      </xdr:nvCxnSpPr>
      <xdr:spPr>
        <a:xfrm flipV="1">
          <a:off x="1130300" y="9878258"/>
          <a:ext cx="889000" cy="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40193</xdr:rowOff>
    </xdr:from>
    <xdr:to>
      <xdr:col>3</xdr:col>
      <xdr:colOff>3175</xdr:colOff>
      <xdr:row>57</xdr:row>
      <xdr:rowOff>141793</xdr:rowOff>
    </xdr:to>
    <xdr:sp macro="" textlink="">
      <xdr:nvSpPr>
        <xdr:cNvPr id="123" name="フローチャート : 判断 122"/>
        <xdr:cNvSpPr/>
      </xdr:nvSpPr>
      <xdr:spPr>
        <a:xfrm>
          <a:off x="1968500" y="981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158320</xdr:rowOff>
    </xdr:from>
    <xdr:ext cx="599010" cy="259045"/>
    <xdr:sp macro="" textlink="">
      <xdr:nvSpPr>
        <xdr:cNvPr id="124" name="テキスト ボックス 123"/>
        <xdr:cNvSpPr txBox="1"/>
      </xdr:nvSpPr>
      <xdr:spPr>
        <a:xfrm>
          <a:off x="1719794" y="958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185,227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67960</xdr:rowOff>
    </xdr:from>
    <xdr:to>
      <xdr:col>1</xdr:col>
      <xdr:colOff>485775</xdr:colOff>
      <xdr:row>57</xdr:row>
      <xdr:rowOff>169560</xdr:rowOff>
    </xdr:to>
    <xdr:sp macro="" textlink="">
      <xdr:nvSpPr>
        <xdr:cNvPr id="125" name="フローチャート : 判断 124"/>
        <xdr:cNvSpPr/>
      </xdr:nvSpPr>
      <xdr:spPr>
        <a:xfrm>
          <a:off x="1079500" y="984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160687</xdr:rowOff>
    </xdr:from>
    <xdr:ext cx="599010" cy="259045"/>
    <xdr:sp macro="" textlink="">
      <xdr:nvSpPr>
        <xdr:cNvPr id="126" name="テキスト ボックス 125"/>
        <xdr:cNvSpPr txBox="1"/>
      </xdr:nvSpPr>
      <xdr:spPr>
        <a:xfrm>
          <a:off x="830794" y="9933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136,640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28593</xdr:rowOff>
    </xdr:from>
    <xdr:to>
      <xdr:col>6</xdr:col>
      <xdr:colOff>561975</xdr:colOff>
      <xdr:row>57</xdr:row>
      <xdr:rowOff>130193</xdr:rowOff>
    </xdr:to>
    <xdr:sp macro="" textlink="">
      <xdr:nvSpPr>
        <xdr:cNvPr id="132" name="円/楕円 131"/>
        <xdr:cNvSpPr/>
      </xdr:nvSpPr>
      <xdr:spPr>
        <a:xfrm>
          <a:off x="4584700" y="980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159420</xdr:rowOff>
    </xdr:from>
    <xdr:ext cx="599010" cy="259045"/>
    <xdr:sp macro="" textlink="">
      <xdr:nvSpPr>
        <xdr:cNvPr id="133" name="物件費該当値テキスト"/>
        <xdr:cNvSpPr txBox="1"/>
      </xdr:nvSpPr>
      <xdr:spPr>
        <a:xfrm>
          <a:off x="4686300" y="958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205,525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32249</xdr:rowOff>
    </xdr:from>
    <xdr:to>
      <xdr:col>5</xdr:col>
      <xdr:colOff>409575</xdr:colOff>
      <xdr:row>57</xdr:row>
      <xdr:rowOff>133849</xdr:rowOff>
    </xdr:to>
    <xdr:sp macro="" textlink="">
      <xdr:nvSpPr>
        <xdr:cNvPr id="134" name="円/楕円 133"/>
        <xdr:cNvSpPr/>
      </xdr:nvSpPr>
      <xdr:spPr>
        <a:xfrm>
          <a:off x="3746500" y="980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150376</xdr:rowOff>
    </xdr:from>
    <xdr:ext cx="599010" cy="259045"/>
    <xdr:sp macro="" textlink="">
      <xdr:nvSpPr>
        <xdr:cNvPr id="135" name="テキスト ボックス 134"/>
        <xdr:cNvSpPr txBox="1"/>
      </xdr:nvSpPr>
      <xdr:spPr>
        <a:xfrm>
          <a:off x="3497794" y="958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199,126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43556</xdr:rowOff>
    </xdr:from>
    <xdr:to>
      <xdr:col>4</xdr:col>
      <xdr:colOff>206375</xdr:colOff>
      <xdr:row>57</xdr:row>
      <xdr:rowOff>145156</xdr:rowOff>
    </xdr:to>
    <xdr:sp macro="" textlink="">
      <xdr:nvSpPr>
        <xdr:cNvPr id="136" name="円/楕円 135"/>
        <xdr:cNvSpPr/>
      </xdr:nvSpPr>
      <xdr:spPr>
        <a:xfrm>
          <a:off x="2857500" y="981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136283</xdr:rowOff>
    </xdr:from>
    <xdr:ext cx="599010" cy="259045"/>
    <xdr:sp macro="" textlink="">
      <xdr:nvSpPr>
        <xdr:cNvPr id="137" name="テキスト ボックス 136"/>
        <xdr:cNvSpPr txBox="1"/>
      </xdr:nvSpPr>
      <xdr:spPr>
        <a:xfrm>
          <a:off x="2608794" y="9908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179,341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54808</xdr:rowOff>
    </xdr:from>
    <xdr:to>
      <xdr:col>3</xdr:col>
      <xdr:colOff>3175</xdr:colOff>
      <xdr:row>57</xdr:row>
      <xdr:rowOff>156408</xdr:rowOff>
    </xdr:to>
    <xdr:sp macro="" textlink="">
      <xdr:nvSpPr>
        <xdr:cNvPr id="138" name="円/楕円 137"/>
        <xdr:cNvSpPr/>
      </xdr:nvSpPr>
      <xdr:spPr>
        <a:xfrm>
          <a:off x="1968500" y="982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147535</xdr:rowOff>
    </xdr:from>
    <xdr:ext cx="599010" cy="259045"/>
    <xdr:sp macro="" textlink="">
      <xdr:nvSpPr>
        <xdr:cNvPr id="139" name="テキスト ボックス 138"/>
        <xdr:cNvSpPr txBox="1"/>
      </xdr:nvSpPr>
      <xdr:spPr>
        <a:xfrm>
          <a:off x="1719794" y="9920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159,653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55415</xdr:rowOff>
    </xdr:from>
    <xdr:to>
      <xdr:col>1</xdr:col>
      <xdr:colOff>485775</xdr:colOff>
      <xdr:row>57</xdr:row>
      <xdr:rowOff>157015</xdr:rowOff>
    </xdr:to>
    <xdr:sp macro="" textlink="">
      <xdr:nvSpPr>
        <xdr:cNvPr id="140" name="円/楕円 139"/>
        <xdr:cNvSpPr/>
      </xdr:nvSpPr>
      <xdr:spPr>
        <a:xfrm>
          <a:off x="1079500" y="982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2092</xdr:rowOff>
    </xdr:from>
    <xdr:ext cx="599010" cy="259045"/>
    <xdr:sp macro="" textlink="">
      <xdr:nvSpPr>
        <xdr:cNvPr id="141" name="テキスト ボックス 140"/>
        <xdr:cNvSpPr txBox="1"/>
      </xdr:nvSpPr>
      <xdr:spPr>
        <a:xfrm>
          <a:off x="830794" y="9603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158,591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5" name="テキスト ボックス 15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9" name="テキスト ボックス 15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1" name="テキスト ボックス 16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18145</xdr:rowOff>
    </xdr:from>
    <xdr:to>
      <xdr:col>6</xdr:col>
      <xdr:colOff>510540</xdr:colOff>
      <xdr:row>79</xdr:row>
      <xdr:rowOff>42283</xdr:rowOff>
    </xdr:to>
    <xdr:cxnSp macro="">
      <xdr:nvCxnSpPr>
        <xdr:cNvPr id="165" name="直線コネクタ 164"/>
        <xdr:cNvCxnSpPr/>
      </xdr:nvCxnSpPr>
      <xdr:spPr>
        <a:xfrm flipV="1">
          <a:off x="4633595" y="12191095"/>
          <a:ext cx="1270" cy="1395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46110</xdr:rowOff>
    </xdr:from>
    <xdr:ext cx="378565" cy="259045"/>
    <xdr:sp macro="" textlink="">
      <xdr:nvSpPr>
        <xdr:cNvPr id="166" name="維持補修費最小値テキスト"/>
        <xdr:cNvSpPr txBox="1"/>
      </xdr:nvSpPr>
      <xdr:spPr>
        <a:xfrm>
          <a:off x="4686300" y="13590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79</xdr:row>
      <xdr:rowOff>42283</xdr:rowOff>
    </xdr:from>
    <xdr:to>
      <xdr:col>6</xdr:col>
      <xdr:colOff>600075</xdr:colOff>
      <xdr:row>79</xdr:row>
      <xdr:rowOff>42283</xdr:rowOff>
    </xdr:to>
    <xdr:cxnSp macro="">
      <xdr:nvCxnSpPr>
        <xdr:cNvPr id="167" name="直線コネクタ 166"/>
        <xdr:cNvCxnSpPr/>
      </xdr:nvCxnSpPr>
      <xdr:spPr>
        <a:xfrm>
          <a:off x="4546600" y="13586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136272</xdr:rowOff>
    </xdr:from>
    <xdr:ext cx="599010" cy="259045"/>
    <xdr:sp macro="" textlink="">
      <xdr:nvSpPr>
        <xdr:cNvPr id="168" name="維持補修費最大値テキスト"/>
        <xdr:cNvSpPr txBox="1"/>
      </xdr:nvSpPr>
      <xdr:spPr>
        <a:xfrm>
          <a:off x="4686300" y="1196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366,904</a:t>
          </a:r>
          <a:endParaRPr kumimoji="1" lang="ja-JP" altLang="en-US" sz="1000" b="1">
            <a:latin typeface="ＭＳ Ｐゴシック"/>
          </a:endParaRPr>
        </a:p>
      </xdr:txBody>
    </xdr:sp>
    <xdr:clientData/>
  </xdr:oneCellAnchor>
  <xdr:twoCellAnchor>
    <xdr:from>
      <xdr:col>6</xdr:col>
      <xdr:colOff>422275</xdr:colOff>
      <xdr:row>71</xdr:row>
      <xdr:rowOff>18145</xdr:rowOff>
    </xdr:from>
    <xdr:to>
      <xdr:col>6</xdr:col>
      <xdr:colOff>600075</xdr:colOff>
      <xdr:row>71</xdr:row>
      <xdr:rowOff>18145</xdr:rowOff>
    </xdr:to>
    <xdr:cxnSp macro="">
      <xdr:nvCxnSpPr>
        <xdr:cNvPr id="169" name="直線コネクタ 168"/>
        <xdr:cNvCxnSpPr/>
      </xdr:nvCxnSpPr>
      <xdr:spPr>
        <a:xfrm>
          <a:off x="4546600" y="12191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31770</xdr:rowOff>
    </xdr:from>
    <xdr:to>
      <xdr:col>6</xdr:col>
      <xdr:colOff>511175</xdr:colOff>
      <xdr:row>79</xdr:row>
      <xdr:rowOff>36930</xdr:rowOff>
    </xdr:to>
    <xdr:cxnSp macro="">
      <xdr:nvCxnSpPr>
        <xdr:cNvPr id="170" name="直線コネクタ 169"/>
        <xdr:cNvCxnSpPr/>
      </xdr:nvCxnSpPr>
      <xdr:spPr>
        <a:xfrm>
          <a:off x="3797300" y="13576320"/>
          <a:ext cx="838200" cy="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128252</xdr:rowOff>
    </xdr:from>
    <xdr:ext cx="534377" cy="259045"/>
    <xdr:sp macro="" textlink="">
      <xdr:nvSpPr>
        <xdr:cNvPr id="171" name="維持補修費平均値テキスト"/>
        <xdr:cNvSpPr txBox="1"/>
      </xdr:nvSpPr>
      <xdr:spPr>
        <a:xfrm>
          <a:off x="4686300" y="13329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105375</xdr:rowOff>
    </xdr:from>
    <xdr:to>
      <xdr:col>6</xdr:col>
      <xdr:colOff>561975</xdr:colOff>
      <xdr:row>79</xdr:row>
      <xdr:rowOff>35525</xdr:rowOff>
    </xdr:to>
    <xdr:sp macro="" textlink="">
      <xdr:nvSpPr>
        <xdr:cNvPr id="172" name="フローチャート : 判断 171"/>
        <xdr:cNvSpPr/>
      </xdr:nvSpPr>
      <xdr:spPr>
        <a:xfrm>
          <a:off x="4584700" y="134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31770</xdr:rowOff>
    </xdr:from>
    <xdr:to>
      <xdr:col>5</xdr:col>
      <xdr:colOff>358775</xdr:colOff>
      <xdr:row>79</xdr:row>
      <xdr:rowOff>39691</xdr:rowOff>
    </xdr:to>
    <xdr:cxnSp macro="">
      <xdr:nvCxnSpPr>
        <xdr:cNvPr id="173" name="直線コネクタ 172"/>
        <xdr:cNvCxnSpPr/>
      </xdr:nvCxnSpPr>
      <xdr:spPr>
        <a:xfrm flipV="1">
          <a:off x="2908300" y="13576320"/>
          <a:ext cx="889000" cy="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76160</xdr:rowOff>
    </xdr:from>
    <xdr:to>
      <xdr:col>5</xdr:col>
      <xdr:colOff>409575</xdr:colOff>
      <xdr:row>79</xdr:row>
      <xdr:rowOff>6310</xdr:rowOff>
    </xdr:to>
    <xdr:sp macro="" textlink="">
      <xdr:nvSpPr>
        <xdr:cNvPr id="174" name="フローチャート : 判断 173"/>
        <xdr:cNvSpPr/>
      </xdr:nvSpPr>
      <xdr:spPr>
        <a:xfrm>
          <a:off x="3746500" y="1344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22837</xdr:rowOff>
    </xdr:from>
    <xdr:ext cx="534377" cy="259045"/>
    <xdr:sp macro="" textlink="">
      <xdr:nvSpPr>
        <xdr:cNvPr id="175" name="テキスト ボックス 174"/>
        <xdr:cNvSpPr txBox="1"/>
      </xdr:nvSpPr>
      <xdr:spPr>
        <a:xfrm>
          <a:off x="3530111" y="1322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23,344</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37528</xdr:rowOff>
    </xdr:from>
    <xdr:to>
      <xdr:col>4</xdr:col>
      <xdr:colOff>155575</xdr:colOff>
      <xdr:row>79</xdr:row>
      <xdr:rowOff>39691</xdr:rowOff>
    </xdr:to>
    <xdr:cxnSp macro="">
      <xdr:nvCxnSpPr>
        <xdr:cNvPr id="176" name="直線コネクタ 175"/>
        <xdr:cNvCxnSpPr/>
      </xdr:nvCxnSpPr>
      <xdr:spPr>
        <a:xfrm>
          <a:off x="2019300" y="13582078"/>
          <a:ext cx="889000" cy="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90439</xdr:rowOff>
    </xdr:from>
    <xdr:to>
      <xdr:col>4</xdr:col>
      <xdr:colOff>206375</xdr:colOff>
      <xdr:row>79</xdr:row>
      <xdr:rowOff>20589</xdr:rowOff>
    </xdr:to>
    <xdr:sp macro="" textlink="">
      <xdr:nvSpPr>
        <xdr:cNvPr id="177" name="フローチャート : 判断 176"/>
        <xdr:cNvSpPr/>
      </xdr:nvSpPr>
      <xdr:spPr>
        <a:xfrm>
          <a:off x="2857500" y="134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37116</xdr:rowOff>
    </xdr:from>
    <xdr:ext cx="534377" cy="259045"/>
    <xdr:sp macro="" textlink="">
      <xdr:nvSpPr>
        <xdr:cNvPr id="178" name="テキスト ボックス 177"/>
        <xdr:cNvSpPr txBox="1"/>
      </xdr:nvSpPr>
      <xdr:spPr>
        <a:xfrm>
          <a:off x="2641111" y="1323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19,596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37528</xdr:rowOff>
    </xdr:from>
    <xdr:to>
      <xdr:col>2</xdr:col>
      <xdr:colOff>638175</xdr:colOff>
      <xdr:row>79</xdr:row>
      <xdr:rowOff>40804</xdr:rowOff>
    </xdr:to>
    <xdr:cxnSp macro="">
      <xdr:nvCxnSpPr>
        <xdr:cNvPr id="179" name="直線コネクタ 178"/>
        <xdr:cNvCxnSpPr/>
      </xdr:nvCxnSpPr>
      <xdr:spPr>
        <a:xfrm flipV="1">
          <a:off x="1130300" y="13582078"/>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87807</xdr:rowOff>
    </xdr:from>
    <xdr:to>
      <xdr:col>3</xdr:col>
      <xdr:colOff>3175</xdr:colOff>
      <xdr:row>79</xdr:row>
      <xdr:rowOff>17957</xdr:rowOff>
    </xdr:to>
    <xdr:sp macro="" textlink="">
      <xdr:nvSpPr>
        <xdr:cNvPr id="180" name="フローチャート : 判断 179"/>
        <xdr:cNvSpPr/>
      </xdr:nvSpPr>
      <xdr:spPr>
        <a:xfrm>
          <a:off x="1968500" y="1346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34484</xdr:rowOff>
    </xdr:from>
    <xdr:ext cx="534377" cy="259045"/>
    <xdr:sp macro="" textlink="">
      <xdr:nvSpPr>
        <xdr:cNvPr id="181" name="テキスト ボックス 180"/>
        <xdr:cNvSpPr txBox="1"/>
      </xdr:nvSpPr>
      <xdr:spPr>
        <a:xfrm>
          <a:off x="1752111" y="1323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20,287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82331</xdr:rowOff>
    </xdr:from>
    <xdr:to>
      <xdr:col>1</xdr:col>
      <xdr:colOff>485775</xdr:colOff>
      <xdr:row>79</xdr:row>
      <xdr:rowOff>12481</xdr:rowOff>
    </xdr:to>
    <xdr:sp macro="" textlink="">
      <xdr:nvSpPr>
        <xdr:cNvPr id="182" name="フローチャート : 判断 181"/>
        <xdr:cNvSpPr/>
      </xdr:nvSpPr>
      <xdr:spPr>
        <a:xfrm>
          <a:off x="1079500" y="1345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29008</xdr:rowOff>
    </xdr:from>
    <xdr:ext cx="534377" cy="259045"/>
    <xdr:sp macro="" textlink="">
      <xdr:nvSpPr>
        <xdr:cNvPr id="183" name="テキスト ボックス 182"/>
        <xdr:cNvSpPr txBox="1"/>
      </xdr:nvSpPr>
      <xdr:spPr>
        <a:xfrm>
          <a:off x="863111" y="1323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157580</xdr:rowOff>
    </xdr:from>
    <xdr:to>
      <xdr:col>6</xdr:col>
      <xdr:colOff>561975</xdr:colOff>
      <xdr:row>79</xdr:row>
      <xdr:rowOff>87730</xdr:rowOff>
    </xdr:to>
    <xdr:sp macro="" textlink="">
      <xdr:nvSpPr>
        <xdr:cNvPr id="189" name="円/楕円 188"/>
        <xdr:cNvSpPr/>
      </xdr:nvSpPr>
      <xdr:spPr>
        <a:xfrm>
          <a:off x="4584700" y="1353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83802</xdr:rowOff>
    </xdr:from>
    <xdr:ext cx="469744" cy="259045"/>
    <xdr:sp macro="" textlink="">
      <xdr:nvSpPr>
        <xdr:cNvPr id="190" name="維持補修費該当値テキスト"/>
        <xdr:cNvSpPr txBox="1"/>
      </xdr:nvSpPr>
      <xdr:spPr>
        <a:xfrm>
          <a:off x="4686300" y="1345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152420</xdr:rowOff>
    </xdr:from>
    <xdr:to>
      <xdr:col>5</xdr:col>
      <xdr:colOff>409575</xdr:colOff>
      <xdr:row>79</xdr:row>
      <xdr:rowOff>82570</xdr:rowOff>
    </xdr:to>
    <xdr:sp macro="" textlink="">
      <xdr:nvSpPr>
        <xdr:cNvPr id="191" name="円/楕円 190"/>
        <xdr:cNvSpPr/>
      </xdr:nvSpPr>
      <xdr:spPr>
        <a:xfrm>
          <a:off x="3746500" y="1352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73697</xdr:rowOff>
    </xdr:from>
    <xdr:ext cx="469744" cy="259045"/>
    <xdr:sp macro="" textlink="">
      <xdr:nvSpPr>
        <xdr:cNvPr id="192" name="テキスト ボックス 191"/>
        <xdr:cNvSpPr txBox="1"/>
      </xdr:nvSpPr>
      <xdr:spPr>
        <a:xfrm>
          <a:off x="3562427" y="13618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160341</xdr:rowOff>
    </xdr:from>
    <xdr:to>
      <xdr:col>4</xdr:col>
      <xdr:colOff>206375</xdr:colOff>
      <xdr:row>79</xdr:row>
      <xdr:rowOff>90491</xdr:rowOff>
    </xdr:to>
    <xdr:sp macro="" textlink="">
      <xdr:nvSpPr>
        <xdr:cNvPr id="193" name="円/楕円 192"/>
        <xdr:cNvSpPr/>
      </xdr:nvSpPr>
      <xdr:spPr>
        <a:xfrm>
          <a:off x="2857500" y="1353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81618</xdr:rowOff>
    </xdr:from>
    <xdr:ext cx="469744" cy="259045"/>
    <xdr:sp macro="" textlink="">
      <xdr:nvSpPr>
        <xdr:cNvPr id="194" name="テキスト ボックス 193"/>
        <xdr:cNvSpPr txBox="1"/>
      </xdr:nvSpPr>
      <xdr:spPr>
        <a:xfrm>
          <a:off x="2673427" y="1362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158178</xdr:rowOff>
    </xdr:from>
    <xdr:to>
      <xdr:col>3</xdr:col>
      <xdr:colOff>3175</xdr:colOff>
      <xdr:row>79</xdr:row>
      <xdr:rowOff>88328</xdr:rowOff>
    </xdr:to>
    <xdr:sp macro="" textlink="">
      <xdr:nvSpPr>
        <xdr:cNvPr id="195" name="円/楕円 194"/>
        <xdr:cNvSpPr/>
      </xdr:nvSpPr>
      <xdr:spPr>
        <a:xfrm>
          <a:off x="1968500" y="1353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79455</xdr:rowOff>
    </xdr:from>
    <xdr:ext cx="469744" cy="259045"/>
    <xdr:sp macro="" textlink="">
      <xdr:nvSpPr>
        <xdr:cNvPr id="196" name="テキスト ボックス 195"/>
        <xdr:cNvSpPr txBox="1"/>
      </xdr:nvSpPr>
      <xdr:spPr>
        <a:xfrm>
          <a:off x="1784427" y="1362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161454</xdr:rowOff>
    </xdr:from>
    <xdr:to>
      <xdr:col>1</xdr:col>
      <xdr:colOff>485775</xdr:colOff>
      <xdr:row>79</xdr:row>
      <xdr:rowOff>91604</xdr:rowOff>
    </xdr:to>
    <xdr:sp macro="" textlink="">
      <xdr:nvSpPr>
        <xdr:cNvPr id="197" name="円/楕円 196"/>
        <xdr:cNvSpPr/>
      </xdr:nvSpPr>
      <xdr:spPr>
        <a:xfrm>
          <a:off x="1079500" y="1353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82731</xdr:rowOff>
    </xdr:from>
    <xdr:ext cx="378565" cy="259045"/>
    <xdr:sp macro="" textlink="">
      <xdr:nvSpPr>
        <xdr:cNvPr id="198" name="テキスト ボックス 197"/>
        <xdr:cNvSpPr txBox="1"/>
      </xdr:nvSpPr>
      <xdr:spPr>
        <a:xfrm>
          <a:off x="941017" y="13627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154287</xdr:rowOff>
    </xdr:from>
    <xdr:to>
      <xdr:col>6</xdr:col>
      <xdr:colOff>510540</xdr:colOff>
      <xdr:row>98</xdr:row>
      <xdr:rowOff>31626</xdr:rowOff>
    </xdr:to>
    <xdr:cxnSp macro="">
      <xdr:nvCxnSpPr>
        <xdr:cNvPr id="224" name="直線コネクタ 223"/>
        <xdr:cNvCxnSpPr/>
      </xdr:nvCxnSpPr>
      <xdr:spPr>
        <a:xfrm flipV="1">
          <a:off x="4633595" y="15584787"/>
          <a:ext cx="1270" cy="124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35453</xdr:rowOff>
    </xdr:from>
    <xdr:ext cx="534377" cy="259045"/>
    <xdr:sp macro="" textlink="">
      <xdr:nvSpPr>
        <xdr:cNvPr id="225" name="扶助費最小値テキスト"/>
        <xdr:cNvSpPr txBox="1"/>
      </xdr:nvSpPr>
      <xdr:spPr>
        <a:xfrm>
          <a:off x="4686300" y="168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21,928</a:t>
          </a:r>
          <a:endParaRPr kumimoji="1" lang="ja-JP" altLang="en-US" sz="1000" b="1">
            <a:latin typeface="ＭＳ Ｐゴシック"/>
          </a:endParaRPr>
        </a:p>
      </xdr:txBody>
    </xdr:sp>
    <xdr:clientData/>
  </xdr:oneCellAnchor>
  <xdr:twoCellAnchor>
    <xdr:from>
      <xdr:col>6</xdr:col>
      <xdr:colOff>422275</xdr:colOff>
      <xdr:row>98</xdr:row>
      <xdr:rowOff>31626</xdr:rowOff>
    </xdr:from>
    <xdr:to>
      <xdr:col>6</xdr:col>
      <xdr:colOff>600075</xdr:colOff>
      <xdr:row>98</xdr:row>
      <xdr:rowOff>31626</xdr:rowOff>
    </xdr:to>
    <xdr:cxnSp macro="">
      <xdr:nvCxnSpPr>
        <xdr:cNvPr id="226" name="直線コネクタ 225"/>
        <xdr:cNvCxnSpPr/>
      </xdr:nvCxnSpPr>
      <xdr:spPr>
        <a:xfrm>
          <a:off x="4546600" y="1683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100964</xdr:rowOff>
    </xdr:from>
    <xdr:ext cx="599010" cy="259045"/>
    <xdr:sp macro="" textlink="">
      <xdr:nvSpPr>
        <xdr:cNvPr id="227" name="扶助費最大値テキスト"/>
        <xdr:cNvSpPr txBox="1"/>
      </xdr:nvSpPr>
      <xdr:spPr>
        <a:xfrm>
          <a:off x="4686300" y="1536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136,660</a:t>
          </a:r>
          <a:endParaRPr kumimoji="1" lang="ja-JP" altLang="en-US" sz="1000" b="1">
            <a:latin typeface="ＭＳ Ｐゴシック"/>
          </a:endParaRPr>
        </a:p>
      </xdr:txBody>
    </xdr:sp>
    <xdr:clientData/>
  </xdr:oneCellAnchor>
  <xdr:twoCellAnchor>
    <xdr:from>
      <xdr:col>6</xdr:col>
      <xdr:colOff>422275</xdr:colOff>
      <xdr:row>90</xdr:row>
      <xdr:rowOff>154287</xdr:rowOff>
    </xdr:from>
    <xdr:to>
      <xdr:col>6</xdr:col>
      <xdr:colOff>600075</xdr:colOff>
      <xdr:row>90</xdr:row>
      <xdr:rowOff>154287</xdr:rowOff>
    </xdr:to>
    <xdr:cxnSp macro="">
      <xdr:nvCxnSpPr>
        <xdr:cNvPr id="228" name="直線コネクタ 227"/>
        <xdr:cNvCxnSpPr/>
      </xdr:nvCxnSpPr>
      <xdr:spPr>
        <a:xfrm>
          <a:off x="4546600" y="15584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142128</xdr:rowOff>
    </xdr:from>
    <xdr:to>
      <xdr:col>6</xdr:col>
      <xdr:colOff>511175</xdr:colOff>
      <xdr:row>96</xdr:row>
      <xdr:rowOff>149932</xdr:rowOff>
    </xdr:to>
    <xdr:cxnSp macro="">
      <xdr:nvCxnSpPr>
        <xdr:cNvPr id="229" name="直線コネクタ 228"/>
        <xdr:cNvCxnSpPr/>
      </xdr:nvCxnSpPr>
      <xdr:spPr>
        <a:xfrm flipV="1">
          <a:off x="3797300" y="16601328"/>
          <a:ext cx="838200" cy="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107706</xdr:rowOff>
    </xdr:from>
    <xdr:ext cx="534377" cy="259045"/>
    <xdr:sp macro="" textlink="">
      <xdr:nvSpPr>
        <xdr:cNvPr id="230" name="扶助費平均値テキスト"/>
        <xdr:cNvSpPr txBox="1"/>
      </xdr:nvSpPr>
      <xdr:spPr>
        <a:xfrm>
          <a:off x="4686300" y="16224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84829</xdr:rowOff>
    </xdr:from>
    <xdr:to>
      <xdr:col>6</xdr:col>
      <xdr:colOff>561975</xdr:colOff>
      <xdr:row>96</xdr:row>
      <xdr:rowOff>14979</xdr:rowOff>
    </xdr:to>
    <xdr:sp macro="" textlink="">
      <xdr:nvSpPr>
        <xdr:cNvPr id="231" name="フローチャート : 判断 230"/>
        <xdr:cNvSpPr/>
      </xdr:nvSpPr>
      <xdr:spPr>
        <a:xfrm>
          <a:off x="4584700" y="163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149932</xdr:rowOff>
    </xdr:from>
    <xdr:to>
      <xdr:col>5</xdr:col>
      <xdr:colOff>358775</xdr:colOff>
      <xdr:row>97</xdr:row>
      <xdr:rowOff>27208</xdr:rowOff>
    </xdr:to>
    <xdr:cxnSp macro="">
      <xdr:nvCxnSpPr>
        <xdr:cNvPr id="232" name="直線コネクタ 231"/>
        <xdr:cNvCxnSpPr/>
      </xdr:nvCxnSpPr>
      <xdr:spPr>
        <a:xfrm flipV="1">
          <a:off x="2908300" y="16609132"/>
          <a:ext cx="889000" cy="4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13940</xdr:rowOff>
    </xdr:from>
    <xdr:to>
      <xdr:col>5</xdr:col>
      <xdr:colOff>409575</xdr:colOff>
      <xdr:row>95</xdr:row>
      <xdr:rowOff>115540</xdr:rowOff>
    </xdr:to>
    <xdr:sp macro="" textlink="">
      <xdr:nvSpPr>
        <xdr:cNvPr id="233" name="フローチャート : 判断 232"/>
        <xdr:cNvSpPr/>
      </xdr:nvSpPr>
      <xdr:spPr>
        <a:xfrm>
          <a:off x="3746500" y="1630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132067</xdr:rowOff>
    </xdr:from>
    <xdr:ext cx="534377" cy="259045"/>
    <xdr:sp macro="" textlink="">
      <xdr:nvSpPr>
        <xdr:cNvPr id="234" name="テキスト ボックス 233"/>
        <xdr:cNvSpPr txBox="1"/>
      </xdr:nvSpPr>
      <xdr:spPr>
        <a:xfrm>
          <a:off x="3530111" y="1607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27208</xdr:rowOff>
    </xdr:from>
    <xdr:to>
      <xdr:col>4</xdr:col>
      <xdr:colOff>155575</xdr:colOff>
      <xdr:row>97</xdr:row>
      <xdr:rowOff>49599</xdr:rowOff>
    </xdr:to>
    <xdr:cxnSp macro="">
      <xdr:nvCxnSpPr>
        <xdr:cNvPr id="235" name="直線コネクタ 234"/>
        <xdr:cNvCxnSpPr/>
      </xdr:nvCxnSpPr>
      <xdr:spPr>
        <a:xfrm flipV="1">
          <a:off x="2019300" y="16657858"/>
          <a:ext cx="889000" cy="2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98109</xdr:rowOff>
    </xdr:from>
    <xdr:to>
      <xdr:col>4</xdr:col>
      <xdr:colOff>206375</xdr:colOff>
      <xdr:row>96</xdr:row>
      <xdr:rowOff>28259</xdr:rowOff>
    </xdr:to>
    <xdr:sp macro="" textlink="">
      <xdr:nvSpPr>
        <xdr:cNvPr id="236" name="フローチャート : 判断 235"/>
        <xdr:cNvSpPr/>
      </xdr:nvSpPr>
      <xdr:spPr>
        <a:xfrm>
          <a:off x="2857500" y="1638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44786</xdr:rowOff>
    </xdr:from>
    <xdr:ext cx="534377" cy="259045"/>
    <xdr:sp macro="" textlink="">
      <xdr:nvSpPr>
        <xdr:cNvPr id="237" name="テキスト ボックス 236"/>
        <xdr:cNvSpPr txBox="1"/>
      </xdr:nvSpPr>
      <xdr:spPr>
        <a:xfrm>
          <a:off x="2641111" y="1616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49599</xdr:rowOff>
    </xdr:from>
    <xdr:to>
      <xdr:col>2</xdr:col>
      <xdr:colOff>638175</xdr:colOff>
      <xdr:row>97</xdr:row>
      <xdr:rowOff>88602</xdr:rowOff>
    </xdr:to>
    <xdr:cxnSp macro="">
      <xdr:nvCxnSpPr>
        <xdr:cNvPr id="238" name="直線コネクタ 237"/>
        <xdr:cNvCxnSpPr/>
      </xdr:nvCxnSpPr>
      <xdr:spPr>
        <a:xfrm flipV="1">
          <a:off x="1130300" y="16680249"/>
          <a:ext cx="889000" cy="3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81215</xdr:rowOff>
    </xdr:from>
    <xdr:to>
      <xdr:col>3</xdr:col>
      <xdr:colOff>3175</xdr:colOff>
      <xdr:row>96</xdr:row>
      <xdr:rowOff>11365</xdr:rowOff>
    </xdr:to>
    <xdr:sp macro="" textlink="">
      <xdr:nvSpPr>
        <xdr:cNvPr id="239" name="フローチャート : 判断 238"/>
        <xdr:cNvSpPr/>
      </xdr:nvSpPr>
      <xdr:spPr>
        <a:xfrm>
          <a:off x="196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27892</xdr:rowOff>
    </xdr:from>
    <xdr:ext cx="534377" cy="259045"/>
    <xdr:sp macro="" textlink="">
      <xdr:nvSpPr>
        <xdr:cNvPr id="240" name="テキスト ボックス 239"/>
        <xdr:cNvSpPr txBox="1"/>
      </xdr:nvSpPr>
      <xdr:spPr>
        <a:xfrm>
          <a:off x="1752111" y="1614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59,956</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167691</xdr:rowOff>
    </xdr:from>
    <xdr:to>
      <xdr:col>1</xdr:col>
      <xdr:colOff>485775</xdr:colOff>
      <xdr:row>96</xdr:row>
      <xdr:rowOff>97841</xdr:rowOff>
    </xdr:to>
    <xdr:sp macro="" textlink="">
      <xdr:nvSpPr>
        <xdr:cNvPr id="241" name="フローチャート : 判断 240"/>
        <xdr:cNvSpPr/>
      </xdr:nvSpPr>
      <xdr:spPr>
        <a:xfrm>
          <a:off x="1079500" y="1645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114368</xdr:rowOff>
    </xdr:from>
    <xdr:ext cx="534377" cy="259045"/>
    <xdr:sp macro="" textlink="">
      <xdr:nvSpPr>
        <xdr:cNvPr id="242" name="テキスト ボックス 241"/>
        <xdr:cNvSpPr txBox="1"/>
      </xdr:nvSpPr>
      <xdr:spPr>
        <a:xfrm>
          <a:off x="863111" y="1623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91328</xdr:rowOff>
    </xdr:from>
    <xdr:to>
      <xdr:col>6</xdr:col>
      <xdr:colOff>561975</xdr:colOff>
      <xdr:row>97</xdr:row>
      <xdr:rowOff>21478</xdr:rowOff>
    </xdr:to>
    <xdr:sp macro="" textlink="">
      <xdr:nvSpPr>
        <xdr:cNvPr id="248" name="円/楕円 247"/>
        <xdr:cNvSpPr/>
      </xdr:nvSpPr>
      <xdr:spPr>
        <a:xfrm>
          <a:off x="4584700" y="165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69755</xdr:rowOff>
    </xdr:from>
    <xdr:ext cx="534377" cy="259045"/>
    <xdr:sp macro="" textlink="">
      <xdr:nvSpPr>
        <xdr:cNvPr id="249" name="扶助費該当値テキスト"/>
        <xdr:cNvSpPr txBox="1"/>
      </xdr:nvSpPr>
      <xdr:spPr>
        <a:xfrm>
          <a:off x="4686300" y="1652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43,277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99132</xdr:rowOff>
    </xdr:from>
    <xdr:to>
      <xdr:col>5</xdr:col>
      <xdr:colOff>409575</xdr:colOff>
      <xdr:row>97</xdr:row>
      <xdr:rowOff>29282</xdr:rowOff>
    </xdr:to>
    <xdr:sp macro="" textlink="">
      <xdr:nvSpPr>
        <xdr:cNvPr id="250" name="円/楕円 249"/>
        <xdr:cNvSpPr/>
      </xdr:nvSpPr>
      <xdr:spPr>
        <a:xfrm>
          <a:off x="3746500" y="1655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20409</xdr:rowOff>
    </xdr:from>
    <xdr:ext cx="534377" cy="259045"/>
    <xdr:sp macro="" textlink="">
      <xdr:nvSpPr>
        <xdr:cNvPr id="251" name="テキスト ボックス 250"/>
        <xdr:cNvSpPr txBox="1"/>
      </xdr:nvSpPr>
      <xdr:spPr>
        <a:xfrm>
          <a:off x="3530111" y="1665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42,560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147858</xdr:rowOff>
    </xdr:from>
    <xdr:to>
      <xdr:col>4</xdr:col>
      <xdr:colOff>206375</xdr:colOff>
      <xdr:row>97</xdr:row>
      <xdr:rowOff>78008</xdr:rowOff>
    </xdr:to>
    <xdr:sp macro="" textlink="">
      <xdr:nvSpPr>
        <xdr:cNvPr id="252" name="円/楕円 251"/>
        <xdr:cNvSpPr/>
      </xdr:nvSpPr>
      <xdr:spPr>
        <a:xfrm>
          <a:off x="2857500" y="1660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69135</xdr:rowOff>
    </xdr:from>
    <xdr:ext cx="534377" cy="259045"/>
    <xdr:sp macro="" textlink="">
      <xdr:nvSpPr>
        <xdr:cNvPr id="253" name="テキスト ボックス 252"/>
        <xdr:cNvSpPr txBox="1"/>
      </xdr:nvSpPr>
      <xdr:spPr>
        <a:xfrm>
          <a:off x="2641111" y="1669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38,084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170249</xdr:rowOff>
    </xdr:from>
    <xdr:to>
      <xdr:col>3</xdr:col>
      <xdr:colOff>3175</xdr:colOff>
      <xdr:row>97</xdr:row>
      <xdr:rowOff>100399</xdr:rowOff>
    </xdr:to>
    <xdr:sp macro="" textlink="">
      <xdr:nvSpPr>
        <xdr:cNvPr id="254" name="円/楕円 253"/>
        <xdr:cNvSpPr/>
      </xdr:nvSpPr>
      <xdr:spPr>
        <a:xfrm>
          <a:off x="1968500" y="1662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91526</xdr:rowOff>
    </xdr:from>
    <xdr:ext cx="534377" cy="259045"/>
    <xdr:sp macro="" textlink="">
      <xdr:nvSpPr>
        <xdr:cNvPr id="255" name="テキスト ボックス 254"/>
        <xdr:cNvSpPr txBox="1"/>
      </xdr:nvSpPr>
      <xdr:spPr>
        <a:xfrm>
          <a:off x="1752111" y="1672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36,027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37802</xdr:rowOff>
    </xdr:from>
    <xdr:to>
      <xdr:col>1</xdr:col>
      <xdr:colOff>485775</xdr:colOff>
      <xdr:row>97</xdr:row>
      <xdr:rowOff>139402</xdr:rowOff>
    </xdr:to>
    <xdr:sp macro="" textlink="">
      <xdr:nvSpPr>
        <xdr:cNvPr id="256" name="円/楕円 255"/>
        <xdr:cNvSpPr/>
      </xdr:nvSpPr>
      <xdr:spPr>
        <a:xfrm>
          <a:off x="1079500" y="1666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130529</xdr:rowOff>
    </xdr:from>
    <xdr:ext cx="534377" cy="259045"/>
    <xdr:sp macro="" textlink="">
      <xdr:nvSpPr>
        <xdr:cNvPr id="257" name="テキスト ボックス 256"/>
        <xdr:cNvSpPr txBox="1"/>
      </xdr:nvSpPr>
      <xdr:spPr>
        <a:xfrm>
          <a:off x="863111" y="167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32,444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72080</xdr:rowOff>
    </xdr:from>
    <xdr:to>
      <xdr:col>15</xdr:col>
      <xdr:colOff>180340</xdr:colOff>
      <xdr:row>38</xdr:row>
      <xdr:rowOff>19810</xdr:rowOff>
    </xdr:to>
    <xdr:cxnSp macro="">
      <xdr:nvCxnSpPr>
        <xdr:cNvPr id="279" name="直線コネクタ 278"/>
        <xdr:cNvCxnSpPr/>
      </xdr:nvCxnSpPr>
      <xdr:spPr>
        <a:xfrm flipV="1">
          <a:off x="10475595" y="5387030"/>
          <a:ext cx="1270" cy="1147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23637</xdr:rowOff>
    </xdr:from>
    <xdr:ext cx="534377" cy="259045"/>
    <xdr:sp macro="" textlink="">
      <xdr:nvSpPr>
        <xdr:cNvPr id="280" name="補助費等最小値テキスト"/>
        <xdr:cNvSpPr txBox="1"/>
      </xdr:nvSpPr>
      <xdr:spPr>
        <a:xfrm>
          <a:off x="10528300" y="653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52,445</a:t>
          </a:r>
          <a:endParaRPr kumimoji="1" lang="ja-JP" altLang="en-US" sz="1000" b="1">
            <a:latin typeface="ＭＳ Ｐゴシック"/>
          </a:endParaRPr>
        </a:p>
      </xdr:txBody>
    </xdr:sp>
    <xdr:clientData/>
  </xdr:oneCellAnchor>
  <xdr:twoCellAnchor>
    <xdr:from>
      <xdr:col>15</xdr:col>
      <xdr:colOff>92075</xdr:colOff>
      <xdr:row>38</xdr:row>
      <xdr:rowOff>19810</xdr:rowOff>
    </xdr:from>
    <xdr:to>
      <xdr:col>15</xdr:col>
      <xdr:colOff>269875</xdr:colOff>
      <xdr:row>38</xdr:row>
      <xdr:rowOff>19810</xdr:rowOff>
    </xdr:to>
    <xdr:cxnSp macro="">
      <xdr:nvCxnSpPr>
        <xdr:cNvPr id="281" name="直線コネクタ 280"/>
        <xdr:cNvCxnSpPr/>
      </xdr:nvCxnSpPr>
      <xdr:spPr>
        <a:xfrm>
          <a:off x="10388600" y="65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18757</xdr:rowOff>
    </xdr:from>
    <xdr:ext cx="599010" cy="259045"/>
    <xdr:sp macro="" textlink="">
      <xdr:nvSpPr>
        <xdr:cNvPr id="282" name="補助費等最大値テキスト"/>
        <xdr:cNvSpPr txBox="1"/>
      </xdr:nvSpPr>
      <xdr:spPr>
        <a:xfrm>
          <a:off x="10528300" y="516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554,580</a:t>
          </a:r>
          <a:endParaRPr kumimoji="1" lang="ja-JP" altLang="en-US" sz="1000" b="1">
            <a:latin typeface="ＭＳ Ｐゴシック"/>
          </a:endParaRPr>
        </a:p>
      </xdr:txBody>
    </xdr:sp>
    <xdr:clientData/>
  </xdr:oneCellAnchor>
  <xdr:twoCellAnchor>
    <xdr:from>
      <xdr:col>15</xdr:col>
      <xdr:colOff>92075</xdr:colOff>
      <xdr:row>31</xdr:row>
      <xdr:rowOff>72080</xdr:rowOff>
    </xdr:from>
    <xdr:to>
      <xdr:col>15</xdr:col>
      <xdr:colOff>269875</xdr:colOff>
      <xdr:row>31</xdr:row>
      <xdr:rowOff>72080</xdr:rowOff>
    </xdr:to>
    <xdr:cxnSp macro="">
      <xdr:nvCxnSpPr>
        <xdr:cNvPr id="283" name="直線コネクタ 282"/>
        <xdr:cNvCxnSpPr/>
      </xdr:nvCxnSpPr>
      <xdr:spPr>
        <a:xfrm>
          <a:off x="10388600" y="538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165109</xdr:rowOff>
    </xdr:from>
    <xdr:to>
      <xdr:col>15</xdr:col>
      <xdr:colOff>180975</xdr:colOff>
      <xdr:row>37</xdr:row>
      <xdr:rowOff>16887</xdr:rowOff>
    </xdr:to>
    <xdr:cxnSp macro="">
      <xdr:nvCxnSpPr>
        <xdr:cNvPr id="284" name="直線コネクタ 283"/>
        <xdr:cNvCxnSpPr/>
      </xdr:nvCxnSpPr>
      <xdr:spPr>
        <a:xfrm flipV="1">
          <a:off x="9639300" y="6337309"/>
          <a:ext cx="838200" cy="2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115964</xdr:rowOff>
    </xdr:from>
    <xdr:ext cx="599010" cy="259045"/>
    <xdr:sp macro="" textlink="">
      <xdr:nvSpPr>
        <xdr:cNvPr id="285" name="補助費等平均値テキスト"/>
        <xdr:cNvSpPr txBox="1"/>
      </xdr:nvSpPr>
      <xdr:spPr>
        <a:xfrm>
          <a:off x="10528300" y="62881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137537</xdr:rowOff>
    </xdr:from>
    <xdr:to>
      <xdr:col>15</xdr:col>
      <xdr:colOff>231775</xdr:colOff>
      <xdr:row>37</xdr:row>
      <xdr:rowOff>67687</xdr:rowOff>
    </xdr:to>
    <xdr:sp macro="" textlink="">
      <xdr:nvSpPr>
        <xdr:cNvPr id="286" name="フローチャート : 判断 285"/>
        <xdr:cNvSpPr/>
      </xdr:nvSpPr>
      <xdr:spPr>
        <a:xfrm>
          <a:off x="10426700" y="630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16887</xdr:rowOff>
    </xdr:from>
    <xdr:to>
      <xdr:col>14</xdr:col>
      <xdr:colOff>28575</xdr:colOff>
      <xdr:row>37</xdr:row>
      <xdr:rowOff>43798</xdr:rowOff>
    </xdr:to>
    <xdr:cxnSp macro="">
      <xdr:nvCxnSpPr>
        <xdr:cNvPr id="287" name="直線コネクタ 286"/>
        <xdr:cNvCxnSpPr/>
      </xdr:nvCxnSpPr>
      <xdr:spPr>
        <a:xfrm flipV="1">
          <a:off x="8750300" y="6360537"/>
          <a:ext cx="889000" cy="2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143563</xdr:rowOff>
    </xdr:from>
    <xdr:to>
      <xdr:col>14</xdr:col>
      <xdr:colOff>79375</xdr:colOff>
      <xdr:row>37</xdr:row>
      <xdr:rowOff>73713</xdr:rowOff>
    </xdr:to>
    <xdr:sp macro="" textlink="">
      <xdr:nvSpPr>
        <xdr:cNvPr id="288" name="フローチャート : 判断 287"/>
        <xdr:cNvSpPr/>
      </xdr:nvSpPr>
      <xdr:spPr>
        <a:xfrm>
          <a:off x="9588500" y="6315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64840</xdr:rowOff>
    </xdr:from>
    <xdr:ext cx="599010" cy="259045"/>
    <xdr:sp macro="" textlink="">
      <xdr:nvSpPr>
        <xdr:cNvPr id="289" name="テキスト ボックス 288"/>
        <xdr:cNvSpPr txBox="1"/>
      </xdr:nvSpPr>
      <xdr:spPr>
        <a:xfrm>
          <a:off x="9339794" y="640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43798</xdr:rowOff>
    </xdr:from>
    <xdr:to>
      <xdr:col>12</xdr:col>
      <xdr:colOff>511175</xdr:colOff>
      <xdr:row>37</xdr:row>
      <xdr:rowOff>52295</xdr:rowOff>
    </xdr:to>
    <xdr:cxnSp macro="">
      <xdr:nvCxnSpPr>
        <xdr:cNvPr id="290" name="直線コネクタ 289"/>
        <xdr:cNvCxnSpPr/>
      </xdr:nvCxnSpPr>
      <xdr:spPr>
        <a:xfrm flipV="1">
          <a:off x="7861300" y="6387448"/>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98</xdr:rowOff>
    </xdr:from>
    <xdr:to>
      <xdr:col>12</xdr:col>
      <xdr:colOff>561975</xdr:colOff>
      <xdr:row>37</xdr:row>
      <xdr:rowOff>101698</xdr:rowOff>
    </xdr:to>
    <xdr:sp macro="" textlink="">
      <xdr:nvSpPr>
        <xdr:cNvPr id="291" name="フローチャート : 判断 290"/>
        <xdr:cNvSpPr/>
      </xdr:nvSpPr>
      <xdr:spPr>
        <a:xfrm>
          <a:off x="8699500" y="634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92825</xdr:rowOff>
    </xdr:from>
    <xdr:ext cx="599010" cy="259045"/>
    <xdr:sp macro="" textlink="">
      <xdr:nvSpPr>
        <xdr:cNvPr id="292" name="テキスト ボックス 291"/>
        <xdr:cNvSpPr txBox="1"/>
      </xdr:nvSpPr>
      <xdr:spPr>
        <a:xfrm>
          <a:off x="8450794" y="643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113,846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44632</xdr:rowOff>
    </xdr:from>
    <xdr:to>
      <xdr:col>11</xdr:col>
      <xdr:colOff>307975</xdr:colOff>
      <xdr:row>37</xdr:row>
      <xdr:rowOff>52295</xdr:rowOff>
    </xdr:to>
    <xdr:cxnSp macro="">
      <xdr:nvCxnSpPr>
        <xdr:cNvPr id="293" name="直線コネクタ 292"/>
        <xdr:cNvCxnSpPr/>
      </xdr:nvCxnSpPr>
      <xdr:spPr>
        <a:xfrm>
          <a:off x="6972300" y="6388282"/>
          <a:ext cx="889000" cy="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18747</xdr:rowOff>
    </xdr:from>
    <xdr:to>
      <xdr:col>11</xdr:col>
      <xdr:colOff>358775</xdr:colOff>
      <xdr:row>37</xdr:row>
      <xdr:rowOff>120347</xdr:rowOff>
    </xdr:to>
    <xdr:sp macro="" textlink="">
      <xdr:nvSpPr>
        <xdr:cNvPr id="294" name="フローチャート : 判断 293"/>
        <xdr:cNvSpPr/>
      </xdr:nvSpPr>
      <xdr:spPr>
        <a:xfrm>
          <a:off x="7810500" y="636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111474</xdr:rowOff>
    </xdr:from>
    <xdr:ext cx="599010" cy="259045"/>
    <xdr:sp macro="" textlink="">
      <xdr:nvSpPr>
        <xdr:cNvPr id="295" name="テキスト ボックス 294"/>
        <xdr:cNvSpPr txBox="1"/>
      </xdr:nvSpPr>
      <xdr:spPr>
        <a:xfrm>
          <a:off x="7561794" y="645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105,688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12353</xdr:rowOff>
    </xdr:from>
    <xdr:to>
      <xdr:col>10</xdr:col>
      <xdr:colOff>155575</xdr:colOff>
      <xdr:row>37</xdr:row>
      <xdr:rowOff>113953</xdr:rowOff>
    </xdr:to>
    <xdr:sp macro="" textlink="">
      <xdr:nvSpPr>
        <xdr:cNvPr id="296" name="フローチャート : 判断 295"/>
        <xdr:cNvSpPr/>
      </xdr:nvSpPr>
      <xdr:spPr>
        <a:xfrm>
          <a:off x="6921500" y="6356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105080</xdr:rowOff>
    </xdr:from>
    <xdr:ext cx="599010" cy="259045"/>
    <xdr:sp macro="" textlink="">
      <xdr:nvSpPr>
        <xdr:cNvPr id="297" name="テキスト ボックス 296"/>
        <xdr:cNvSpPr txBox="1"/>
      </xdr:nvSpPr>
      <xdr:spPr>
        <a:xfrm>
          <a:off x="6672794" y="644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108,485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114309</xdr:rowOff>
    </xdr:from>
    <xdr:to>
      <xdr:col>15</xdr:col>
      <xdr:colOff>231775</xdr:colOff>
      <xdr:row>37</xdr:row>
      <xdr:rowOff>44459</xdr:rowOff>
    </xdr:to>
    <xdr:sp macro="" textlink="">
      <xdr:nvSpPr>
        <xdr:cNvPr id="303" name="円/楕円 302"/>
        <xdr:cNvSpPr/>
      </xdr:nvSpPr>
      <xdr:spPr>
        <a:xfrm>
          <a:off x="10426700" y="628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137186</xdr:rowOff>
    </xdr:from>
    <xdr:ext cx="599010" cy="259045"/>
    <xdr:sp macro="" textlink="">
      <xdr:nvSpPr>
        <xdr:cNvPr id="304" name="補助費等該当値テキスト"/>
        <xdr:cNvSpPr txBox="1"/>
      </xdr:nvSpPr>
      <xdr:spPr>
        <a:xfrm>
          <a:off x="10528300" y="6137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138,885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137537</xdr:rowOff>
    </xdr:from>
    <xdr:to>
      <xdr:col>14</xdr:col>
      <xdr:colOff>79375</xdr:colOff>
      <xdr:row>37</xdr:row>
      <xdr:rowOff>67687</xdr:rowOff>
    </xdr:to>
    <xdr:sp macro="" textlink="">
      <xdr:nvSpPr>
        <xdr:cNvPr id="305" name="円/楕円 304"/>
        <xdr:cNvSpPr/>
      </xdr:nvSpPr>
      <xdr:spPr>
        <a:xfrm>
          <a:off x="9588500" y="630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84214</xdr:rowOff>
    </xdr:from>
    <xdr:ext cx="599010" cy="259045"/>
    <xdr:sp macro="" textlink="">
      <xdr:nvSpPr>
        <xdr:cNvPr id="306" name="テキスト ボックス 305"/>
        <xdr:cNvSpPr txBox="1"/>
      </xdr:nvSpPr>
      <xdr:spPr>
        <a:xfrm>
          <a:off x="9339794" y="6084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128,724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164448</xdr:rowOff>
    </xdr:from>
    <xdr:to>
      <xdr:col>12</xdr:col>
      <xdr:colOff>561975</xdr:colOff>
      <xdr:row>37</xdr:row>
      <xdr:rowOff>94598</xdr:rowOff>
    </xdr:to>
    <xdr:sp macro="" textlink="">
      <xdr:nvSpPr>
        <xdr:cNvPr id="307" name="円/楕円 306"/>
        <xdr:cNvSpPr/>
      </xdr:nvSpPr>
      <xdr:spPr>
        <a:xfrm>
          <a:off x="8699500" y="633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111125</xdr:rowOff>
    </xdr:from>
    <xdr:ext cx="599010" cy="259045"/>
    <xdr:sp macro="" textlink="">
      <xdr:nvSpPr>
        <xdr:cNvPr id="308" name="テキスト ボックス 307"/>
        <xdr:cNvSpPr txBox="1"/>
      </xdr:nvSpPr>
      <xdr:spPr>
        <a:xfrm>
          <a:off x="8450794" y="6111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116,952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1495</xdr:rowOff>
    </xdr:from>
    <xdr:to>
      <xdr:col>11</xdr:col>
      <xdr:colOff>358775</xdr:colOff>
      <xdr:row>37</xdr:row>
      <xdr:rowOff>103095</xdr:rowOff>
    </xdr:to>
    <xdr:sp macro="" textlink="">
      <xdr:nvSpPr>
        <xdr:cNvPr id="309" name="円/楕円 308"/>
        <xdr:cNvSpPr/>
      </xdr:nvSpPr>
      <xdr:spPr>
        <a:xfrm>
          <a:off x="7810500" y="634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119622</xdr:rowOff>
    </xdr:from>
    <xdr:ext cx="599010" cy="259045"/>
    <xdr:sp macro="" textlink="">
      <xdr:nvSpPr>
        <xdr:cNvPr id="310" name="テキスト ボックス 309"/>
        <xdr:cNvSpPr txBox="1"/>
      </xdr:nvSpPr>
      <xdr:spPr>
        <a:xfrm>
          <a:off x="7561794" y="612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113,235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165282</xdr:rowOff>
    </xdr:from>
    <xdr:to>
      <xdr:col>10</xdr:col>
      <xdr:colOff>155575</xdr:colOff>
      <xdr:row>37</xdr:row>
      <xdr:rowOff>95432</xdr:rowOff>
    </xdr:to>
    <xdr:sp macro="" textlink="">
      <xdr:nvSpPr>
        <xdr:cNvPr id="311" name="円/楕円 310"/>
        <xdr:cNvSpPr/>
      </xdr:nvSpPr>
      <xdr:spPr>
        <a:xfrm>
          <a:off x="6921500" y="633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111959</xdr:rowOff>
    </xdr:from>
    <xdr:ext cx="599010" cy="259045"/>
    <xdr:sp macro="" textlink="">
      <xdr:nvSpPr>
        <xdr:cNvPr id="312" name="テキスト ボックス 311"/>
        <xdr:cNvSpPr txBox="1"/>
      </xdr:nvSpPr>
      <xdr:spPr>
        <a:xfrm>
          <a:off x="6672794" y="611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116,587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3" name="直線コネクタ 32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24" name="テキスト ボックス 32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26" name="テキスト ボックス 32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27" name="直線コネクタ 32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28" name="テキスト ボックス 327"/>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0" name="テキスト ボックス 32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106932</xdr:rowOff>
    </xdr:from>
    <xdr:to>
      <xdr:col>15</xdr:col>
      <xdr:colOff>180340</xdr:colOff>
      <xdr:row>57</xdr:row>
      <xdr:rowOff>165157</xdr:rowOff>
    </xdr:to>
    <xdr:cxnSp macro="">
      <xdr:nvCxnSpPr>
        <xdr:cNvPr id="332" name="直線コネクタ 331"/>
        <xdr:cNvCxnSpPr/>
      </xdr:nvCxnSpPr>
      <xdr:spPr>
        <a:xfrm flipV="1">
          <a:off x="10475595" y="8679432"/>
          <a:ext cx="1270" cy="1258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168984</xdr:rowOff>
    </xdr:from>
    <xdr:ext cx="534377" cy="259045"/>
    <xdr:sp macro="" textlink="">
      <xdr:nvSpPr>
        <xdr:cNvPr id="333" name="普通建設事業費最小値テキスト"/>
        <xdr:cNvSpPr txBox="1"/>
      </xdr:nvSpPr>
      <xdr:spPr>
        <a:xfrm>
          <a:off x="10528300" y="99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55,456</a:t>
          </a:r>
          <a:endParaRPr kumimoji="1" lang="ja-JP" altLang="en-US" sz="1000" b="1">
            <a:latin typeface="ＭＳ Ｐゴシック"/>
          </a:endParaRPr>
        </a:p>
      </xdr:txBody>
    </xdr:sp>
    <xdr:clientData/>
  </xdr:oneCellAnchor>
  <xdr:twoCellAnchor>
    <xdr:from>
      <xdr:col>15</xdr:col>
      <xdr:colOff>92075</xdr:colOff>
      <xdr:row>57</xdr:row>
      <xdr:rowOff>165157</xdr:rowOff>
    </xdr:from>
    <xdr:to>
      <xdr:col>15</xdr:col>
      <xdr:colOff>269875</xdr:colOff>
      <xdr:row>57</xdr:row>
      <xdr:rowOff>165157</xdr:rowOff>
    </xdr:to>
    <xdr:cxnSp macro="">
      <xdr:nvCxnSpPr>
        <xdr:cNvPr id="334" name="直線コネクタ 333"/>
        <xdr:cNvCxnSpPr/>
      </xdr:nvCxnSpPr>
      <xdr:spPr>
        <a:xfrm>
          <a:off x="10388600" y="993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53609</xdr:rowOff>
    </xdr:from>
    <xdr:ext cx="690189" cy="259045"/>
    <xdr:sp macro="" textlink="">
      <xdr:nvSpPr>
        <xdr:cNvPr id="335" name="普通建設事業費最大値テキスト"/>
        <xdr:cNvSpPr txBox="1"/>
      </xdr:nvSpPr>
      <xdr:spPr>
        <a:xfrm>
          <a:off x="10528300" y="84546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2,257,336</a:t>
          </a:r>
          <a:endParaRPr kumimoji="1" lang="ja-JP" altLang="en-US" sz="1000" b="1">
            <a:latin typeface="ＭＳ Ｐゴシック"/>
          </a:endParaRPr>
        </a:p>
      </xdr:txBody>
    </xdr:sp>
    <xdr:clientData/>
  </xdr:oneCellAnchor>
  <xdr:twoCellAnchor>
    <xdr:from>
      <xdr:col>15</xdr:col>
      <xdr:colOff>92075</xdr:colOff>
      <xdr:row>50</xdr:row>
      <xdr:rowOff>106932</xdr:rowOff>
    </xdr:from>
    <xdr:to>
      <xdr:col>15</xdr:col>
      <xdr:colOff>269875</xdr:colOff>
      <xdr:row>50</xdr:row>
      <xdr:rowOff>106932</xdr:rowOff>
    </xdr:to>
    <xdr:cxnSp macro="">
      <xdr:nvCxnSpPr>
        <xdr:cNvPr id="336" name="直線コネクタ 335"/>
        <xdr:cNvCxnSpPr/>
      </xdr:nvCxnSpPr>
      <xdr:spPr>
        <a:xfrm>
          <a:off x="10388600" y="867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93187</xdr:rowOff>
    </xdr:from>
    <xdr:to>
      <xdr:col>15</xdr:col>
      <xdr:colOff>180975</xdr:colOff>
      <xdr:row>57</xdr:row>
      <xdr:rowOff>120391</xdr:rowOff>
    </xdr:to>
    <xdr:cxnSp macro="">
      <xdr:nvCxnSpPr>
        <xdr:cNvPr id="337" name="直線コネクタ 336"/>
        <xdr:cNvCxnSpPr/>
      </xdr:nvCxnSpPr>
      <xdr:spPr>
        <a:xfrm flipV="1">
          <a:off x="9639300" y="9865837"/>
          <a:ext cx="838200" cy="2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28887</xdr:rowOff>
    </xdr:from>
    <xdr:ext cx="599010" cy="259045"/>
    <xdr:sp macro="" textlink="">
      <xdr:nvSpPr>
        <xdr:cNvPr id="338" name="普通建設事業費平均値テキスト"/>
        <xdr:cNvSpPr txBox="1"/>
      </xdr:nvSpPr>
      <xdr:spPr>
        <a:xfrm>
          <a:off x="10528300" y="9630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6010</xdr:rowOff>
    </xdr:from>
    <xdr:to>
      <xdr:col>15</xdr:col>
      <xdr:colOff>231775</xdr:colOff>
      <xdr:row>57</xdr:row>
      <xdr:rowOff>107610</xdr:rowOff>
    </xdr:to>
    <xdr:sp macro="" textlink="">
      <xdr:nvSpPr>
        <xdr:cNvPr id="339" name="フローチャート : 判断 338"/>
        <xdr:cNvSpPr/>
      </xdr:nvSpPr>
      <xdr:spPr>
        <a:xfrm>
          <a:off x="104267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84440</xdr:rowOff>
    </xdr:from>
    <xdr:to>
      <xdr:col>14</xdr:col>
      <xdr:colOff>28575</xdr:colOff>
      <xdr:row>57</xdr:row>
      <xdr:rowOff>120391</xdr:rowOff>
    </xdr:to>
    <xdr:cxnSp macro="">
      <xdr:nvCxnSpPr>
        <xdr:cNvPr id="340" name="直線コネクタ 339"/>
        <xdr:cNvCxnSpPr/>
      </xdr:nvCxnSpPr>
      <xdr:spPr>
        <a:xfrm>
          <a:off x="8750300" y="9857090"/>
          <a:ext cx="889000" cy="3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161546</xdr:rowOff>
    </xdr:from>
    <xdr:to>
      <xdr:col>14</xdr:col>
      <xdr:colOff>79375</xdr:colOff>
      <xdr:row>57</xdr:row>
      <xdr:rowOff>91696</xdr:rowOff>
    </xdr:to>
    <xdr:sp macro="" textlink="">
      <xdr:nvSpPr>
        <xdr:cNvPr id="341" name="フローチャート : 判断 340"/>
        <xdr:cNvSpPr/>
      </xdr:nvSpPr>
      <xdr:spPr>
        <a:xfrm>
          <a:off x="9588500" y="976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108223</xdr:rowOff>
    </xdr:from>
    <xdr:ext cx="599010" cy="259045"/>
    <xdr:sp macro="" textlink="">
      <xdr:nvSpPr>
        <xdr:cNvPr id="342" name="テキスト ボックス 341"/>
        <xdr:cNvSpPr txBox="1"/>
      </xdr:nvSpPr>
      <xdr:spPr>
        <a:xfrm>
          <a:off x="9339794" y="953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272,886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84440</xdr:rowOff>
    </xdr:from>
    <xdr:to>
      <xdr:col>12</xdr:col>
      <xdr:colOff>511175</xdr:colOff>
      <xdr:row>57</xdr:row>
      <xdr:rowOff>95790</xdr:rowOff>
    </xdr:to>
    <xdr:cxnSp macro="">
      <xdr:nvCxnSpPr>
        <xdr:cNvPr id="343" name="直線コネクタ 342"/>
        <xdr:cNvCxnSpPr/>
      </xdr:nvCxnSpPr>
      <xdr:spPr>
        <a:xfrm flipV="1">
          <a:off x="7861300" y="9857090"/>
          <a:ext cx="889000" cy="1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167172</xdr:rowOff>
    </xdr:from>
    <xdr:to>
      <xdr:col>12</xdr:col>
      <xdr:colOff>561975</xdr:colOff>
      <xdr:row>57</xdr:row>
      <xdr:rowOff>97322</xdr:rowOff>
    </xdr:to>
    <xdr:sp macro="" textlink="">
      <xdr:nvSpPr>
        <xdr:cNvPr id="344" name="フローチャート : 判断 343"/>
        <xdr:cNvSpPr/>
      </xdr:nvSpPr>
      <xdr:spPr>
        <a:xfrm>
          <a:off x="8699500" y="97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113849</xdr:rowOff>
    </xdr:from>
    <xdr:ext cx="599010" cy="259045"/>
    <xdr:sp macro="" textlink="">
      <xdr:nvSpPr>
        <xdr:cNvPr id="345" name="テキスト ボックス 344"/>
        <xdr:cNvSpPr txBox="1"/>
      </xdr:nvSpPr>
      <xdr:spPr>
        <a:xfrm>
          <a:off x="8450794" y="954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263,041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95790</xdr:rowOff>
    </xdr:from>
    <xdr:to>
      <xdr:col>11</xdr:col>
      <xdr:colOff>307975</xdr:colOff>
      <xdr:row>57</xdr:row>
      <xdr:rowOff>113778</xdr:rowOff>
    </xdr:to>
    <xdr:cxnSp macro="">
      <xdr:nvCxnSpPr>
        <xdr:cNvPr id="346" name="直線コネクタ 345"/>
        <xdr:cNvCxnSpPr/>
      </xdr:nvCxnSpPr>
      <xdr:spPr>
        <a:xfrm flipV="1">
          <a:off x="6972300" y="9868440"/>
          <a:ext cx="889000" cy="1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19278</xdr:rowOff>
    </xdr:from>
    <xdr:to>
      <xdr:col>11</xdr:col>
      <xdr:colOff>358775</xdr:colOff>
      <xdr:row>57</xdr:row>
      <xdr:rowOff>120878</xdr:rowOff>
    </xdr:to>
    <xdr:sp macro="" textlink="">
      <xdr:nvSpPr>
        <xdr:cNvPr id="347" name="フローチャート : 判断 346"/>
        <xdr:cNvSpPr/>
      </xdr:nvSpPr>
      <xdr:spPr>
        <a:xfrm>
          <a:off x="7810500" y="979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137405</xdr:rowOff>
    </xdr:from>
    <xdr:ext cx="599010" cy="259045"/>
    <xdr:sp macro="" textlink="">
      <xdr:nvSpPr>
        <xdr:cNvPr id="348" name="テキスト ボックス 347"/>
        <xdr:cNvSpPr txBox="1"/>
      </xdr:nvSpPr>
      <xdr:spPr>
        <a:xfrm>
          <a:off x="7561794" y="956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221,823</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30934</xdr:rowOff>
    </xdr:from>
    <xdr:to>
      <xdr:col>10</xdr:col>
      <xdr:colOff>155575</xdr:colOff>
      <xdr:row>57</xdr:row>
      <xdr:rowOff>132534</xdr:rowOff>
    </xdr:to>
    <xdr:sp macro="" textlink="">
      <xdr:nvSpPr>
        <xdr:cNvPr id="349" name="フローチャート : 判断 348"/>
        <xdr:cNvSpPr/>
      </xdr:nvSpPr>
      <xdr:spPr>
        <a:xfrm>
          <a:off x="6921500" y="980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149061</xdr:rowOff>
    </xdr:from>
    <xdr:ext cx="599010" cy="259045"/>
    <xdr:sp macro="" textlink="">
      <xdr:nvSpPr>
        <xdr:cNvPr id="350" name="テキスト ボックス 349"/>
        <xdr:cNvSpPr txBox="1"/>
      </xdr:nvSpPr>
      <xdr:spPr>
        <a:xfrm>
          <a:off x="6672794" y="9578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201,428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42387</xdr:rowOff>
    </xdr:from>
    <xdr:to>
      <xdr:col>15</xdr:col>
      <xdr:colOff>231775</xdr:colOff>
      <xdr:row>57</xdr:row>
      <xdr:rowOff>143987</xdr:rowOff>
    </xdr:to>
    <xdr:sp macro="" textlink="">
      <xdr:nvSpPr>
        <xdr:cNvPr id="356" name="円/楕円 355"/>
        <xdr:cNvSpPr/>
      </xdr:nvSpPr>
      <xdr:spPr>
        <a:xfrm>
          <a:off x="10426700" y="981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155887</xdr:rowOff>
    </xdr:from>
    <xdr:ext cx="599010" cy="259045"/>
    <xdr:sp macro="" textlink="">
      <xdr:nvSpPr>
        <xdr:cNvPr id="357" name="普通建設事業費該当値テキスト"/>
        <xdr:cNvSpPr txBox="1"/>
      </xdr:nvSpPr>
      <xdr:spPr>
        <a:xfrm>
          <a:off x="10528300" y="975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181,388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69591</xdr:rowOff>
    </xdr:from>
    <xdr:to>
      <xdr:col>14</xdr:col>
      <xdr:colOff>79375</xdr:colOff>
      <xdr:row>57</xdr:row>
      <xdr:rowOff>171191</xdr:rowOff>
    </xdr:to>
    <xdr:sp macro="" textlink="">
      <xdr:nvSpPr>
        <xdr:cNvPr id="358" name="円/楕円 357"/>
        <xdr:cNvSpPr/>
      </xdr:nvSpPr>
      <xdr:spPr>
        <a:xfrm>
          <a:off x="9588500" y="984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162318</xdr:rowOff>
    </xdr:from>
    <xdr:ext cx="599010" cy="259045"/>
    <xdr:sp macro="" textlink="">
      <xdr:nvSpPr>
        <xdr:cNvPr id="359" name="テキスト ボックス 358"/>
        <xdr:cNvSpPr txBox="1"/>
      </xdr:nvSpPr>
      <xdr:spPr>
        <a:xfrm>
          <a:off x="9339794" y="9934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133,787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33640</xdr:rowOff>
    </xdr:from>
    <xdr:to>
      <xdr:col>12</xdr:col>
      <xdr:colOff>561975</xdr:colOff>
      <xdr:row>57</xdr:row>
      <xdr:rowOff>135240</xdr:rowOff>
    </xdr:to>
    <xdr:sp macro="" textlink="">
      <xdr:nvSpPr>
        <xdr:cNvPr id="360" name="円/楕円 359"/>
        <xdr:cNvSpPr/>
      </xdr:nvSpPr>
      <xdr:spPr>
        <a:xfrm>
          <a:off x="8699500" y="980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126367</xdr:rowOff>
    </xdr:from>
    <xdr:ext cx="599010" cy="259045"/>
    <xdr:sp macro="" textlink="">
      <xdr:nvSpPr>
        <xdr:cNvPr id="361" name="テキスト ボックス 360"/>
        <xdr:cNvSpPr txBox="1"/>
      </xdr:nvSpPr>
      <xdr:spPr>
        <a:xfrm>
          <a:off x="8450794" y="989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196,693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44990</xdr:rowOff>
    </xdr:from>
    <xdr:to>
      <xdr:col>11</xdr:col>
      <xdr:colOff>358775</xdr:colOff>
      <xdr:row>57</xdr:row>
      <xdr:rowOff>146590</xdr:rowOff>
    </xdr:to>
    <xdr:sp macro="" textlink="">
      <xdr:nvSpPr>
        <xdr:cNvPr id="362" name="円/楕円 361"/>
        <xdr:cNvSpPr/>
      </xdr:nvSpPr>
      <xdr:spPr>
        <a:xfrm>
          <a:off x="7810500" y="98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137717</xdr:rowOff>
    </xdr:from>
    <xdr:ext cx="599010" cy="259045"/>
    <xdr:sp macro="" textlink="">
      <xdr:nvSpPr>
        <xdr:cNvPr id="363" name="テキスト ボックス 362"/>
        <xdr:cNvSpPr txBox="1"/>
      </xdr:nvSpPr>
      <xdr:spPr>
        <a:xfrm>
          <a:off x="7561794" y="9910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176,834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62978</xdr:rowOff>
    </xdr:from>
    <xdr:to>
      <xdr:col>10</xdr:col>
      <xdr:colOff>155575</xdr:colOff>
      <xdr:row>57</xdr:row>
      <xdr:rowOff>164578</xdr:rowOff>
    </xdr:to>
    <xdr:sp macro="" textlink="">
      <xdr:nvSpPr>
        <xdr:cNvPr id="364" name="円/楕円 363"/>
        <xdr:cNvSpPr/>
      </xdr:nvSpPr>
      <xdr:spPr>
        <a:xfrm>
          <a:off x="6921500" y="983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155705</xdr:rowOff>
    </xdr:from>
    <xdr:ext cx="599010" cy="259045"/>
    <xdr:sp macro="" textlink="">
      <xdr:nvSpPr>
        <xdr:cNvPr id="365" name="テキスト ボックス 364"/>
        <xdr:cNvSpPr txBox="1"/>
      </xdr:nvSpPr>
      <xdr:spPr>
        <a:xfrm>
          <a:off x="6672794" y="9928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145,357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7" name="正方形/長方形 36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68" name="正方形/長方形 36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69" name="正方形/長方形 36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0" name="正方形/長方形 36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1" name="正方形/長方形 37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2" name="正方形/長方形 37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6" name="直線コネクタ 37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7" name="テキスト ボックス 37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8" name="直線コネクタ 37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79" name="テキスト ボックス 37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1" name="テキスト ボックス 38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2" name="直線コネクタ 38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3" name="テキスト ボックス 38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4" name="直線コネクタ 38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85" name="テキスト ボックス 38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87" name="テキスト ボックス 38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134019</xdr:rowOff>
    </xdr:from>
    <xdr:to>
      <xdr:col>15</xdr:col>
      <xdr:colOff>180340</xdr:colOff>
      <xdr:row>79</xdr:row>
      <xdr:rowOff>44450</xdr:rowOff>
    </xdr:to>
    <xdr:cxnSp macro="">
      <xdr:nvCxnSpPr>
        <xdr:cNvPr id="389" name="直線コネクタ 388"/>
        <xdr:cNvCxnSpPr/>
      </xdr:nvCxnSpPr>
      <xdr:spPr>
        <a:xfrm flipV="1">
          <a:off x="10475595" y="12306969"/>
          <a:ext cx="1270" cy="128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1" name="直線コネクタ 39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80696</xdr:rowOff>
    </xdr:from>
    <xdr:ext cx="690189" cy="259045"/>
    <xdr:sp macro="" textlink="">
      <xdr:nvSpPr>
        <xdr:cNvPr id="392" name="普通建設事業費 （ うち新規整備　）最大値テキスト"/>
        <xdr:cNvSpPr txBox="1"/>
      </xdr:nvSpPr>
      <xdr:spPr>
        <a:xfrm>
          <a:off x="10528300" y="120821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1,009,473</a:t>
          </a:r>
          <a:endParaRPr kumimoji="1" lang="ja-JP" altLang="en-US" sz="1000" b="1">
            <a:latin typeface="ＭＳ Ｐゴシック"/>
          </a:endParaRPr>
        </a:p>
      </xdr:txBody>
    </xdr:sp>
    <xdr:clientData/>
  </xdr:oneCellAnchor>
  <xdr:twoCellAnchor>
    <xdr:from>
      <xdr:col>15</xdr:col>
      <xdr:colOff>92075</xdr:colOff>
      <xdr:row>71</xdr:row>
      <xdr:rowOff>134019</xdr:rowOff>
    </xdr:from>
    <xdr:to>
      <xdr:col>15</xdr:col>
      <xdr:colOff>269875</xdr:colOff>
      <xdr:row>71</xdr:row>
      <xdr:rowOff>134019</xdr:rowOff>
    </xdr:to>
    <xdr:cxnSp macro="">
      <xdr:nvCxnSpPr>
        <xdr:cNvPr id="393" name="直線コネクタ 392"/>
        <xdr:cNvCxnSpPr/>
      </xdr:nvCxnSpPr>
      <xdr:spPr>
        <a:xfrm>
          <a:off x="10388600" y="12306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147707</xdr:rowOff>
    </xdr:from>
    <xdr:to>
      <xdr:col>15</xdr:col>
      <xdr:colOff>180975</xdr:colOff>
      <xdr:row>78</xdr:row>
      <xdr:rowOff>170813</xdr:rowOff>
    </xdr:to>
    <xdr:cxnSp macro="">
      <xdr:nvCxnSpPr>
        <xdr:cNvPr id="394" name="直線コネクタ 393"/>
        <xdr:cNvCxnSpPr/>
      </xdr:nvCxnSpPr>
      <xdr:spPr>
        <a:xfrm flipV="1">
          <a:off x="9639300" y="13520807"/>
          <a:ext cx="838200" cy="2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56301</xdr:rowOff>
    </xdr:from>
    <xdr:ext cx="599010" cy="259045"/>
    <xdr:sp macro="" textlink="">
      <xdr:nvSpPr>
        <xdr:cNvPr id="395" name="普通建設事業費 （ うち新規整備　）平均値テキスト"/>
        <xdr:cNvSpPr txBox="1"/>
      </xdr:nvSpPr>
      <xdr:spPr>
        <a:xfrm>
          <a:off x="10528300" y="13257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33424</xdr:rowOff>
    </xdr:from>
    <xdr:to>
      <xdr:col>15</xdr:col>
      <xdr:colOff>231775</xdr:colOff>
      <xdr:row>78</xdr:row>
      <xdr:rowOff>135024</xdr:rowOff>
    </xdr:to>
    <xdr:sp macro="" textlink="">
      <xdr:nvSpPr>
        <xdr:cNvPr id="396" name="フローチャート : 判断 395"/>
        <xdr:cNvSpPr/>
      </xdr:nvSpPr>
      <xdr:spPr>
        <a:xfrm>
          <a:off x="104267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15491</xdr:rowOff>
    </xdr:from>
    <xdr:to>
      <xdr:col>14</xdr:col>
      <xdr:colOff>79375</xdr:colOff>
      <xdr:row>78</xdr:row>
      <xdr:rowOff>117091</xdr:rowOff>
    </xdr:to>
    <xdr:sp macro="" textlink="">
      <xdr:nvSpPr>
        <xdr:cNvPr id="397" name="フローチャート : 判断 396"/>
        <xdr:cNvSpPr/>
      </xdr:nvSpPr>
      <xdr:spPr>
        <a:xfrm>
          <a:off x="9588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133618</xdr:rowOff>
    </xdr:from>
    <xdr:ext cx="599010" cy="259045"/>
    <xdr:sp macro="" textlink="">
      <xdr:nvSpPr>
        <xdr:cNvPr id="398" name="テキスト ボックス 397"/>
        <xdr:cNvSpPr txBox="1"/>
      </xdr:nvSpPr>
      <xdr:spPr>
        <a:xfrm>
          <a:off x="9339794" y="131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117,803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399" name="テキスト ボックス 39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0" name="テキスト ボックス 39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1" name="テキスト ボックス 40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2" name="テキスト ボックス 40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3" name="テキスト ボックス 40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96907</xdr:rowOff>
    </xdr:from>
    <xdr:to>
      <xdr:col>15</xdr:col>
      <xdr:colOff>231775</xdr:colOff>
      <xdr:row>79</xdr:row>
      <xdr:rowOff>27057</xdr:rowOff>
    </xdr:to>
    <xdr:sp macro="" textlink="">
      <xdr:nvSpPr>
        <xdr:cNvPr id="404" name="円/楕円 403"/>
        <xdr:cNvSpPr/>
      </xdr:nvSpPr>
      <xdr:spPr>
        <a:xfrm>
          <a:off x="10426700" y="1347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11851</xdr:rowOff>
    </xdr:from>
    <xdr:ext cx="534377" cy="259045"/>
    <xdr:sp macro="" textlink="">
      <xdr:nvSpPr>
        <xdr:cNvPr id="405" name="普通建設事業費 （ うち新規整備　）該当値テキスト"/>
        <xdr:cNvSpPr txBox="1"/>
      </xdr:nvSpPr>
      <xdr:spPr>
        <a:xfrm>
          <a:off x="10528300" y="1338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53,695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120013</xdr:rowOff>
    </xdr:from>
    <xdr:to>
      <xdr:col>14</xdr:col>
      <xdr:colOff>79375</xdr:colOff>
      <xdr:row>79</xdr:row>
      <xdr:rowOff>50163</xdr:rowOff>
    </xdr:to>
    <xdr:sp macro="" textlink="">
      <xdr:nvSpPr>
        <xdr:cNvPr id="406" name="円/楕円 405"/>
        <xdr:cNvSpPr/>
      </xdr:nvSpPr>
      <xdr:spPr>
        <a:xfrm>
          <a:off x="9588500" y="1349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41290</xdr:rowOff>
    </xdr:from>
    <xdr:ext cx="534377" cy="259045"/>
    <xdr:sp macro="" textlink="">
      <xdr:nvSpPr>
        <xdr:cNvPr id="407" name="テキスト ボックス 406"/>
        <xdr:cNvSpPr txBox="1"/>
      </xdr:nvSpPr>
      <xdr:spPr>
        <a:xfrm>
          <a:off x="9372111" y="1358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35,502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08" name="正方形/長方形 40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09" name="正方形/長方形 40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0" name="正方形/長方形 40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1" name="正方形/長方形 41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2" name="正方形/長方形 41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3" name="正方形/長方形 41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14" name="正方形/長方形 41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5" name="正方形/長方形 41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6" name="テキスト ボックス 41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7" name="直線コネクタ 41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18" name="直線コネクタ 41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19" name="テキスト ボックス 41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0" name="直線コネクタ 41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21" name="テキスト ボックス 42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2" name="直線コネクタ 42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23" name="テキスト ボックス 42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4" name="直線コネクタ 42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25" name="テキスト ボックス 42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6" name="直線コネクタ 42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27" name="テキスト ボックス 42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8" name="直線コネクタ 42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29" name="テキスト ボックス 42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105804</xdr:rowOff>
    </xdr:from>
    <xdr:to>
      <xdr:col>15</xdr:col>
      <xdr:colOff>180340</xdr:colOff>
      <xdr:row>99</xdr:row>
      <xdr:rowOff>44450</xdr:rowOff>
    </xdr:to>
    <xdr:cxnSp macro="">
      <xdr:nvCxnSpPr>
        <xdr:cNvPr id="431" name="直線コネクタ 430"/>
        <xdr:cNvCxnSpPr/>
      </xdr:nvCxnSpPr>
      <xdr:spPr>
        <a:xfrm flipV="1">
          <a:off x="10475595" y="15707754"/>
          <a:ext cx="1270" cy="131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3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33" name="直線コネクタ 43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52481</xdr:rowOff>
    </xdr:from>
    <xdr:ext cx="690189" cy="259045"/>
    <xdr:sp macro="" textlink="">
      <xdr:nvSpPr>
        <xdr:cNvPr id="434" name="普通建設事業費 （ うち更新整備　）最大値テキスト"/>
        <xdr:cNvSpPr txBox="1"/>
      </xdr:nvSpPr>
      <xdr:spPr>
        <a:xfrm>
          <a:off x="10528300" y="154829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1,719,482</a:t>
          </a:r>
          <a:endParaRPr kumimoji="1" lang="ja-JP" altLang="en-US" sz="1000" b="1">
            <a:latin typeface="ＭＳ Ｐゴシック"/>
          </a:endParaRPr>
        </a:p>
      </xdr:txBody>
    </xdr:sp>
    <xdr:clientData/>
  </xdr:oneCellAnchor>
  <xdr:twoCellAnchor>
    <xdr:from>
      <xdr:col>15</xdr:col>
      <xdr:colOff>92075</xdr:colOff>
      <xdr:row>91</xdr:row>
      <xdr:rowOff>105804</xdr:rowOff>
    </xdr:from>
    <xdr:to>
      <xdr:col>15</xdr:col>
      <xdr:colOff>269875</xdr:colOff>
      <xdr:row>91</xdr:row>
      <xdr:rowOff>105804</xdr:rowOff>
    </xdr:to>
    <xdr:cxnSp macro="">
      <xdr:nvCxnSpPr>
        <xdr:cNvPr id="435" name="直線コネクタ 434"/>
        <xdr:cNvCxnSpPr/>
      </xdr:nvCxnSpPr>
      <xdr:spPr>
        <a:xfrm>
          <a:off x="10388600" y="1570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126295</xdr:rowOff>
    </xdr:from>
    <xdr:to>
      <xdr:col>15</xdr:col>
      <xdr:colOff>180975</xdr:colOff>
      <xdr:row>98</xdr:row>
      <xdr:rowOff>143261</xdr:rowOff>
    </xdr:to>
    <xdr:cxnSp macro="">
      <xdr:nvCxnSpPr>
        <xdr:cNvPr id="436" name="直線コネクタ 435"/>
        <xdr:cNvCxnSpPr/>
      </xdr:nvCxnSpPr>
      <xdr:spPr>
        <a:xfrm flipV="1">
          <a:off x="9639300" y="16928395"/>
          <a:ext cx="838200" cy="1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64299</xdr:rowOff>
    </xdr:from>
    <xdr:ext cx="599010" cy="259045"/>
    <xdr:sp macro="" textlink="">
      <xdr:nvSpPr>
        <xdr:cNvPr id="437" name="普通建設事業費 （ うち更新整備　）平均値テキスト"/>
        <xdr:cNvSpPr txBox="1"/>
      </xdr:nvSpPr>
      <xdr:spPr>
        <a:xfrm>
          <a:off x="10528300" y="168663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85872</xdr:rowOff>
    </xdr:from>
    <xdr:to>
      <xdr:col>15</xdr:col>
      <xdr:colOff>231775</xdr:colOff>
      <xdr:row>99</xdr:row>
      <xdr:rowOff>16022</xdr:rowOff>
    </xdr:to>
    <xdr:sp macro="" textlink="">
      <xdr:nvSpPr>
        <xdr:cNvPr id="438" name="フローチャート : 判断 437"/>
        <xdr:cNvSpPr/>
      </xdr:nvSpPr>
      <xdr:spPr>
        <a:xfrm>
          <a:off x="104267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98</xdr:row>
      <xdr:rowOff>65948</xdr:rowOff>
    </xdr:from>
    <xdr:to>
      <xdr:col>14</xdr:col>
      <xdr:colOff>79375</xdr:colOff>
      <xdr:row>98</xdr:row>
      <xdr:rowOff>167548</xdr:rowOff>
    </xdr:to>
    <xdr:sp macro="" textlink="">
      <xdr:nvSpPr>
        <xdr:cNvPr id="439" name="フローチャート : 判断 438"/>
        <xdr:cNvSpPr/>
      </xdr:nvSpPr>
      <xdr:spPr>
        <a:xfrm>
          <a:off x="9588500" y="1686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12625</xdr:rowOff>
    </xdr:from>
    <xdr:ext cx="599010" cy="259045"/>
    <xdr:sp macro="" textlink="">
      <xdr:nvSpPr>
        <xdr:cNvPr id="440" name="テキスト ボックス 439"/>
        <xdr:cNvSpPr txBox="1"/>
      </xdr:nvSpPr>
      <xdr:spPr>
        <a:xfrm>
          <a:off x="9339794" y="1664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130,120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1" name="テキスト ボックス 44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2" name="テキスト ボックス 44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3" name="テキスト ボックス 44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4" name="テキスト ボックス 44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5" name="テキスト ボックス 44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75495</xdr:rowOff>
    </xdr:from>
    <xdr:to>
      <xdr:col>15</xdr:col>
      <xdr:colOff>231775</xdr:colOff>
      <xdr:row>99</xdr:row>
      <xdr:rowOff>5645</xdr:rowOff>
    </xdr:to>
    <xdr:sp macro="" textlink="">
      <xdr:nvSpPr>
        <xdr:cNvPr id="446" name="円/楕円 445"/>
        <xdr:cNvSpPr/>
      </xdr:nvSpPr>
      <xdr:spPr>
        <a:xfrm>
          <a:off x="10426700" y="1687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34872</xdr:rowOff>
    </xdr:from>
    <xdr:ext cx="599010" cy="259045"/>
    <xdr:sp macro="" textlink="">
      <xdr:nvSpPr>
        <xdr:cNvPr id="447" name="普通建設事業費 （ うち更新整備　）該当値テキスト"/>
        <xdr:cNvSpPr txBox="1"/>
      </xdr:nvSpPr>
      <xdr:spPr>
        <a:xfrm>
          <a:off x="10528300" y="166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117,592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92461</xdr:rowOff>
    </xdr:from>
    <xdr:to>
      <xdr:col>14</xdr:col>
      <xdr:colOff>79375</xdr:colOff>
      <xdr:row>99</xdr:row>
      <xdr:rowOff>22611</xdr:rowOff>
    </xdr:to>
    <xdr:sp macro="" textlink="">
      <xdr:nvSpPr>
        <xdr:cNvPr id="448" name="円/楕円 447"/>
        <xdr:cNvSpPr/>
      </xdr:nvSpPr>
      <xdr:spPr>
        <a:xfrm>
          <a:off x="9588500" y="1689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13738</xdr:rowOff>
    </xdr:from>
    <xdr:ext cx="534377" cy="259045"/>
    <xdr:sp macro="" textlink="">
      <xdr:nvSpPr>
        <xdr:cNvPr id="449" name="テキスト ボックス 448"/>
        <xdr:cNvSpPr txBox="1"/>
      </xdr:nvSpPr>
      <xdr:spPr>
        <a:xfrm>
          <a:off x="9372111" y="1698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95,326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0" name="正方形/長方形 44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1" name="正方形/長方形 45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2" name="正方形/長方形 45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3" name="正方形/長方形 45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4" name="正方形/長方形 45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5" name="正方形/長方形 45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56" name="正方形/長方形 45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7" name="正方形/長方形 45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8" name="テキスト ボックス 45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9" name="直線コネクタ 45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0" name="直線コネクタ 45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1" name="テキスト ボックス 46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2" name="直線コネクタ 46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3" name="テキスト ボックス 46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4" name="直線コネクタ 46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5" name="テキスト ボックス 46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6" name="直線コネクタ 46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67" name="テキスト ボックス 46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8" name="直線コネクタ 46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69" name="テキスト ボックス 46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0" name="直線コネクタ 46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1" name="テキスト ボックス 47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75025</xdr:rowOff>
    </xdr:from>
    <xdr:to>
      <xdr:col>23</xdr:col>
      <xdr:colOff>516889</xdr:colOff>
      <xdr:row>39</xdr:row>
      <xdr:rowOff>44450</xdr:rowOff>
    </xdr:to>
    <xdr:cxnSp macro="">
      <xdr:nvCxnSpPr>
        <xdr:cNvPr id="473" name="直線コネクタ 472"/>
        <xdr:cNvCxnSpPr/>
      </xdr:nvCxnSpPr>
      <xdr:spPr>
        <a:xfrm flipV="1">
          <a:off x="16317595" y="5218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52999</xdr:rowOff>
    </xdr:from>
    <xdr:ext cx="249299" cy="259045"/>
    <xdr:sp macro="" textlink="">
      <xdr:nvSpPr>
        <xdr:cNvPr id="474" name="災害復旧事業費最小値テキスト"/>
        <xdr:cNvSpPr txBox="1"/>
      </xdr:nvSpPr>
      <xdr:spPr>
        <a:xfrm>
          <a:off x="16370300" y="6739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5" name="直線コネクタ 47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21702</xdr:rowOff>
    </xdr:from>
    <xdr:ext cx="599010" cy="259045"/>
    <xdr:sp macro="" textlink="">
      <xdr:nvSpPr>
        <xdr:cNvPr id="476" name="災害復旧事業費最大値テキスト"/>
        <xdr:cNvSpPr txBox="1"/>
      </xdr:nvSpPr>
      <xdr:spPr>
        <a:xfrm>
          <a:off x="16370300" y="499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30</xdr:row>
      <xdr:rowOff>75025</xdr:rowOff>
    </xdr:from>
    <xdr:to>
      <xdr:col>23</xdr:col>
      <xdr:colOff>606425</xdr:colOff>
      <xdr:row>30</xdr:row>
      <xdr:rowOff>75025</xdr:rowOff>
    </xdr:to>
    <xdr:cxnSp macro="">
      <xdr:nvCxnSpPr>
        <xdr:cNvPr id="477" name="直線コネクタ 476"/>
        <xdr:cNvCxnSpPr/>
      </xdr:nvCxnSpPr>
      <xdr:spPr>
        <a:xfrm>
          <a:off x="16230600" y="521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19346</xdr:rowOff>
    </xdr:from>
    <xdr:to>
      <xdr:col>23</xdr:col>
      <xdr:colOff>517525</xdr:colOff>
      <xdr:row>39</xdr:row>
      <xdr:rowOff>38880</xdr:rowOff>
    </xdr:to>
    <xdr:cxnSp macro="">
      <xdr:nvCxnSpPr>
        <xdr:cNvPr id="478" name="直線コネクタ 477"/>
        <xdr:cNvCxnSpPr/>
      </xdr:nvCxnSpPr>
      <xdr:spPr>
        <a:xfrm flipV="1">
          <a:off x="15481300" y="6705896"/>
          <a:ext cx="8382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141899</xdr:rowOff>
    </xdr:from>
    <xdr:ext cx="534377" cy="259045"/>
    <xdr:sp macro="" textlink="">
      <xdr:nvSpPr>
        <xdr:cNvPr id="479" name="災害復旧事業費平均値テキスト"/>
        <xdr:cNvSpPr txBox="1"/>
      </xdr:nvSpPr>
      <xdr:spPr>
        <a:xfrm>
          <a:off x="16370300" y="6485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119022</xdr:rowOff>
    </xdr:from>
    <xdr:to>
      <xdr:col>23</xdr:col>
      <xdr:colOff>568325</xdr:colOff>
      <xdr:row>39</xdr:row>
      <xdr:rowOff>49172</xdr:rowOff>
    </xdr:to>
    <xdr:sp macro="" textlink="">
      <xdr:nvSpPr>
        <xdr:cNvPr id="480" name="フローチャート : 判断 479"/>
        <xdr:cNvSpPr/>
      </xdr:nvSpPr>
      <xdr:spPr>
        <a:xfrm>
          <a:off x="162687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20321</xdr:rowOff>
    </xdr:from>
    <xdr:to>
      <xdr:col>22</xdr:col>
      <xdr:colOff>365125</xdr:colOff>
      <xdr:row>39</xdr:row>
      <xdr:rowOff>38880</xdr:rowOff>
    </xdr:to>
    <xdr:cxnSp macro="">
      <xdr:nvCxnSpPr>
        <xdr:cNvPr id="481" name="直線コネクタ 480"/>
        <xdr:cNvCxnSpPr/>
      </xdr:nvCxnSpPr>
      <xdr:spPr>
        <a:xfrm>
          <a:off x="14592300" y="6706871"/>
          <a:ext cx="889000" cy="1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110811</xdr:rowOff>
    </xdr:from>
    <xdr:to>
      <xdr:col>22</xdr:col>
      <xdr:colOff>415925</xdr:colOff>
      <xdr:row>39</xdr:row>
      <xdr:rowOff>40961</xdr:rowOff>
    </xdr:to>
    <xdr:sp macro="" textlink="">
      <xdr:nvSpPr>
        <xdr:cNvPr id="482" name="フローチャート : 判断 481"/>
        <xdr:cNvSpPr/>
      </xdr:nvSpPr>
      <xdr:spPr>
        <a:xfrm>
          <a:off x="15430500" y="662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57488</xdr:rowOff>
    </xdr:from>
    <xdr:ext cx="534377" cy="259045"/>
    <xdr:sp macro="" textlink="">
      <xdr:nvSpPr>
        <xdr:cNvPr id="483" name="テキスト ボックス 482"/>
        <xdr:cNvSpPr txBox="1"/>
      </xdr:nvSpPr>
      <xdr:spPr>
        <a:xfrm>
          <a:off x="15214111" y="640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2399</xdr:rowOff>
    </xdr:from>
    <xdr:to>
      <xdr:col>21</xdr:col>
      <xdr:colOff>161925</xdr:colOff>
      <xdr:row>39</xdr:row>
      <xdr:rowOff>20321</xdr:rowOff>
    </xdr:to>
    <xdr:cxnSp macro="">
      <xdr:nvCxnSpPr>
        <xdr:cNvPr id="484" name="直線コネクタ 483"/>
        <xdr:cNvCxnSpPr/>
      </xdr:nvCxnSpPr>
      <xdr:spPr>
        <a:xfrm>
          <a:off x="13703300" y="6688949"/>
          <a:ext cx="889000" cy="1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105184</xdr:rowOff>
    </xdr:from>
    <xdr:to>
      <xdr:col>21</xdr:col>
      <xdr:colOff>212725</xdr:colOff>
      <xdr:row>39</xdr:row>
      <xdr:rowOff>35334</xdr:rowOff>
    </xdr:to>
    <xdr:sp macro="" textlink="">
      <xdr:nvSpPr>
        <xdr:cNvPr id="485" name="フローチャート : 判断 484"/>
        <xdr:cNvSpPr/>
      </xdr:nvSpPr>
      <xdr:spPr>
        <a:xfrm>
          <a:off x="14541500" y="66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51861</xdr:rowOff>
    </xdr:from>
    <xdr:ext cx="534377" cy="259045"/>
    <xdr:sp macro="" textlink="">
      <xdr:nvSpPr>
        <xdr:cNvPr id="486" name="テキスト ボックス 485"/>
        <xdr:cNvSpPr txBox="1"/>
      </xdr:nvSpPr>
      <xdr:spPr>
        <a:xfrm>
          <a:off x="14325111" y="63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28322</xdr:rowOff>
    </xdr:from>
    <xdr:to>
      <xdr:col>19</xdr:col>
      <xdr:colOff>644525</xdr:colOff>
      <xdr:row>39</xdr:row>
      <xdr:rowOff>2399</xdr:rowOff>
    </xdr:to>
    <xdr:cxnSp macro="">
      <xdr:nvCxnSpPr>
        <xdr:cNvPr id="487" name="直線コネクタ 486"/>
        <xdr:cNvCxnSpPr/>
      </xdr:nvCxnSpPr>
      <xdr:spPr>
        <a:xfrm>
          <a:off x="12814300" y="6543422"/>
          <a:ext cx="889000" cy="14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87044</xdr:rowOff>
    </xdr:from>
    <xdr:to>
      <xdr:col>20</xdr:col>
      <xdr:colOff>9525</xdr:colOff>
      <xdr:row>39</xdr:row>
      <xdr:rowOff>17194</xdr:rowOff>
    </xdr:to>
    <xdr:sp macro="" textlink="">
      <xdr:nvSpPr>
        <xdr:cNvPr id="488" name="フローチャート : 判断 487"/>
        <xdr:cNvSpPr/>
      </xdr:nvSpPr>
      <xdr:spPr>
        <a:xfrm>
          <a:off x="13652500" y="66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33722</xdr:rowOff>
    </xdr:from>
    <xdr:ext cx="534377" cy="259045"/>
    <xdr:sp macro="" textlink="">
      <xdr:nvSpPr>
        <xdr:cNvPr id="489" name="テキスト ボックス 488"/>
        <xdr:cNvSpPr txBox="1"/>
      </xdr:nvSpPr>
      <xdr:spPr>
        <a:xfrm>
          <a:off x="13436111" y="637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58626</xdr:rowOff>
    </xdr:from>
    <xdr:to>
      <xdr:col>18</xdr:col>
      <xdr:colOff>492125</xdr:colOff>
      <xdr:row>38</xdr:row>
      <xdr:rowOff>160226</xdr:rowOff>
    </xdr:to>
    <xdr:sp macro="" textlink="">
      <xdr:nvSpPr>
        <xdr:cNvPr id="490" name="フローチャート : 判断 489"/>
        <xdr:cNvSpPr/>
      </xdr:nvSpPr>
      <xdr:spPr>
        <a:xfrm>
          <a:off x="12763500" y="657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151353</xdr:rowOff>
    </xdr:from>
    <xdr:ext cx="534377" cy="259045"/>
    <xdr:sp macro="" textlink="">
      <xdr:nvSpPr>
        <xdr:cNvPr id="491" name="テキスト ボックス 490"/>
        <xdr:cNvSpPr txBox="1"/>
      </xdr:nvSpPr>
      <xdr:spPr>
        <a:xfrm>
          <a:off x="12547111" y="666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27,946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2" name="テキスト ボックス 49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3" name="テキスト ボックス 49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4" name="テキスト ボックス 49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5" name="テキスト ボックス 49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6" name="テキスト ボックス 49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139996</xdr:rowOff>
    </xdr:from>
    <xdr:to>
      <xdr:col>23</xdr:col>
      <xdr:colOff>568325</xdr:colOff>
      <xdr:row>39</xdr:row>
      <xdr:rowOff>70146</xdr:rowOff>
    </xdr:to>
    <xdr:sp macro="" textlink="">
      <xdr:nvSpPr>
        <xdr:cNvPr id="497" name="円/楕円 496"/>
        <xdr:cNvSpPr/>
      </xdr:nvSpPr>
      <xdr:spPr>
        <a:xfrm>
          <a:off x="16268700" y="665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97449</xdr:rowOff>
    </xdr:from>
    <xdr:ext cx="469744" cy="259045"/>
    <xdr:sp macro="" textlink="">
      <xdr:nvSpPr>
        <xdr:cNvPr id="498" name="災害復旧事業費該当値テキスト"/>
        <xdr:cNvSpPr txBox="1"/>
      </xdr:nvSpPr>
      <xdr:spPr>
        <a:xfrm>
          <a:off x="16370300" y="661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159530</xdr:rowOff>
    </xdr:from>
    <xdr:to>
      <xdr:col>22</xdr:col>
      <xdr:colOff>415925</xdr:colOff>
      <xdr:row>39</xdr:row>
      <xdr:rowOff>89680</xdr:rowOff>
    </xdr:to>
    <xdr:sp macro="" textlink="">
      <xdr:nvSpPr>
        <xdr:cNvPr id="499" name="円/楕円 498"/>
        <xdr:cNvSpPr/>
      </xdr:nvSpPr>
      <xdr:spPr>
        <a:xfrm>
          <a:off x="15430500" y="667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80807</xdr:rowOff>
    </xdr:from>
    <xdr:ext cx="469744" cy="259045"/>
    <xdr:sp macro="" textlink="">
      <xdr:nvSpPr>
        <xdr:cNvPr id="500" name="テキスト ボックス 499"/>
        <xdr:cNvSpPr txBox="1"/>
      </xdr:nvSpPr>
      <xdr:spPr>
        <a:xfrm>
          <a:off x="15246427" y="67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140971</xdr:rowOff>
    </xdr:from>
    <xdr:to>
      <xdr:col>21</xdr:col>
      <xdr:colOff>212725</xdr:colOff>
      <xdr:row>39</xdr:row>
      <xdr:rowOff>71121</xdr:rowOff>
    </xdr:to>
    <xdr:sp macro="" textlink="">
      <xdr:nvSpPr>
        <xdr:cNvPr id="501" name="円/楕円 500"/>
        <xdr:cNvSpPr/>
      </xdr:nvSpPr>
      <xdr:spPr>
        <a:xfrm>
          <a:off x="14541500" y="665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62248</xdr:rowOff>
    </xdr:from>
    <xdr:ext cx="469744" cy="259045"/>
    <xdr:sp macro="" textlink="">
      <xdr:nvSpPr>
        <xdr:cNvPr id="502" name="テキスト ボックス 501"/>
        <xdr:cNvSpPr txBox="1"/>
      </xdr:nvSpPr>
      <xdr:spPr>
        <a:xfrm>
          <a:off x="14357427" y="6748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123049</xdr:rowOff>
    </xdr:from>
    <xdr:to>
      <xdr:col>20</xdr:col>
      <xdr:colOff>9525</xdr:colOff>
      <xdr:row>39</xdr:row>
      <xdr:rowOff>53199</xdr:rowOff>
    </xdr:to>
    <xdr:sp macro="" textlink="">
      <xdr:nvSpPr>
        <xdr:cNvPr id="503" name="円/楕円 502"/>
        <xdr:cNvSpPr/>
      </xdr:nvSpPr>
      <xdr:spPr>
        <a:xfrm>
          <a:off x="13652500" y="663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44326</xdr:rowOff>
    </xdr:from>
    <xdr:ext cx="534377" cy="259045"/>
    <xdr:sp macro="" textlink="">
      <xdr:nvSpPr>
        <xdr:cNvPr id="504" name="テキスト ボックス 503"/>
        <xdr:cNvSpPr txBox="1"/>
      </xdr:nvSpPr>
      <xdr:spPr>
        <a:xfrm>
          <a:off x="13436111" y="673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148972</xdr:rowOff>
    </xdr:from>
    <xdr:to>
      <xdr:col>18</xdr:col>
      <xdr:colOff>492125</xdr:colOff>
      <xdr:row>38</xdr:row>
      <xdr:rowOff>79122</xdr:rowOff>
    </xdr:to>
    <xdr:sp macro="" textlink="">
      <xdr:nvSpPr>
        <xdr:cNvPr id="505" name="円/楕円 504"/>
        <xdr:cNvSpPr/>
      </xdr:nvSpPr>
      <xdr:spPr>
        <a:xfrm>
          <a:off x="12763500" y="649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95649</xdr:rowOff>
    </xdr:from>
    <xdr:ext cx="534377" cy="259045"/>
    <xdr:sp macro="" textlink="">
      <xdr:nvSpPr>
        <xdr:cNvPr id="506" name="テキスト ボックス 505"/>
        <xdr:cNvSpPr txBox="1"/>
      </xdr:nvSpPr>
      <xdr:spPr>
        <a:xfrm>
          <a:off x="12547111" y="626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49,233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7" name="正方形/長方形 50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8" name="正方形/長方形 50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09" name="正方形/長方形 50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0" name="正方形/長方形 50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1" name="正方形/長方形 51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2" name="正方形/長方形 51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3" name="正方形/長方形 51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4" name="正方形/長方形 51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5" name="テキスト ボックス 51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6" name="直線コネクタ 51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17" name="直線コネクタ 51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18" name="テキスト ボックス 51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19" name="直線コネクタ 51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0" name="テキスト ボックス 519"/>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22" name="テキスト ボックス 521"/>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3" name="直線コネクタ 52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51</xdr:row>
      <xdr:rowOff>130827</xdr:rowOff>
    </xdr:from>
    <xdr:ext cx="377026" cy="259045"/>
    <xdr:sp macro="" textlink="">
      <xdr:nvSpPr>
        <xdr:cNvPr id="524" name="テキスト ボックス 523"/>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5" name="直線コネクタ 52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26" name="テキスト ボックス 525"/>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7" name="直線コネクタ 52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28" name="テキスト ボックス 52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0" name="直線コネクタ 52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2" name="直線コネクタ 53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4" name="直線コネクタ 53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5" name="直線コネクタ 53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3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37" name="フローチャート : 判断 53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38" name="直線コネクタ 53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39" name="フローチャート : 判断 53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0" name="テキスト ボックス 539"/>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1" name="直線コネクタ 54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134620</xdr:rowOff>
    </xdr:from>
    <xdr:to>
      <xdr:col>21</xdr:col>
      <xdr:colOff>212725</xdr:colOff>
      <xdr:row>55</xdr:row>
      <xdr:rowOff>64770</xdr:rowOff>
    </xdr:to>
    <xdr:sp macro="" textlink="">
      <xdr:nvSpPr>
        <xdr:cNvPr id="542" name="フローチャート : 判断 541"/>
        <xdr:cNvSpPr/>
      </xdr:nvSpPr>
      <xdr:spPr>
        <a:xfrm>
          <a:off x="14541500" y="939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53</xdr:row>
      <xdr:rowOff>81297</xdr:rowOff>
    </xdr:from>
    <xdr:ext cx="313932" cy="259045"/>
    <xdr:sp macro="" textlink="">
      <xdr:nvSpPr>
        <xdr:cNvPr id="543" name="テキスト ボックス 542"/>
        <xdr:cNvSpPr txBox="1"/>
      </xdr:nvSpPr>
      <xdr:spPr>
        <a:xfrm>
          <a:off x="14435333" y="9168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4" name="直線コネクタ 54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115570</xdr:rowOff>
    </xdr:from>
    <xdr:to>
      <xdr:col>20</xdr:col>
      <xdr:colOff>9525</xdr:colOff>
      <xdr:row>58</xdr:row>
      <xdr:rowOff>45720</xdr:rowOff>
    </xdr:to>
    <xdr:sp macro="" textlink="">
      <xdr:nvSpPr>
        <xdr:cNvPr id="545" name="フローチャート : 判断 544"/>
        <xdr:cNvSpPr/>
      </xdr:nvSpPr>
      <xdr:spPr>
        <a:xfrm>
          <a:off x="13652500" y="988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62247</xdr:rowOff>
    </xdr:from>
    <xdr:ext cx="313932" cy="259045"/>
    <xdr:sp macro="" textlink="">
      <xdr:nvSpPr>
        <xdr:cNvPr id="546" name="テキスト ボックス 545"/>
        <xdr:cNvSpPr txBox="1"/>
      </xdr:nvSpPr>
      <xdr:spPr>
        <a:xfrm>
          <a:off x="13546333" y="9663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46990</xdr:rowOff>
    </xdr:from>
    <xdr:to>
      <xdr:col>18</xdr:col>
      <xdr:colOff>492125</xdr:colOff>
      <xdr:row>51</xdr:row>
      <xdr:rowOff>148590</xdr:rowOff>
    </xdr:to>
    <xdr:sp macro="" textlink="">
      <xdr:nvSpPr>
        <xdr:cNvPr id="547" name="フローチャート : 判断 546"/>
        <xdr:cNvSpPr/>
      </xdr:nvSpPr>
      <xdr:spPr>
        <a:xfrm>
          <a:off x="12763500" y="879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49</xdr:row>
      <xdr:rowOff>165117</xdr:rowOff>
    </xdr:from>
    <xdr:ext cx="378565" cy="259045"/>
    <xdr:sp macro="" textlink="">
      <xdr:nvSpPr>
        <xdr:cNvPr id="548" name="テキスト ボックス 547"/>
        <xdr:cNvSpPr txBox="1"/>
      </xdr:nvSpPr>
      <xdr:spPr>
        <a:xfrm>
          <a:off x="12625017" y="8566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9" name="テキスト ボックス 54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0" name="テキスト ボックス 54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1" name="テキスト ボックス 55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2" name="テキスト ボックス 55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3" name="テキスト ボックス 55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4" name="円/楕円 55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56" name="円/楕円 55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57" name="テキスト ボックス 556"/>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58" name="円/楕円 55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0" name="円/楕円 55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1" name="テキスト ボックス 560"/>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2" name="円/楕円 56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3" name="テキスト ボックス 56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4" name="正方形/長方形 56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5" name="正方形/長方形 56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6" name="正方形/長方形 56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7" name="正方形/長方形 56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8" name="正方形/長方形 56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9" name="正方形/長方形 56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0" name="正方形/長方形 56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1" name="正方形/長方形 57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2" name="テキスト ボックス 57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3" name="直線コネクタ 57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4" name="直線コネクタ 57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5" name="テキスト ボックス 57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6" name="直線コネクタ 57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77" name="テキスト ボックス 57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8" name="直線コネクタ 57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79" name="テキスト ボックス 57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0" name="直線コネクタ 57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1" name="テキスト ボックス 58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2" name="直線コネクタ 58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3" name="テキスト ボックス 58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164901</xdr:rowOff>
    </xdr:from>
    <xdr:to>
      <xdr:col>23</xdr:col>
      <xdr:colOff>516889</xdr:colOff>
      <xdr:row>78</xdr:row>
      <xdr:rowOff>131237</xdr:rowOff>
    </xdr:to>
    <xdr:cxnSp macro="">
      <xdr:nvCxnSpPr>
        <xdr:cNvPr id="585" name="直線コネクタ 584"/>
        <xdr:cNvCxnSpPr/>
      </xdr:nvCxnSpPr>
      <xdr:spPr>
        <a:xfrm flipV="1">
          <a:off x="16317595" y="12337851"/>
          <a:ext cx="1269" cy="1166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135064</xdr:rowOff>
    </xdr:from>
    <xdr:ext cx="469744" cy="259045"/>
    <xdr:sp macro="" textlink="">
      <xdr:nvSpPr>
        <xdr:cNvPr id="586" name="公債費最小値テキスト"/>
        <xdr:cNvSpPr txBox="1"/>
      </xdr:nvSpPr>
      <xdr:spPr>
        <a:xfrm>
          <a:off x="16370300" y="1350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78</xdr:row>
      <xdr:rowOff>131237</xdr:rowOff>
    </xdr:from>
    <xdr:to>
      <xdr:col>23</xdr:col>
      <xdr:colOff>606425</xdr:colOff>
      <xdr:row>78</xdr:row>
      <xdr:rowOff>131237</xdr:rowOff>
    </xdr:to>
    <xdr:cxnSp macro="">
      <xdr:nvCxnSpPr>
        <xdr:cNvPr id="587" name="直線コネクタ 586"/>
        <xdr:cNvCxnSpPr/>
      </xdr:nvCxnSpPr>
      <xdr:spPr>
        <a:xfrm>
          <a:off x="16230600" y="135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111578</xdr:rowOff>
    </xdr:from>
    <xdr:ext cx="599010" cy="259045"/>
    <xdr:sp macro="" textlink="">
      <xdr:nvSpPr>
        <xdr:cNvPr id="588" name="公債費最大値テキスト"/>
        <xdr:cNvSpPr txBox="1"/>
      </xdr:nvSpPr>
      <xdr:spPr>
        <a:xfrm>
          <a:off x="16370300" y="1211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71</xdr:row>
      <xdr:rowOff>164901</xdr:rowOff>
    </xdr:from>
    <xdr:to>
      <xdr:col>23</xdr:col>
      <xdr:colOff>606425</xdr:colOff>
      <xdr:row>71</xdr:row>
      <xdr:rowOff>164901</xdr:rowOff>
    </xdr:to>
    <xdr:cxnSp macro="">
      <xdr:nvCxnSpPr>
        <xdr:cNvPr id="589" name="直線コネクタ 588"/>
        <xdr:cNvCxnSpPr/>
      </xdr:nvCxnSpPr>
      <xdr:spPr>
        <a:xfrm>
          <a:off x="16230600" y="1233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95724</xdr:rowOff>
    </xdr:from>
    <xdr:to>
      <xdr:col>23</xdr:col>
      <xdr:colOff>517525</xdr:colOff>
      <xdr:row>76</xdr:row>
      <xdr:rowOff>135243</xdr:rowOff>
    </xdr:to>
    <xdr:cxnSp macro="">
      <xdr:nvCxnSpPr>
        <xdr:cNvPr id="590" name="直線コネクタ 589"/>
        <xdr:cNvCxnSpPr/>
      </xdr:nvCxnSpPr>
      <xdr:spPr>
        <a:xfrm>
          <a:off x="15481300" y="13125924"/>
          <a:ext cx="838200" cy="3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153863</xdr:rowOff>
    </xdr:from>
    <xdr:ext cx="599010" cy="259045"/>
    <xdr:sp macro="" textlink="">
      <xdr:nvSpPr>
        <xdr:cNvPr id="591" name="公債費平均値テキスト"/>
        <xdr:cNvSpPr txBox="1"/>
      </xdr:nvSpPr>
      <xdr:spPr>
        <a:xfrm>
          <a:off x="16370300" y="13184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3986</xdr:rowOff>
    </xdr:from>
    <xdr:to>
      <xdr:col>23</xdr:col>
      <xdr:colOff>568325</xdr:colOff>
      <xdr:row>77</xdr:row>
      <xdr:rowOff>105586</xdr:rowOff>
    </xdr:to>
    <xdr:sp macro="" textlink="">
      <xdr:nvSpPr>
        <xdr:cNvPr id="592" name="フローチャート : 判断 591"/>
        <xdr:cNvSpPr/>
      </xdr:nvSpPr>
      <xdr:spPr>
        <a:xfrm>
          <a:off x="16268700" y="1320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56158</xdr:rowOff>
    </xdr:from>
    <xdr:to>
      <xdr:col>22</xdr:col>
      <xdr:colOff>365125</xdr:colOff>
      <xdr:row>76</xdr:row>
      <xdr:rowOff>95724</xdr:rowOff>
    </xdr:to>
    <xdr:cxnSp macro="">
      <xdr:nvCxnSpPr>
        <xdr:cNvPr id="593" name="直線コネクタ 592"/>
        <xdr:cNvCxnSpPr/>
      </xdr:nvCxnSpPr>
      <xdr:spPr>
        <a:xfrm>
          <a:off x="14592300" y="13086358"/>
          <a:ext cx="889000" cy="3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166249</xdr:rowOff>
    </xdr:from>
    <xdr:to>
      <xdr:col>22</xdr:col>
      <xdr:colOff>415925</xdr:colOff>
      <xdr:row>77</xdr:row>
      <xdr:rowOff>96399</xdr:rowOff>
    </xdr:to>
    <xdr:sp macro="" textlink="">
      <xdr:nvSpPr>
        <xdr:cNvPr id="594" name="フローチャート : 判断 593"/>
        <xdr:cNvSpPr/>
      </xdr:nvSpPr>
      <xdr:spPr>
        <a:xfrm>
          <a:off x="15430500" y="1319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87526</xdr:rowOff>
    </xdr:from>
    <xdr:ext cx="599010" cy="259045"/>
    <xdr:sp macro="" textlink="">
      <xdr:nvSpPr>
        <xdr:cNvPr id="595" name="テキスト ボックス 594"/>
        <xdr:cNvSpPr txBox="1"/>
      </xdr:nvSpPr>
      <xdr:spPr>
        <a:xfrm>
          <a:off x="15181794" y="13289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42318</xdr:rowOff>
    </xdr:from>
    <xdr:to>
      <xdr:col>21</xdr:col>
      <xdr:colOff>161925</xdr:colOff>
      <xdr:row>76</xdr:row>
      <xdr:rowOff>56158</xdr:rowOff>
    </xdr:to>
    <xdr:cxnSp macro="">
      <xdr:nvCxnSpPr>
        <xdr:cNvPr id="596" name="直線コネクタ 595"/>
        <xdr:cNvCxnSpPr/>
      </xdr:nvCxnSpPr>
      <xdr:spPr>
        <a:xfrm>
          <a:off x="13703300" y="13072518"/>
          <a:ext cx="889000" cy="1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148236</xdr:rowOff>
    </xdr:from>
    <xdr:to>
      <xdr:col>21</xdr:col>
      <xdr:colOff>212725</xdr:colOff>
      <xdr:row>77</xdr:row>
      <xdr:rowOff>78386</xdr:rowOff>
    </xdr:to>
    <xdr:sp macro="" textlink="">
      <xdr:nvSpPr>
        <xdr:cNvPr id="597" name="フローチャート : 判断 596"/>
        <xdr:cNvSpPr/>
      </xdr:nvSpPr>
      <xdr:spPr>
        <a:xfrm>
          <a:off x="14541500" y="131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69513</xdr:rowOff>
    </xdr:from>
    <xdr:ext cx="599010" cy="259045"/>
    <xdr:sp macro="" textlink="">
      <xdr:nvSpPr>
        <xdr:cNvPr id="598" name="テキスト ボックス 597"/>
        <xdr:cNvSpPr txBox="1"/>
      </xdr:nvSpPr>
      <xdr:spPr>
        <a:xfrm>
          <a:off x="14292794" y="13271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124,044</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164754</xdr:rowOff>
    </xdr:from>
    <xdr:to>
      <xdr:col>19</xdr:col>
      <xdr:colOff>644525</xdr:colOff>
      <xdr:row>76</xdr:row>
      <xdr:rowOff>42318</xdr:rowOff>
    </xdr:to>
    <xdr:cxnSp macro="">
      <xdr:nvCxnSpPr>
        <xdr:cNvPr id="599" name="直線コネクタ 598"/>
        <xdr:cNvCxnSpPr/>
      </xdr:nvCxnSpPr>
      <xdr:spPr>
        <a:xfrm>
          <a:off x="12814300" y="13023504"/>
          <a:ext cx="889000" cy="4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143213</xdr:rowOff>
    </xdr:from>
    <xdr:to>
      <xdr:col>20</xdr:col>
      <xdr:colOff>9525</xdr:colOff>
      <xdr:row>77</xdr:row>
      <xdr:rowOff>73363</xdr:rowOff>
    </xdr:to>
    <xdr:sp macro="" textlink="">
      <xdr:nvSpPr>
        <xdr:cNvPr id="600" name="フローチャート : 判断 599"/>
        <xdr:cNvSpPr/>
      </xdr:nvSpPr>
      <xdr:spPr>
        <a:xfrm>
          <a:off x="13652500" y="1317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64490</xdr:rowOff>
    </xdr:from>
    <xdr:ext cx="599010" cy="259045"/>
    <xdr:sp macro="" textlink="">
      <xdr:nvSpPr>
        <xdr:cNvPr id="601" name="テキスト ボックス 600"/>
        <xdr:cNvSpPr txBox="1"/>
      </xdr:nvSpPr>
      <xdr:spPr>
        <a:xfrm>
          <a:off x="13403794" y="1326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136754</xdr:rowOff>
    </xdr:from>
    <xdr:to>
      <xdr:col>18</xdr:col>
      <xdr:colOff>492125</xdr:colOff>
      <xdr:row>77</xdr:row>
      <xdr:rowOff>66904</xdr:rowOff>
    </xdr:to>
    <xdr:sp macro="" textlink="">
      <xdr:nvSpPr>
        <xdr:cNvPr id="602" name="フローチャート : 判断 601"/>
        <xdr:cNvSpPr/>
      </xdr:nvSpPr>
      <xdr:spPr>
        <a:xfrm>
          <a:off x="12763500" y="13166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58031</xdr:rowOff>
    </xdr:from>
    <xdr:ext cx="599010" cy="259045"/>
    <xdr:sp macro="" textlink="">
      <xdr:nvSpPr>
        <xdr:cNvPr id="603" name="テキスト ボックス 602"/>
        <xdr:cNvSpPr txBox="1"/>
      </xdr:nvSpPr>
      <xdr:spPr>
        <a:xfrm>
          <a:off x="12514794" y="1325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129,066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4" name="テキスト ボックス 60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5" name="テキスト ボックス 60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6" name="テキスト ボックス 60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7" name="テキスト ボックス 60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8" name="テキスト ボックス 60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84443</xdr:rowOff>
    </xdr:from>
    <xdr:to>
      <xdr:col>23</xdr:col>
      <xdr:colOff>568325</xdr:colOff>
      <xdr:row>77</xdr:row>
      <xdr:rowOff>14593</xdr:rowOff>
    </xdr:to>
    <xdr:sp macro="" textlink="">
      <xdr:nvSpPr>
        <xdr:cNvPr id="609" name="円/楕円 608"/>
        <xdr:cNvSpPr/>
      </xdr:nvSpPr>
      <xdr:spPr>
        <a:xfrm>
          <a:off x="16268700" y="1311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107319</xdr:rowOff>
    </xdr:from>
    <xdr:ext cx="599010" cy="259045"/>
    <xdr:sp macro="" textlink="">
      <xdr:nvSpPr>
        <xdr:cNvPr id="610" name="公債費該当値テキスト"/>
        <xdr:cNvSpPr txBox="1"/>
      </xdr:nvSpPr>
      <xdr:spPr>
        <a:xfrm>
          <a:off x="16370300" y="12966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151,950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44924</xdr:rowOff>
    </xdr:from>
    <xdr:to>
      <xdr:col>22</xdr:col>
      <xdr:colOff>415925</xdr:colOff>
      <xdr:row>76</xdr:row>
      <xdr:rowOff>146524</xdr:rowOff>
    </xdr:to>
    <xdr:sp macro="" textlink="">
      <xdr:nvSpPr>
        <xdr:cNvPr id="611" name="円/楕円 610"/>
        <xdr:cNvSpPr/>
      </xdr:nvSpPr>
      <xdr:spPr>
        <a:xfrm>
          <a:off x="15430500" y="1307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163051</xdr:rowOff>
    </xdr:from>
    <xdr:ext cx="599010" cy="259045"/>
    <xdr:sp macro="" textlink="">
      <xdr:nvSpPr>
        <xdr:cNvPr id="612" name="テキスト ボックス 611"/>
        <xdr:cNvSpPr txBox="1"/>
      </xdr:nvSpPr>
      <xdr:spPr>
        <a:xfrm>
          <a:off x="15181794" y="1285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169,237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5358</xdr:rowOff>
    </xdr:from>
    <xdr:to>
      <xdr:col>21</xdr:col>
      <xdr:colOff>212725</xdr:colOff>
      <xdr:row>76</xdr:row>
      <xdr:rowOff>106958</xdr:rowOff>
    </xdr:to>
    <xdr:sp macro="" textlink="">
      <xdr:nvSpPr>
        <xdr:cNvPr id="613" name="円/楕円 612"/>
        <xdr:cNvSpPr/>
      </xdr:nvSpPr>
      <xdr:spPr>
        <a:xfrm>
          <a:off x="14541500" y="1303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123485</xdr:rowOff>
    </xdr:from>
    <xdr:ext cx="599010" cy="259045"/>
    <xdr:sp macro="" textlink="">
      <xdr:nvSpPr>
        <xdr:cNvPr id="614" name="テキスト ボックス 613"/>
        <xdr:cNvSpPr txBox="1"/>
      </xdr:nvSpPr>
      <xdr:spPr>
        <a:xfrm>
          <a:off x="14292794" y="12810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186,545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162968</xdr:rowOff>
    </xdr:from>
    <xdr:to>
      <xdr:col>20</xdr:col>
      <xdr:colOff>9525</xdr:colOff>
      <xdr:row>76</xdr:row>
      <xdr:rowOff>93118</xdr:rowOff>
    </xdr:to>
    <xdr:sp macro="" textlink="">
      <xdr:nvSpPr>
        <xdr:cNvPr id="615" name="円/楕円 614"/>
        <xdr:cNvSpPr/>
      </xdr:nvSpPr>
      <xdr:spPr>
        <a:xfrm>
          <a:off x="13652500" y="1302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109645</xdr:rowOff>
    </xdr:from>
    <xdr:ext cx="599010" cy="259045"/>
    <xdr:sp macro="" textlink="">
      <xdr:nvSpPr>
        <xdr:cNvPr id="616" name="テキスト ボックス 615"/>
        <xdr:cNvSpPr txBox="1"/>
      </xdr:nvSpPr>
      <xdr:spPr>
        <a:xfrm>
          <a:off x="13403794" y="12796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192,599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113954</xdr:rowOff>
    </xdr:from>
    <xdr:to>
      <xdr:col>18</xdr:col>
      <xdr:colOff>492125</xdr:colOff>
      <xdr:row>76</xdr:row>
      <xdr:rowOff>44104</xdr:rowOff>
    </xdr:to>
    <xdr:sp macro="" textlink="">
      <xdr:nvSpPr>
        <xdr:cNvPr id="617" name="円/楕円 616"/>
        <xdr:cNvSpPr/>
      </xdr:nvSpPr>
      <xdr:spPr>
        <a:xfrm>
          <a:off x="12763500" y="1297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60631</xdr:rowOff>
    </xdr:from>
    <xdr:ext cx="599010" cy="259045"/>
    <xdr:sp macro="" textlink="">
      <xdr:nvSpPr>
        <xdr:cNvPr id="618" name="テキスト ボックス 617"/>
        <xdr:cNvSpPr txBox="1"/>
      </xdr:nvSpPr>
      <xdr:spPr>
        <a:xfrm>
          <a:off x="12514794" y="12747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214,040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9" name="正方形/長方形 61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0" name="正方形/長方形 61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1" name="正方形/長方形 62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2" name="正方形/長方形 62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3" name="正方形/長方形 62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4" name="正方形/長方形 62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5" name="正方形/長方形 62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6" name="正方形/長方形 62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7" name="テキスト ボックス 62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8" name="直線コネクタ 62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9" name="直線コネクタ 62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0" name="テキスト ボックス 62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1" name="直線コネクタ 63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32" name="テキスト ボックス 63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3" name="直線コネクタ 63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34" name="テキスト ボックス 63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5" name="直線コネクタ 63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6" name="テキスト ボックス 63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7" name="直線コネクタ 63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8" name="テキスト ボックス 63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99363</xdr:rowOff>
    </xdr:from>
    <xdr:to>
      <xdr:col>23</xdr:col>
      <xdr:colOff>516889</xdr:colOff>
      <xdr:row>98</xdr:row>
      <xdr:rowOff>135077</xdr:rowOff>
    </xdr:to>
    <xdr:cxnSp macro="">
      <xdr:nvCxnSpPr>
        <xdr:cNvPr id="640" name="直線コネクタ 639"/>
        <xdr:cNvCxnSpPr/>
      </xdr:nvCxnSpPr>
      <xdr:spPr>
        <a:xfrm flipV="1">
          <a:off x="16317595" y="15529863"/>
          <a:ext cx="1269" cy="140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138904</xdr:rowOff>
    </xdr:from>
    <xdr:ext cx="469744" cy="259045"/>
    <xdr:sp macro="" textlink="">
      <xdr:nvSpPr>
        <xdr:cNvPr id="641" name="積立金最小値テキスト"/>
        <xdr:cNvSpPr txBox="1"/>
      </xdr:nvSpPr>
      <xdr:spPr>
        <a:xfrm>
          <a:off x="16370300" y="1694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2,022</a:t>
          </a:r>
          <a:endParaRPr kumimoji="1" lang="ja-JP" altLang="en-US" sz="1000" b="1">
            <a:latin typeface="ＭＳ Ｐゴシック"/>
          </a:endParaRPr>
        </a:p>
      </xdr:txBody>
    </xdr:sp>
    <xdr:clientData/>
  </xdr:oneCellAnchor>
  <xdr:twoCellAnchor>
    <xdr:from>
      <xdr:col>23</xdr:col>
      <xdr:colOff>428625</xdr:colOff>
      <xdr:row>98</xdr:row>
      <xdr:rowOff>135077</xdr:rowOff>
    </xdr:from>
    <xdr:to>
      <xdr:col>23</xdr:col>
      <xdr:colOff>606425</xdr:colOff>
      <xdr:row>98</xdr:row>
      <xdr:rowOff>135077</xdr:rowOff>
    </xdr:to>
    <xdr:cxnSp macro="">
      <xdr:nvCxnSpPr>
        <xdr:cNvPr id="642" name="直線コネクタ 641"/>
        <xdr:cNvCxnSpPr/>
      </xdr:nvCxnSpPr>
      <xdr:spPr>
        <a:xfrm>
          <a:off x="16230600" y="1693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46040</xdr:rowOff>
    </xdr:from>
    <xdr:ext cx="599010" cy="259045"/>
    <xdr:sp macro="" textlink="">
      <xdr:nvSpPr>
        <xdr:cNvPr id="643" name="積立金最大値テキスト"/>
        <xdr:cNvSpPr txBox="1"/>
      </xdr:nvSpPr>
      <xdr:spPr>
        <a:xfrm>
          <a:off x="16370300" y="1530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617,645</a:t>
          </a:r>
          <a:endParaRPr kumimoji="1" lang="ja-JP" altLang="en-US" sz="1000" b="1">
            <a:latin typeface="ＭＳ Ｐゴシック"/>
          </a:endParaRPr>
        </a:p>
      </xdr:txBody>
    </xdr:sp>
    <xdr:clientData/>
  </xdr:oneCellAnchor>
  <xdr:twoCellAnchor>
    <xdr:from>
      <xdr:col>23</xdr:col>
      <xdr:colOff>428625</xdr:colOff>
      <xdr:row>90</xdr:row>
      <xdr:rowOff>99363</xdr:rowOff>
    </xdr:from>
    <xdr:to>
      <xdr:col>23</xdr:col>
      <xdr:colOff>606425</xdr:colOff>
      <xdr:row>90</xdr:row>
      <xdr:rowOff>99363</xdr:rowOff>
    </xdr:to>
    <xdr:cxnSp macro="">
      <xdr:nvCxnSpPr>
        <xdr:cNvPr id="644" name="直線コネクタ 643"/>
        <xdr:cNvCxnSpPr/>
      </xdr:nvCxnSpPr>
      <xdr:spPr>
        <a:xfrm>
          <a:off x="16230600" y="15529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217</xdr:rowOff>
    </xdr:from>
    <xdr:to>
      <xdr:col>23</xdr:col>
      <xdr:colOff>517525</xdr:colOff>
      <xdr:row>98</xdr:row>
      <xdr:rowOff>125966</xdr:rowOff>
    </xdr:to>
    <xdr:cxnSp macro="">
      <xdr:nvCxnSpPr>
        <xdr:cNvPr id="645" name="直線コネクタ 644"/>
        <xdr:cNvCxnSpPr/>
      </xdr:nvCxnSpPr>
      <xdr:spPr>
        <a:xfrm flipV="1">
          <a:off x="15481300" y="16802317"/>
          <a:ext cx="838200" cy="12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98413</xdr:rowOff>
    </xdr:from>
    <xdr:ext cx="534377" cy="259045"/>
    <xdr:sp macro="" textlink="">
      <xdr:nvSpPr>
        <xdr:cNvPr id="646" name="積立金平均値テキスト"/>
        <xdr:cNvSpPr txBox="1"/>
      </xdr:nvSpPr>
      <xdr:spPr>
        <a:xfrm>
          <a:off x="16370300" y="16557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75536</xdr:rowOff>
    </xdr:from>
    <xdr:to>
      <xdr:col>23</xdr:col>
      <xdr:colOff>568325</xdr:colOff>
      <xdr:row>98</xdr:row>
      <xdr:rowOff>5686</xdr:rowOff>
    </xdr:to>
    <xdr:sp macro="" textlink="">
      <xdr:nvSpPr>
        <xdr:cNvPr id="647" name="フローチャート : 判断 646"/>
        <xdr:cNvSpPr/>
      </xdr:nvSpPr>
      <xdr:spPr>
        <a:xfrm>
          <a:off x="16268700" y="1670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43411</xdr:rowOff>
    </xdr:from>
    <xdr:to>
      <xdr:col>22</xdr:col>
      <xdr:colOff>365125</xdr:colOff>
      <xdr:row>98</xdr:row>
      <xdr:rowOff>125966</xdr:rowOff>
    </xdr:to>
    <xdr:cxnSp macro="">
      <xdr:nvCxnSpPr>
        <xdr:cNvPr id="648" name="直線コネクタ 647"/>
        <xdr:cNvCxnSpPr/>
      </xdr:nvCxnSpPr>
      <xdr:spPr>
        <a:xfrm>
          <a:off x="14592300" y="16845511"/>
          <a:ext cx="889000" cy="8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96568</xdr:rowOff>
    </xdr:from>
    <xdr:to>
      <xdr:col>22</xdr:col>
      <xdr:colOff>415925</xdr:colOff>
      <xdr:row>98</xdr:row>
      <xdr:rowOff>26718</xdr:rowOff>
    </xdr:to>
    <xdr:sp macro="" textlink="">
      <xdr:nvSpPr>
        <xdr:cNvPr id="649" name="フローチャート : 判断 648"/>
        <xdr:cNvSpPr/>
      </xdr:nvSpPr>
      <xdr:spPr>
        <a:xfrm>
          <a:off x="15430500" y="167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43245</xdr:rowOff>
    </xdr:from>
    <xdr:ext cx="534377" cy="259045"/>
    <xdr:sp macro="" textlink="">
      <xdr:nvSpPr>
        <xdr:cNvPr id="650" name="テキスト ボックス 649"/>
        <xdr:cNvSpPr txBox="1"/>
      </xdr:nvSpPr>
      <xdr:spPr>
        <a:xfrm>
          <a:off x="15214111" y="1650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71,646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30338</xdr:rowOff>
    </xdr:from>
    <xdr:to>
      <xdr:col>21</xdr:col>
      <xdr:colOff>161925</xdr:colOff>
      <xdr:row>98</xdr:row>
      <xdr:rowOff>43411</xdr:rowOff>
    </xdr:to>
    <xdr:cxnSp macro="">
      <xdr:nvCxnSpPr>
        <xdr:cNvPr id="651" name="直線コネクタ 650"/>
        <xdr:cNvCxnSpPr/>
      </xdr:nvCxnSpPr>
      <xdr:spPr>
        <a:xfrm>
          <a:off x="13703300" y="16832438"/>
          <a:ext cx="889000" cy="1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72574</xdr:rowOff>
    </xdr:from>
    <xdr:to>
      <xdr:col>21</xdr:col>
      <xdr:colOff>212725</xdr:colOff>
      <xdr:row>98</xdr:row>
      <xdr:rowOff>2724</xdr:rowOff>
    </xdr:to>
    <xdr:sp macro="" textlink="">
      <xdr:nvSpPr>
        <xdr:cNvPr id="652" name="フローチャート : 判断 651"/>
        <xdr:cNvSpPr/>
      </xdr:nvSpPr>
      <xdr:spPr>
        <a:xfrm>
          <a:off x="14541500" y="1670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19251</xdr:rowOff>
    </xdr:from>
    <xdr:ext cx="534377" cy="259045"/>
    <xdr:sp macro="" textlink="">
      <xdr:nvSpPr>
        <xdr:cNvPr id="653" name="テキスト ボックス 652"/>
        <xdr:cNvSpPr txBox="1"/>
      </xdr:nvSpPr>
      <xdr:spPr>
        <a:xfrm>
          <a:off x="14325111" y="1647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82,142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159691</xdr:rowOff>
    </xdr:from>
    <xdr:to>
      <xdr:col>19</xdr:col>
      <xdr:colOff>644525</xdr:colOff>
      <xdr:row>98</xdr:row>
      <xdr:rowOff>30338</xdr:rowOff>
    </xdr:to>
    <xdr:cxnSp macro="">
      <xdr:nvCxnSpPr>
        <xdr:cNvPr id="654" name="直線コネクタ 653"/>
        <xdr:cNvCxnSpPr/>
      </xdr:nvCxnSpPr>
      <xdr:spPr>
        <a:xfrm>
          <a:off x="12814300" y="16790341"/>
          <a:ext cx="889000" cy="4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32925</xdr:rowOff>
    </xdr:from>
    <xdr:to>
      <xdr:col>20</xdr:col>
      <xdr:colOff>9525</xdr:colOff>
      <xdr:row>96</xdr:row>
      <xdr:rowOff>134525</xdr:rowOff>
    </xdr:to>
    <xdr:sp macro="" textlink="">
      <xdr:nvSpPr>
        <xdr:cNvPr id="655" name="フローチャート : 判断 654"/>
        <xdr:cNvSpPr/>
      </xdr:nvSpPr>
      <xdr:spPr>
        <a:xfrm>
          <a:off x="13652500" y="164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151052</xdr:rowOff>
    </xdr:from>
    <xdr:ext cx="599010" cy="259045"/>
    <xdr:sp macro="" textlink="">
      <xdr:nvSpPr>
        <xdr:cNvPr id="656" name="テキスト ボックス 655"/>
        <xdr:cNvSpPr txBox="1"/>
      </xdr:nvSpPr>
      <xdr:spPr>
        <a:xfrm>
          <a:off x="13403794" y="16267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174,486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114032</xdr:rowOff>
    </xdr:from>
    <xdr:to>
      <xdr:col>18</xdr:col>
      <xdr:colOff>492125</xdr:colOff>
      <xdr:row>98</xdr:row>
      <xdr:rowOff>44182</xdr:rowOff>
    </xdr:to>
    <xdr:sp macro="" textlink="">
      <xdr:nvSpPr>
        <xdr:cNvPr id="657" name="フローチャート : 判断 656"/>
        <xdr:cNvSpPr/>
      </xdr:nvSpPr>
      <xdr:spPr>
        <a:xfrm>
          <a:off x="12763500" y="1674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35309</xdr:rowOff>
    </xdr:from>
    <xdr:ext cx="534377" cy="259045"/>
    <xdr:sp macro="" textlink="">
      <xdr:nvSpPr>
        <xdr:cNvPr id="658" name="テキスト ボックス 657"/>
        <xdr:cNvSpPr txBox="1"/>
      </xdr:nvSpPr>
      <xdr:spPr>
        <a:xfrm>
          <a:off x="12547111" y="1683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9" name="テキスト ボックス 65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0" name="テキスト ボックス 65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1" name="テキスト ボックス 66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2" name="テキスト ボックス 66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3" name="テキスト ボックス 66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120867</xdr:rowOff>
    </xdr:from>
    <xdr:to>
      <xdr:col>23</xdr:col>
      <xdr:colOff>568325</xdr:colOff>
      <xdr:row>98</xdr:row>
      <xdr:rowOff>51017</xdr:rowOff>
    </xdr:to>
    <xdr:sp macro="" textlink="">
      <xdr:nvSpPr>
        <xdr:cNvPr id="664" name="円/楕円 663"/>
        <xdr:cNvSpPr/>
      </xdr:nvSpPr>
      <xdr:spPr>
        <a:xfrm>
          <a:off x="16268700" y="1675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99294</xdr:rowOff>
    </xdr:from>
    <xdr:ext cx="534377" cy="259045"/>
    <xdr:sp macro="" textlink="">
      <xdr:nvSpPr>
        <xdr:cNvPr id="665" name="積立金該当値テキスト"/>
        <xdr:cNvSpPr txBox="1"/>
      </xdr:nvSpPr>
      <xdr:spPr>
        <a:xfrm>
          <a:off x="16370300" y="1672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61,016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75166</xdr:rowOff>
    </xdr:from>
    <xdr:to>
      <xdr:col>22</xdr:col>
      <xdr:colOff>415925</xdr:colOff>
      <xdr:row>99</xdr:row>
      <xdr:rowOff>5316</xdr:rowOff>
    </xdr:to>
    <xdr:sp macro="" textlink="">
      <xdr:nvSpPr>
        <xdr:cNvPr id="666" name="円/楕円 665"/>
        <xdr:cNvSpPr/>
      </xdr:nvSpPr>
      <xdr:spPr>
        <a:xfrm>
          <a:off x="15430500" y="1687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167893</xdr:rowOff>
    </xdr:from>
    <xdr:ext cx="469744" cy="259045"/>
    <xdr:sp macro="" textlink="">
      <xdr:nvSpPr>
        <xdr:cNvPr id="667" name="テキスト ボックス 666"/>
        <xdr:cNvSpPr txBox="1"/>
      </xdr:nvSpPr>
      <xdr:spPr>
        <a:xfrm>
          <a:off x="15246427" y="1696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164061</xdr:rowOff>
    </xdr:from>
    <xdr:to>
      <xdr:col>21</xdr:col>
      <xdr:colOff>212725</xdr:colOff>
      <xdr:row>98</xdr:row>
      <xdr:rowOff>94211</xdr:rowOff>
    </xdr:to>
    <xdr:sp macro="" textlink="">
      <xdr:nvSpPr>
        <xdr:cNvPr id="668" name="円/楕円 667"/>
        <xdr:cNvSpPr/>
      </xdr:nvSpPr>
      <xdr:spPr>
        <a:xfrm>
          <a:off x="14541500" y="1679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85338</xdr:rowOff>
    </xdr:from>
    <xdr:ext cx="534377" cy="259045"/>
    <xdr:sp macro="" textlink="">
      <xdr:nvSpPr>
        <xdr:cNvPr id="669" name="テキスト ボックス 668"/>
        <xdr:cNvSpPr txBox="1"/>
      </xdr:nvSpPr>
      <xdr:spPr>
        <a:xfrm>
          <a:off x="14325111" y="1688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42,121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150988</xdr:rowOff>
    </xdr:from>
    <xdr:to>
      <xdr:col>20</xdr:col>
      <xdr:colOff>9525</xdr:colOff>
      <xdr:row>98</xdr:row>
      <xdr:rowOff>81138</xdr:rowOff>
    </xdr:to>
    <xdr:sp macro="" textlink="">
      <xdr:nvSpPr>
        <xdr:cNvPr id="670" name="円/楕円 669"/>
        <xdr:cNvSpPr/>
      </xdr:nvSpPr>
      <xdr:spPr>
        <a:xfrm>
          <a:off x="13652500" y="1678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72265</xdr:rowOff>
    </xdr:from>
    <xdr:ext cx="534377" cy="259045"/>
    <xdr:sp macro="" textlink="">
      <xdr:nvSpPr>
        <xdr:cNvPr id="671" name="テキスト ボックス 670"/>
        <xdr:cNvSpPr txBox="1"/>
      </xdr:nvSpPr>
      <xdr:spPr>
        <a:xfrm>
          <a:off x="13436111" y="1687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47,840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108891</xdr:rowOff>
    </xdr:from>
    <xdr:to>
      <xdr:col>18</xdr:col>
      <xdr:colOff>492125</xdr:colOff>
      <xdr:row>98</xdr:row>
      <xdr:rowOff>39041</xdr:rowOff>
    </xdr:to>
    <xdr:sp macro="" textlink="">
      <xdr:nvSpPr>
        <xdr:cNvPr id="672" name="円/楕円 671"/>
        <xdr:cNvSpPr/>
      </xdr:nvSpPr>
      <xdr:spPr>
        <a:xfrm>
          <a:off x="12763500" y="1673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55568</xdr:rowOff>
    </xdr:from>
    <xdr:ext cx="534377" cy="259045"/>
    <xdr:sp macro="" textlink="">
      <xdr:nvSpPr>
        <xdr:cNvPr id="673" name="テキスト ボックス 672"/>
        <xdr:cNvSpPr txBox="1"/>
      </xdr:nvSpPr>
      <xdr:spPr>
        <a:xfrm>
          <a:off x="12547111" y="1651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4" name="正方形/長方形 67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5" name="正方形/長方形 67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6" name="正方形/長方形 67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7" name="正方形/長方形 67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8" name="正方形/長方形 67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9" name="正方形/長方形 67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0" name="正方形/長方形 67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1" name="正方形/長方形 68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2" name="テキスト ボックス 68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3" name="直線コネクタ 68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4" name="直線コネクタ 68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5" name="テキスト ボックス 68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6" name="直線コネクタ 68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87" name="テキスト ボックス 68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8" name="直線コネクタ 68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9" name="テキスト ボックス 68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0" name="直線コネクタ 68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1" name="テキスト ボックス 69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2" name="直線コネクタ 69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3" name="テキスト ボックス 69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4" name="直線コネクタ 69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5" name="テキスト ボックス 69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21780</xdr:rowOff>
    </xdr:from>
    <xdr:to>
      <xdr:col>32</xdr:col>
      <xdr:colOff>186689</xdr:colOff>
      <xdr:row>39</xdr:row>
      <xdr:rowOff>44450</xdr:rowOff>
    </xdr:to>
    <xdr:cxnSp macro="">
      <xdr:nvCxnSpPr>
        <xdr:cNvPr id="697" name="直線コネクタ 696"/>
        <xdr:cNvCxnSpPr/>
      </xdr:nvCxnSpPr>
      <xdr:spPr>
        <a:xfrm flipV="1">
          <a:off x="22159595" y="5336730"/>
          <a:ext cx="1269" cy="139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64063</xdr:rowOff>
    </xdr:from>
    <xdr:ext cx="249299" cy="259045"/>
    <xdr:sp macro="" textlink="">
      <xdr:nvSpPr>
        <xdr:cNvPr id="698" name="投資及び出資金最小値テキスト"/>
        <xdr:cNvSpPr txBox="1"/>
      </xdr:nvSpPr>
      <xdr:spPr>
        <a:xfrm>
          <a:off x="22212300" y="6750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9" name="直線コネクタ 69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139907</xdr:rowOff>
    </xdr:from>
    <xdr:ext cx="534377" cy="259045"/>
    <xdr:sp macro="" textlink="">
      <xdr:nvSpPr>
        <xdr:cNvPr id="700" name="投資及び出資金最大値テキスト"/>
        <xdr:cNvSpPr txBox="1"/>
      </xdr:nvSpPr>
      <xdr:spPr>
        <a:xfrm>
          <a:off x="22212300" y="51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36,595</a:t>
          </a:r>
          <a:endParaRPr kumimoji="1" lang="ja-JP" altLang="en-US" sz="1000" b="1">
            <a:latin typeface="ＭＳ Ｐゴシック"/>
          </a:endParaRPr>
        </a:p>
      </xdr:txBody>
    </xdr:sp>
    <xdr:clientData/>
  </xdr:oneCellAnchor>
  <xdr:twoCellAnchor>
    <xdr:from>
      <xdr:col>32</xdr:col>
      <xdr:colOff>98425</xdr:colOff>
      <xdr:row>31</xdr:row>
      <xdr:rowOff>21780</xdr:rowOff>
    </xdr:from>
    <xdr:to>
      <xdr:col>32</xdr:col>
      <xdr:colOff>276225</xdr:colOff>
      <xdr:row>31</xdr:row>
      <xdr:rowOff>21780</xdr:rowOff>
    </xdr:to>
    <xdr:cxnSp macro="">
      <xdr:nvCxnSpPr>
        <xdr:cNvPr id="701" name="直線コネクタ 700"/>
        <xdr:cNvCxnSpPr/>
      </xdr:nvCxnSpPr>
      <xdr:spPr>
        <a:xfrm>
          <a:off x="22072600" y="533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2" name="直線コネクタ 70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152963</xdr:rowOff>
    </xdr:from>
    <xdr:ext cx="378565" cy="259045"/>
    <xdr:sp macro="" textlink="">
      <xdr:nvSpPr>
        <xdr:cNvPr id="703" name="投資及び出資金平均値テキスト"/>
        <xdr:cNvSpPr txBox="1"/>
      </xdr:nvSpPr>
      <xdr:spPr>
        <a:xfrm>
          <a:off x="22212300" y="64966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130086</xdr:rowOff>
    </xdr:from>
    <xdr:to>
      <xdr:col>32</xdr:col>
      <xdr:colOff>238125</xdr:colOff>
      <xdr:row>39</xdr:row>
      <xdr:rowOff>60236</xdr:rowOff>
    </xdr:to>
    <xdr:sp macro="" textlink="">
      <xdr:nvSpPr>
        <xdr:cNvPr id="704" name="フローチャート : 判断 703"/>
        <xdr:cNvSpPr/>
      </xdr:nvSpPr>
      <xdr:spPr>
        <a:xfrm>
          <a:off x="22110700" y="664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5" name="直線コネクタ 70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156756</xdr:rowOff>
    </xdr:from>
    <xdr:to>
      <xdr:col>31</xdr:col>
      <xdr:colOff>85725</xdr:colOff>
      <xdr:row>39</xdr:row>
      <xdr:rowOff>86906</xdr:rowOff>
    </xdr:to>
    <xdr:sp macro="" textlink="">
      <xdr:nvSpPr>
        <xdr:cNvPr id="706" name="フローチャート : 判断 705"/>
        <xdr:cNvSpPr/>
      </xdr:nvSpPr>
      <xdr:spPr>
        <a:xfrm>
          <a:off x="21272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103433</xdr:rowOff>
    </xdr:from>
    <xdr:ext cx="378565" cy="259045"/>
    <xdr:sp macro="" textlink="">
      <xdr:nvSpPr>
        <xdr:cNvPr id="707" name="テキスト ボックス 706"/>
        <xdr:cNvSpPr txBox="1"/>
      </xdr:nvSpPr>
      <xdr:spPr>
        <a:xfrm>
          <a:off x="21134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08" name="直線コネクタ 70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105207</xdr:rowOff>
    </xdr:from>
    <xdr:to>
      <xdr:col>29</xdr:col>
      <xdr:colOff>568325</xdr:colOff>
      <xdr:row>39</xdr:row>
      <xdr:rowOff>35357</xdr:rowOff>
    </xdr:to>
    <xdr:sp macro="" textlink="">
      <xdr:nvSpPr>
        <xdr:cNvPr id="709" name="フローチャート : 判断 708"/>
        <xdr:cNvSpPr/>
      </xdr:nvSpPr>
      <xdr:spPr>
        <a:xfrm>
          <a:off x="20383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51884</xdr:rowOff>
    </xdr:from>
    <xdr:ext cx="469744" cy="259045"/>
    <xdr:sp macro="" textlink="">
      <xdr:nvSpPr>
        <xdr:cNvPr id="710" name="テキスト ボックス 709"/>
        <xdr:cNvSpPr txBox="1"/>
      </xdr:nvSpPr>
      <xdr:spPr>
        <a:xfrm>
          <a:off x="20199427" y="639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1" name="直線コネクタ 71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124638</xdr:rowOff>
    </xdr:from>
    <xdr:to>
      <xdr:col>28</xdr:col>
      <xdr:colOff>365125</xdr:colOff>
      <xdr:row>39</xdr:row>
      <xdr:rowOff>54788</xdr:rowOff>
    </xdr:to>
    <xdr:sp macro="" textlink="">
      <xdr:nvSpPr>
        <xdr:cNvPr id="712" name="フローチャート : 判断 711"/>
        <xdr:cNvSpPr/>
      </xdr:nvSpPr>
      <xdr:spPr>
        <a:xfrm>
          <a:off x="19494500" y="66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71315</xdr:rowOff>
    </xdr:from>
    <xdr:ext cx="469744" cy="259045"/>
    <xdr:sp macro="" textlink="">
      <xdr:nvSpPr>
        <xdr:cNvPr id="713" name="テキスト ボックス 712"/>
        <xdr:cNvSpPr txBox="1"/>
      </xdr:nvSpPr>
      <xdr:spPr>
        <a:xfrm>
          <a:off x="19310427" y="641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86081</xdr:rowOff>
    </xdr:from>
    <xdr:to>
      <xdr:col>27</xdr:col>
      <xdr:colOff>161925</xdr:colOff>
      <xdr:row>39</xdr:row>
      <xdr:rowOff>16231</xdr:rowOff>
    </xdr:to>
    <xdr:sp macro="" textlink="">
      <xdr:nvSpPr>
        <xdr:cNvPr id="714" name="フローチャート : 判断 713"/>
        <xdr:cNvSpPr/>
      </xdr:nvSpPr>
      <xdr:spPr>
        <a:xfrm>
          <a:off x="18605500" y="66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32758</xdr:rowOff>
    </xdr:from>
    <xdr:ext cx="469744" cy="259045"/>
    <xdr:sp macro="" textlink="">
      <xdr:nvSpPr>
        <xdr:cNvPr id="715" name="テキスト ボックス 714"/>
        <xdr:cNvSpPr txBox="1"/>
      </xdr:nvSpPr>
      <xdr:spPr>
        <a:xfrm>
          <a:off x="18421427" y="637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6" name="テキスト ボックス 71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7" name="テキスト ボックス 71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8" name="テキスト ボックス 71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9" name="テキスト ボックス 71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0" name="テキスト ボックス 71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1" name="円/楕円 72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108513</xdr:rowOff>
    </xdr:from>
    <xdr:ext cx="249299" cy="259045"/>
    <xdr:sp macro="" textlink="">
      <xdr:nvSpPr>
        <xdr:cNvPr id="722" name="投資及び出資金該当値テキスト"/>
        <xdr:cNvSpPr txBox="1"/>
      </xdr:nvSpPr>
      <xdr:spPr>
        <a:xfrm>
          <a:off x="22212300" y="6623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3" name="円/楕円 72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4" name="テキスト ボックス 72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5" name="円/楕円 72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6" name="テキスト ボックス 72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27" name="円/楕円 72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8" name="テキスト ボックス 72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9" name="円/楕円 72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0" name="テキスト ボックス 72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1" name="正方形/長方形 73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2" name="正方形/長方形 73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3" name="正方形/長方形 73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4" name="正方形/長方形 73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5" name="正方形/長方形 73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6" name="正方形/長方形 73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7" name="正方形/長方形 73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8" name="正方形/長方形 73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9" name="テキスト ボックス 73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0" name="直線コネクタ 73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1" name="直線コネクタ 74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2" name="テキスト ボックス 74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3" name="直線コネクタ 74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4" name="テキスト ボックス 74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5" name="直線コネクタ 74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46" name="テキスト ボックス 74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7" name="直線コネクタ 74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48" name="テキスト ボックス 74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9" name="直線コネクタ 74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0" name="テキスト ボックス 74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1" name="直線コネクタ 75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2" name="テキスト ボックス 75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144821</xdr:rowOff>
    </xdr:from>
    <xdr:to>
      <xdr:col>32</xdr:col>
      <xdr:colOff>186689</xdr:colOff>
      <xdr:row>59</xdr:row>
      <xdr:rowOff>44450</xdr:rowOff>
    </xdr:to>
    <xdr:cxnSp macro="">
      <xdr:nvCxnSpPr>
        <xdr:cNvPr id="754" name="直線コネクタ 753"/>
        <xdr:cNvCxnSpPr/>
      </xdr:nvCxnSpPr>
      <xdr:spPr>
        <a:xfrm flipV="1">
          <a:off x="22159595" y="8717321"/>
          <a:ext cx="1269" cy="1442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6" name="直線コネクタ 75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91498</xdr:rowOff>
    </xdr:from>
    <xdr:ext cx="599010" cy="259045"/>
    <xdr:sp macro="" textlink="">
      <xdr:nvSpPr>
        <xdr:cNvPr id="757" name="貸付金最大値テキスト"/>
        <xdr:cNvSpPr txBox="1"/>
      </xdr:nvSpPr>
      <xdr:spPr>
        <a:xfrm>
          <a:off x="22212300" y="849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189,328</a:t>
          </a:r>
          <a:endParaRPr kumimoji="1" lang="ja-JP" altLang="en-US" sz="1000" b="1">
            <a:latin typeface="ＭＳ Ｐゴシック"/>
          </a:endParaRPr>
        </a:p>
      </xdr:txBody>
    </xdr:sp>
    <xdr:clientData/>
  </xdr:oneCellAnchor>
  <xdr:twoCellAnchor>
    <xdr:from>
      <xdr:col>32</xdr:col>
      <xdr:colOff>98425</xdr:colOff>
      <xdr:row>50</xdr:row>
      <xdr:rowOff>144821</xdr:rowOff>
    </xdr:from>
    <xdr:to>
      <xdr:col>32</xdr:col>
      <xdr:colOff>276225</xdr:colOff>
      <xdr:row>50</xdr:row>
      <xdr:rowOff>144821</xdr:rowOff>
    </xdr:to>
    <xdr:cxnSp macro="">
      <xdr:nvCxnSpPr>
        <xdr:cNvPr id="758" name="直線コネクタ 757"/>
        <xdr:cNvCxnSpPr/>
      </xdr:nvCxnSpPr>
      <xdr:spPr>
        <a:xfrm>
          <a:off x="22072600" y="8717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157561</xdr:rowOff>
    </xdr:from>
    <xdr:to>
      <xdr:col>32</xdr:col>
      <xdr:colOff>187325</xdr:colOff>
      <xdr:row>59</xdr:row>
      <xdr:rowOff>14435</xdr:rowOff>
    </xdr:to>
    <xdr:cxnSp macro="">
      <xdr:nvCxnSpPr>
        <xdr:cNvPr id="759" name="直線コネクタ 758"/>
        <xdr:cNvCxnSpPr/>
      </xdr:nvCxnSpPr>
      <xdr:spPr>
        <a:xfrm flipV="1">
          <a:off x="21323300" y="10101661"/>
          <a:ext cx="838200" cy="2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126385</xdr:rowOff>
    </xdr:from>
    <xdr:ext cx="469744" cy="259045"/>
    <xdr:sp macro="" textlink="">
      <xdr:nvSpPr>
        <xdr:cNvPr id="760" name="貸付金平均値テキスト"/>
        <xdr:cNvSpPr txBox="1"/>
      </xdr:nvSpPr>
      <xdr:spPr>
        <a:xfrm>
          <a:off x="22212300" y="98990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103508</xdr:rowOff>
    </xdr:from>
    <xdr:to>
      <xdr:col>32</xdr:col>
      <xdr:colOff>238125</xdr:colOff>
      <xdr:row>59</xdr:row>
      <xdr:rowOff>33658</xdr:rowOff>
    </xdr:to>
    <xdr:sp macro="" textlink="">
      <xdr:nvSpPr>
        <xdr:cNvPr id="761" name="フローチャート : 判断 760"/>
        <xdr:cNvSpPr/>
      </xdr:nvSpPr>
      <xdr:spPr>
        <a:xfrm>
          <a:off x="221107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14435</xdr:rowOff>
    </xdr:from>
    <xdr:to>
      <xdr:col>31</xdr:col>
      <xdr:colOff>34925</xdr:colOff>
      <xdr:row>59</xdr:row>
      <xdr:rowOff>37927</xdr:rowOff>
    </xdr:to>
    <xdr:cxnSp macro="">
      <xdr:nvCxnSpPr>
        <xdr:cNvPr id="762" name="直線コネクタ 761"/>
        <xdr:cNvCxnSpPr/>
      </xdr:nvCxnSpPr>
      <xdr:spPr>
        <a:xfrm flipV="1">
          <a:off x="20434300" y="10129985"/>
          <a:ext cx="889000" cy="2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15428</xdr:rowOff>
    </xdr:from>
    <xdr:to>
      <xdr:col>31</xdr:col>
      <xdr:colOff>85725</xdr:colOff>
      <xdr:row>58</xdr:row>
      <xdr:rowOff>117028</xdr:rowOff>
    </xdr:to>
    <xdr:sp macro="" textlink="">
      <xdr:nvSpPr>
        <xdr:cNvPr id="763" name="フローチャート : 判断 762"/>
        <xdr:cNvSpPr/>
      </xdr:nvSpPr>
      <xdr:spPr>
        <a:xfrm>
          <a:off x="21272500" y="995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133555</xdr:rowOff>
    </xdr:from>
    <xdr:ext cx="534377" cy="259045"/>
    <xdr:sp macro="" textlink="">
      <xdr:nvSpPr>
        <xdr:cNvPr id="764" name="テキスト ボックス 763"/>
        <xdr:cNvSpPr txBox="1"/>
      </xdr:nvSpPr>
      <xdr:spPr>
        <a:xfrm>
          <a:off x="21056111" y="973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19,642</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28067</xdr:rowOff>
    </xdr:from>
    <xdr:to>
      <xdr:col>29</xdr:col>
      <xdr:colOff>517525</xdr:colOff>
      <xdr:row>59</xdr:row>
      <xdr:rowOff>37927</xdr:rowOff>
    </xdr:to>
    <xdr:cxnSp macro="">
      <xdr:nvCxnSpPr>
        <xdr:cNvPr id="765" name="直線コネクタ 764"/>
        <xdr:cNvCxnSpPr/>
      </xdr:nvCxnSpPr>
      <xdr:spPr>
        <a:xfrm>
          <a:off x="19545300" y="10143617"/>
          <a:ext cx="889000" cy="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10879</xdr:rowOff>
    </xdr:from>
    <xdr:to>
      <xdr:col>29</xdr:col>
      <xdr:colOff>568325</xdr:colOff>
      <xdr:row>58</xdr:row>
      <xdr:rowOff>112479</xdr:rowOff>
    </xdr:to>
    <xdr:sp macro="" textlink="">
      <xdr:nvSpPr>
        <xdr:cNvPr id="766" name="フローチャート : 判断 765"/>
        <xdr:cNvSpPr/>
      </xdr:nvSpPr>
      <xdr:spPr>
        <a:xfrm>
          <a:off x="20383500" y="995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129006</xdr:rowOff>
    </xdr:from>
    <xdr:ext cx="534377" cy="259045"/>
    <xdr:sp macro="" textlink="">
      <xdr:nvSpPr>
        <xdr:cNvPr id="767" name="テキスト ボックス 766"/>
        <xdr:cNvSpPr txBox="1"/>
      </xdr:nvSpPr>
      <xdr:spPr>
        <a:xfrm>
          <a:off x="20167111" y="973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23594</xdr:rowOff>
    </xdr:from>
    <xdr:to>
      <xdr:col>28</xdr:col>
      <xdr:colOff>314325</xdr:colOff>
      <xdr:row>59</xdr:row>
      <xdr:rowOff>28067</xdr:rowOff>
    </xdr:to>
    <xdr:cxnSp macro="">
      <xdr:nvCxnSpPr>
        <xdr:cNvPr id="768" name="直線コネクタ 767"/>
        <xdr:cNvCxnSpPr/>
      </xdr:nvCxnSpPr>
      <xdr:spPr>
        <a:xfrm>
          <a:off x="18656300" y="10139144"/>
          <a:ext cx="889000" cy="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4775</xdr:rowOff>
    </xdr:from>
    <xdr:to>
      <xdr:col>28</xdr:col>
      <xdr:colOff>365125</xdr:colOff>
      <xdr:row>58</xdr:row>
      <xdr:rowOff>106375</xdr:rowOff>
    </xdr:to>
    <xdr:sp macro="" textlink="">
      <xdr:nvSpPr>
        <xdr:cNvPr id="769" name="フローチャート : 判断 768"/>
        <xdr:cNvSpPr/>
      </xdr:nvSpPr>
      <xdr:spPr>
        <a:xfrm>
          <a:off x="19494500" y="99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122902</xdr:rowOff>
    </xdr:from>
    <xdr:ext cx="534377" cy="259045"/>
    <xdr:sp macro="" textlink="">
      <xdr:nvSpPr>
        <xdr:cNvPr id="770" name="テキスト ボックス 769"/>
        <xdr:cNvSpPr txBox="1"/>
      </xdr:nvSpPr>
      <xdr:spPr>
        <a:xfrm>
          <a:off x="19278111" y="97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21,040</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169108</xdr:rowOff>
    </xdr:from>
    <xdr:to>
      <xdr:col>27</xdr:col>
      <xdr:colOff>161925</xdr:colOff>
      <xdr:row>58</xdr:row>
      <xdr:rowOff>99258</xdr:rowOff>
    </xdr:to>
    <xdr:sp macro="" textlink="">
      <xdr:nvSpPr>
        <xdr:cNvPr id="771" name="フローチャート : 判断 770"/>
        <xdr:cNvSpPr/>
      </xdr:nvSpPr>
      <xdr:spPr>
        <a:xfrm>
          <a:off x="18605500" y="994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115785</xdr:rowOff>
    </xdr:from>
    <xdr:ext cx="534377" cy="259045"/>
    <xdr:sp macro="" textlink="">
      <xdr:nvSpPr>
        <xdr:cNvPr id="772" name="テキスト ボックス 771"/>
        <xdr:cNvSpPr txBox="1"/>
      </xdr:nvSpPr>
      <xdr:spPr>
        <a:xfrm>
          <a:off x="18389111" y="971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3" name="テキスト ボックス 77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4" name="テキスト ボックス 77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5" name="テキスト ボックス 77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6" name="テキスト ボックス 77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7" name="テキスト ボックス 77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106761</xdr:rowOff>
    </xdr:from>
    <xdr:to>
      <xdr:col>32</xdr:col>
      <xdr:colOff>238125</xdr:colOff>
      <xdr:row>59</xdr:row>
      <xdr:rowOff>36911</xdr:rowOff>
    </xdr:to>
    <xdr:sp macro="" textlink="">
      <xdr:nvSpPr>
        <xdr:cNvPr id="778" name="円/楕円 777"/>
        <xdr:cNvSpPr/>
      </xdr:nvSpPr>
      <xdr:spPr>
        <a:xfrm>
          <a:off x="22110700" y="1005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81934</xdr:rowOff>
    </xdr:from>
    <xdr:ext cx="469744" cy="259045"/>
    <xdr:sp macro="" textlink="">
      <xdr:nvSpPr>
        <xdr:cNvPr id="779" name="貸付金該当値テキスト"/>
        <xdr:cNvSpPr txBox="1"/>
      </xdr:nvSpPr>
      <xdr:spPr>
        <a:xfrm>
          <a:off x="22212300" y="1002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7,656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135085</xdr:rowOff>
    </xdr:from>
    <xdr:to>
      <xdr:col>31</xdr:col>
      <xdr:colOff>85725</xdr:colOff>
      <xdr:row>59</xdr:row>
      <xdr:rowOff>65235</xdr:rowOff>
    </xdr:to>
    <xdr:sp macro="" textlink="">
      <xdr:nvSpPr>
        <xdr:cNvPr id="780" name="円/楕円 779"/>
        <xdr:cNvSpPr/>
      </xdr:nvSpPr>
      <xdr:spPr>
        <a:xfrm>
          <a:off x="21272500" y="1007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56362</xdr:rowOff>
    </xdr:from>
    <xdr:ext cx="469744" cy="259045"/>
    <xdr:sp macro="" textlink="">
      <xdr:nvSpPr>
        <xdr:cNvPr id="781" name="テキスト ボックス 780"/>
        <xdr:cNvSpPr txBox="1"/>
      </xdr:nvSpPr>
      <xdr:spPr>
        <a:xfrm>
          <a:off x="21088427" y="1017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158577</xdr:rowOff>
    </xdr:from>
    <xdr:to>
      <xdr:col>29</xdr:col>
      <xdr:colOff>568325</xdr:colOff>
      <xdr:row>59</xdr:row>
      <xdr:rowOff>88727</xdr:rowOff>
    </xdr:to>
    <xdr:sp macro="" textlink="">
      <xdr:nvSpPr>
        <xdr:cNvPr id="782" name="円/楕円 781"/>
        <xdr:cNvSpPr/>
      </xdr:nvSpPr>
      <xdr:spPr>
        <a:xfrm>
          <a:off x="20383500" y="1010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79854</xdr:rowOff>
    </xdr:from>
    <xdr:ext cx="378565" cy="259045"/>
    <xdr:sp macro="" textlink="">
      <xdr:nvSpPr>
        <xdr:cNvPr id="783" name="テキスト ボックス 782"/>
        <xdr:cNvSpPr txBox="1"/>
      </xdr:nvSpPr>
      <xdr:spPr>
        <a:xfrm>
          <a:off x="20245017" y="10195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148717</xdr:rowOff>
    </xdr:from>
    <xdr:to>
      <xdr:col>28</xdr:col>
      <xdr:colOff>365125</xdr:colOff>
      <xdr:row>59</xdr:row>
      <xdr:rowOff>78867</xdr:rowOff>
    </xdr:to>
    <xdr:sp macro="" textlink="">
      <xdr:nvSpPr>
        <xdr:cNvPr id="784" name="円/楕円 783"/>
        <xdr:cNvSpPr/>
      </xdr:nvSpPr>
      <xdr:spPr>
        <a:xfrm>
          <a:off x="19494500" y="1009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69994</xdr:rowOff>
    </xdr:from>
    <xdr:ext cx="469744" cy="259045"/>
    <xdr:sp macro="" textlink="">
      <xdr:nvSpPr>
        <xdr:cNvPr id="785" name="テキスト ボックス 784"/>
        <xdr:cNvSpPr txBox="1"/>
      </xdr:nvSpPr>
      <xdr:spPr>
        <a:xfrm>
          <a:off x="19310427" y="1018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144244</xdr:rowOff>
    </xdr:from>
    <xdr:to>
      <xdr:col>27</xdr:col>
      <xdr:colOff>161925</xdr:colOff>
      <xdr:row>59</xdr:row>
      <xdr:rowOff>74394</xdr:rowOff>
    </xdr:to>
    <xdr:sp macro="" textlink="">
      <xdr:nvSpPr>
        <xdr:cNvPr id="786" name="円/楕円 785"/>
        <xdr:cNvSpPr/>
      </xdr:nvSpPr>
      <xdr:spPr>
        <a:xfrm>
          <a:off x="18605500" y="1008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65521</xdr:rowOff>
    </xdr:from>
    <xdr:ext cx="469744" cy="259045"/>
    <xdr:sp macro="" textlink="">
      <xdr:nvSpPr>
        <xdr:cNvPr id="787" name="テキスト ボックス 786"/>
        <xdr:cNvSpPr txBox="1"/>
      </xdr:nvSpPr>
      <xdr:spPr>
        <a:xfrm>
          <a:off x="18421427" y="1018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8" name="正方形/長方形 78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9" name="正方形/長方形 78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0" name="正方形/長方形 78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1" name="正方形/長方形 79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2" name="正方形/長方形 79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3" name="正方形/長方形 79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4" name="正方形/長方形 79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5" name="正方形/長方形 79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6" name="テキスト ボックス 79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7" name="直線コネクタ 79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8" name="直線コネクタ 79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9" name="テキスト ボックス 79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0" name="直線コネクタ 79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1" name="テキスト ボックス 80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2" name="直線コネクタ 80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3" name="テキスト ボックス 80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4" name="直線コネクタ 80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5" name="テキスト ボックス 80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6" name="直線コネクタ 80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7" name="テキスト ボックス 80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8" name="直線コネクタ 80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9" name="テキスト ボックス 80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37036</xdr:rowOff>
    </xdr:from>
    <xdr:to>
      <xdr:col>32</xdr:col>
      <xdr:colOff>186689</xdr:colOff>
      <xdr:row>78</xdr:row>
      <xdr:rowOff>46896</xdr:rowOff>
    </xdr:to>
    <xdr:cxnSp macro="">
      <xdr:nvCxnSpPr>
        <xdr:cNvPr id="811" name="直線コネクタ 810"/>
        <xdr:cNvCxnSpPr/>
      </xdr:nvCxnSpPr>
      <xdr:spPr>
        <a:xfrm flipV="1">
          <a:off x="22159595" y="12038536"/>
          <a:ext cx="1269" cy="138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50723</xdr:rowOff>
    </xdr:from>
    <xdr:ext cx="534377" cy="259045"/>
    <xdr:sp macro="" textlink="">
      <xdr:nvSpPr>
        <xdr:cNvPr id="812" name="繰出金最小値テキスト"/>
        <xdr:cNvSpPr txBox="1"/>
      </xdr:nvSpPr>
      <xdr:spPr>
        <a:xfrm>
          <a:off x="22212300" y="1342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44,358</a:t>
          </a:r>
          <a:endParaRPr kumimoji="1" lang="ja-JP" altLang="en-US" sz="1000" b="1">
            <a:latin typeface="ＭＳ Ｐゴシック"/>
          </a:endParaRPr>
        </a:p>
      </xdr:txBody>
    </xdr:sp>
    <xdr:clientData/>
  </xdr:oneCellAnchor>
  <xdr:twoCellAnchor>
    <xdr:from>
      <xdr:col>32</xdr:col>
      <xdr:colOff>98425</xdr:colOff>
      <xdr:row>78</xdr:row>
      <xdr:rowOff>46896</xdr:rowOff>
    </xdr:from>
    <xdr:to>
      <xdr:col>32</xdr:col>
      <xdr:colOff>276225</xdr:colOff>
      <xdr:row>78</xdr:row>
      <xdr:rowOff>46896</xdr:rowOff>
    </xdr:to>
    <xdr:cxnSp macro="">
      <xdr:nvCxnSpPr>
        <xdr:cNvPr id="813" name="直線コネクタ 812"/>
        <xdr:cNvCxnSpPr/>
      </xdr:nvCxnSpPr>
      <xdr:spPr>
        <a:xfrm>
          <a:off x="22072600" y="1341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155163</xdr:rowOff>
    </xdr:from>
    <xdr:ext cx="599010" cy="259045"/>
    <xdr:sp macro="" textlink="">
      <xdr:nvSpPr>
        <xdr:cNvPr id="814" name="繰出金最大値テキスト"/>
        <xdr:cNvSpPr txBox="1"/>
      </xdr:nvSpPr>
      <xdr:spPr>
        <a:xfrm>
          <a:off x="22212300" y="1181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406,946</a:t>
          </a:r>
          <a:endParaRPr kumimoji="1" lang="ja-JP" altLang="en-US" sz="1000" b="1">
            <a:latin typeface="ＭＳ Ｐゴシック"/>
          </a:endParaRPr>
        </a:p>
      </xdr:txBody>
    </xdr:sp>
    <xdr:clientData/>
  </xdr:oneCellAnchor>
  <xdr:twoCellAnchor>
    <xdr:from>
      <xdr:col>32</xdr:col>
      <xdr:colOff>98425</xdr:colOff>
      <xdr:row>70</xdr:row>
      <xdr:rowOff>37036</xdr:rowOff>
    </xdr:from>
    <xdr:to>
      <xdr:col>32</xdr:col>
      <xdr:colOff>276225</xdr:colOff>
      <xdr:row>70</xdr:row>
      <xdr:rowOff>37036</xdr:rowOff>
    </xdr:to>
    <xdr:cxnSp macro="">
      <xdr:nvCxnSpPr>
        <xdr:cNvPr id="815" name="直線コネクタ 814"/>
        <xdr:cNvCxnSpPr/>
      </xdr:nvCxnSpPr>
      <xdr:spPr>
        <a:xfrm>
          <a:off x="22072600" y="120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122867</xdr:rowOff>
    </xdr:from>
    <xdr:to>
      <xdr:col>32</xdr:col>
      <xdr:colOff>187325</xdr:colOff>
      <xdr:row>76</xdr:row>
      <xdr:rowOff>170301</xdr:rowOff>
    </xdr:to>
    <xdr:cxnSp macro="">
      <xdr:nvCxnSpPr>
        <xdr:cNvPr id="816" name="直線コネクタ 815"/>
        <xdr:cNvCxnSpPr/>
      </xdr:nvCxnSpPr>
      <xdr:spPr>
        <a:xfrm flipV="1">
          <a:off x="21323300" y="13153067"/>
          <a:ext cx="838200" cy="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91228</xdr:rowOff>
    </xdr:from>
    <xdr:ext cx="599010" cy="259045"/>
    <xdr:sp macro="" textlink="">
      <xdr:nvSpPr>
        <xdr:cNvPr id="817" name="繰出金平均値テキスト"/>
        <xdr:cNvSpPr txBox="1"/>
      </xdr:nvSpPr>
      <xdr:spPr>
        <a:xfrm>
          <a:off x="22212300" y="131214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112801</xdr:rowOff>
    </xdr:from>
    <xdr:to>
      <xdr:col>32</xdr:col>
      <xdr:colOff>238125</xdr:colOff>
      <xdr:row>77</xdr:row>
      <xdr:rowOff>42951</xdr:rowOff>
    </xdr:to>
    <xdr:sp macro="" textlink="">
      <xdr:nvSpPr>
        <xdr:cNvPr id="818" name="フローチャート : 判断 817"/>
        <xdr:cNvSpPr/>
      </xdr:nvSpPr>
      <xdr:spPr>
        <a:xfrm>
          <a:off x="221107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170301</xdr:rowOff>
    </xdr:from>
    <xdr:to>
      <xdr:col>31</xdr:col>
      <xdr:colOff>34925</xdr:colOff>
      <xdr:row>77</xdr:row>
      <xdr:rowOff>21278</xdr:rowOff>
    </xdr:to>
    <xdr:cxnSp macro="">
      <xdr:nvCxnSpPr>
        <xdr:cNvPr id="819" name="直線コネクタ 818"/>
        <xdr:cNvCxnSpPr/>
      </xdr:nvCxnSpPr>
      <xdr:spPr>
        <a:xfrm flipV="1">
          <a:off x="20434300" y="13200501"/>
          <a:ext cx="889000" cy="2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112099</xdr:rowOff>
    </xdr:from>
    <xdr:to>
      <xdr:col>31</xdr:col>
      <xdr:colOff>85725</xdr:colOff>
      <xdr:row>77</xdr:row>
      <xdr:rowOff>42249</xdr:rowOff>
    </xdr:to>
    <xdr:sp macro="" textlink="">
      <xdr:nvSpPr>
        <xdr:cNvPr id="820" name="フローチャート : 判断 819"/>
        <xdr:cNvSpPr/>
      </xdr:nvSpPr>
      <xdr:spPr>
        <a:xfrm>
          <a:off x="21272500" y="1314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58776</xdr:rowOff>
    </xdr:from>
    <xdr:ext cx="599010" cy="259045"/>
    <xdr:sp macro="" textlink="">
      <xdr:nvSpPr>
        <xdr:cNvPr id="821" name="テキスト ボックス 820"/>
        <xdr:cNvSpPr txBox="1"/>
      </xdr:nvSpPr>
      <xdr:spPr>
        <a:xfrm>
          <a:off x="21023794" y="1291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103,911</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21278</xdr:rowOff>
    </xdr:from>
    <xdr:to>
      <xdr:col>29</xdr:col>
      <xdr:colOff>517525</xdr:colOff>
      <xdr:row>77</xdr:row>
      <xdr:rowOff>37531</xdr:rowOff>
    </xdr:to>
    <xdr:cxnSp macro="">
      <xdr:nvCxnSpPr>
        <xdr:cNvPr id="822" name="直線コネクタ 821"/>
        <xdr:cNvCxnSpPr/>
      </xdr:nvCxnSpPr>
      <xdr:spPr>
        <a:xfrm flipV="1">
          <a:off x="19545300" y="13222928"/>
          <a:ext cx="889000" cy="1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126443</xdr:rowOff>
    </xdr:from>
    <xdr:to>
      <xdr:col>29</xdr:col>
      <xdr:colOff>568325</xdr:colOff>
      <xdr:row>77</xdr:row>
      <xdr:rowOff>56593</xdr:rowOff>
    </xdr:to>
    <xdr:sp macro="" textlink="">
      <xdr:nvSpPr>
        <xdr:cNvPr id="823" name="フローチャート : 判断 822"/>
        <xdr:cNvSpPr/>
      </xdr:nvSpPr>
      <xdr:spPr>
        <a:xfrm>
          <a:off x="20383500" y="1315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73120</xdr:rowOff>
    </xdr:from>
    <xdr:ext cx="599010" cy="259045"/>
    <xdr:sp macro="" textlink="">
      <xdr:nvSpPr>
        <xdr:cNvPr id="824" name="テキスト ボックス 823"/>
        <xdr:cNvSpPr txBox="1"/>
      </xdr:nvSpPr>
      <xdr:spPr>
        <a:xfrm>
          <a:off x="20134794" y="1293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100,146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37531</xdr:rowOff>
    </xdr:from>
    <xdr:to>
      <xdr:col>28</xdr:col>
      <xdr:colOff>314325</xdr:colOff>
      <xdr:row>77</xdr:row>
      <xdr:rowOff>48569</xdr:rowOff>
    </xdr:to>
    <xdr:cxnSp macro="">
      <xdr:nvCxnSpPr>
        <xdr:cNvPr id="825" name="直線コネクタ 824"/>
        <xdr:cNvCxnSpPr/>
      </xdr:nvCxnSpPr>
      <xdr:spPr>
        <a:xfrm flipV="1">
          <a:off x="18656300" y="13239181"/>
          <a:ext cx="889000" cy="1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119335</xdr:rowOff>
    </xdr:from>
    <xdr:to>
      <xdr:col>28</xdr:col>
      <xdr:colOff>365125</xdr:colOff>
      <xdr:row>76</xdr:row>
      <xdr:rowOff>49485</xdr:rowOff>
    </xdr:to>
    <xdr:sp macro="" textlink="">
      <xdr:nvSpPr>
        <xdr:cNvPr id="826" name="フローチャート : 判断 825"/>
        <xdr:cNvSpPr/>
      </xdr:nvSpPr>
      <xdr:spPr>
        <a:xfrm>
          <a:off x="19494500" y="129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66012</xdr:rowOff>
    </xdr:from>
    <xdr:ext cx="599010" cy="259045"/>
    <xdr:sp macro="" textlink="">
      <xdr:nvSpPr>
        <xdr:cNvPr id="827" name="テキスト ボックス 826"/>
        <xdr:cNvSpPr txBox="1"/>
      </xdr:nvSpPr>
      <xdr:spPr>
        <a:xfrm>
          <a:off x="19245794" y="12753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147,012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77333</xdr:rowOff>
    </xdr:from>
    <xdr:to>
      <xdr:col>27</xdr:col>
      <xdr:colOff>161925</xdr:colOff>
      <xdr:row>77</xdr:row>
      <xdr:rowOff>7483</xdr:rowOff>
    </xdr:to>
    <xdr:sp macro="" textlink="">
      <xdr:nvSpPr>
        <xdr:cNvPr id="828" name="フローチャート : 判断 827"/>
        <xdr:cNvSpPr/>
      </xdr:nvSpPr>
      <xdr:spPr>
        <a:xfrm>
          <a:off x="18605500" y="1310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24009</xdr:rowOff>
    </xdr:from>
    <xdr:ext cx="599010" cy="259045"/>
    <xdr:sp macro="" textlink="">
      <xdr:nvSpPr>
        <xdr:cNvPr id="829" name="テキスト ボックス 828"/>
        <xdr:cNvSpPr txBox="1"/>
      </xdr:nvSpPr>
      <xdr:spPr>
        <a:xfrm>
          <a:off x="18356794" y="1288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113,036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0" name="テキスト ボックス 82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1" name="テキスト ボックス 83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2" name="テキスト ボックス 83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3" name="テキスト ボックス 83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4" name="テキスト ボックス 83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72067</xdr:rowOff>
    </xdr:from>
    <xdr:to>
      <xdr:col>32</xdr:col>
      <xdr:colOff>238125</xdr:colOff>
      <xdr:row>77</xdr:row>
      <xdr:rowOff>2217</xdr:rowOff>
    </xdr:to>
    <xdr:sp macro="" textlink="">
      <xdr:nvSpPr>
        <xdr:cNvPr id="835" name="円/楕円 834"/>
        <xdr:cNvSpPr/>
      </xdr:nvSpPr>
      <xdr:spPr>
        <a:xfrm>
          <a:off x="22110700" y="1310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94945</xdr:rowOff>
    </xdr:from>
    <xdr:ext cx="599010" cy="259045"/>
    <xdr:sp macro="" textlink="">
      <xdr:nvSpPr>
        <xdr:cNvPr id="836" name="繰出金該当値テキスト"/>
        <xdr:cNvSpPr txBox="1"/>
      </xdr:nvSpPr>
      <xdr:spPr>
        <a:xfrm>
          <a:off x="22212300" y="1295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114,418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119501</xdr:rowOff>
    </xdr:from>
    <xdr:to>
      <xdr:col>31</xdr:col>
      <xdr:colOff>85725</xdr:colOff>
      <xdr:row>77</xdr:row>
      <xdr:rowOff>49651</xdr:rowOff>
    </xdr:to>
    <xdr:sp macro="" textlink="">
      <xdr:nvSpPr>
        <xdr:cNvPr id="837" name="円/楕円 836"/>
        <xdr:cNvSpPr/>
      </xdr:nvSpPr>
      <xdr:spPr>
        <a:xfrm>
          <a:off x="21272500" y="1314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40778</xdr:rowOff>
    </xdr:from>
    <xdr:ext cx="599010" cy="259045"/>
    <xdr:sp macro="" textlink="">
      <xdr:nvSpPr>
        <xdr:cNvPr id="838" name="テキスト ボックス 837"/>
        <xdr:cNvSpPr txBox="1"/>
      </xdr:nvSpPr>
      <xdr:spPr>
        <a:xfrm>
          <a:off x="21023794" y="1324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101,968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141928</xdr:rowOff>
    </xdr:from>
    <xdr:to>
      <xdr:col>29</xdr:col>
      <xdr:colOff>568325</xdr:colOff>
      <xdr:row>77</xdr:row>
      <xdr:rowOff>72078</xdr:rowOff>
    </xdr:to>
    <xdr:sp macro="" textlink="">
      <xdr:nvSpPr>
        <xdr:cNvPr id="839" name="円/楕円 838"/>
        <xdr:cNvSpPr/>
      </xdr:nvSpPr>
      <xdr:spPr>
        <a:xfrm>
          <a:off x="20383500" y="1317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63205</xdr:rowOff>
    </xdr:from>
    <xdr:ext cx="534377" cy="259045"/>
    <xdr:sp macro="" textlink="">
      <xdr:nvSpPr>
        <xdr:cNvPr id="840" name="テキスト ボックス 839"/>
        <xdr:cNvSpPr txBox="1"/>
      </xdr:nvSpPr>
      <xdr:spPr>
        <a:xfrm>
          <a:off x="20167111" y="1326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96,082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158181</xdr:rowOff>
    </xdr:from>
    <xdr:to>
      <xdr:col>28</xdr:col>
      <xdr:colOff>365125</xdr:colOff>
      <xdr:row>77</xdr:row>
      <xdr:rowOff>88331</xdr:rowOff>
    </xdr:to>
    <xdr:sp macro="" textlink="">
      <xdr:nvSpPr>
        <xdr:cNvPr id="841" name="円/楕円 840"/>
        <xdr:cNvSpPr/>
      </xdr:nvSpPr>
      <xdr:spPr>
        <a:xfrm>
          <a:off x="19494500" y="1318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79458</xdr:rowOff>
    </xdr:from>
    <xdr:ext cx="534377" cy="259045"/>
    <xdr:sp macro="" textlink="">
      <xdr:nvSpPr>
        <xdr:cNvPr id="842" name="テキスト ボックス 841"/>
        <xdr:cNvSpPr txBox="1"/>
      </xdr:nvSpPr>
      <xdr:spPr>
        <a:xfrm>
          <a:off x="19278111" y="132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91,816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169219</xdr:rowOff>
    </xdr:from>
    <xdr:to>
      <xdr:col>27</xdr:col>
      <xdr:colOff>161925</xdr:colOff>
      <xdr:row>77</xdr:row>
      <xdr:rowOff>99369</xdr:rowOff>
    </xdr:to>
    <xdr:sp macro="" textlink="">
      <xdr:nvSpPr>
        <xdr:cNvPr id="843" name="円/楕円 842"/>
        <xdr:cNvSpPr/>
      </xdr:nvSpPr>
      <xdr:spPr>
        <a:xfrm>
          <a:off x="18605500" y="1319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90496</xdr:rowOff>
    </xdr:from>
    <xdr:ext cx="534377" cy="259045"/>
    <xdr:sp macro="" textlink="">
      <xdr:nvSpPr>
        <xdr:cNvPr id="844" name="テキスト ボックス 843"/>
        <xdr:cNvSpPr txBox="1"/>
      </xdr:nvSpPr>
      <xdr:spPr>
        <a:xfrm>
          <a:off x="18389111" y="1329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88,919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5" name="正方形/長方形 84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6" name="正方形/長方形 84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7" name="正方形/長方形 84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8" name="正方形/長方形 84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9" name="正方形/長方形 84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0" name="正方形/長方形 84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1" name="正方形/長方形 85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2" name="正方形/長方形 85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3" name="テキスト ボックス 85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4" name="直線コネクタ 85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55" name="直線コネクタ 854"/>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56" name="テキスト ボックス 855"/>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57" name="直線コネクタ 856"/>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95</xdr:row>
      <xdr:rowOff>54627</xdr:rowOff>
    </xdr:from>
    <xdr:ext cx="467179" cy="259045"/>
    <xdr:sp macro="" textlink="">
      <xdr:nvSpPr>
        <xdr:cNvPr id="858" name="テキスト ボックス 857"/>
        <xdr:cNvSpPr txBox="1"/>
      </xdr:nvSpPr>
      <xdr:spPr>
        <a:xfrm>
          <a:off x="17820821" y="1634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59" name="直線コネクタ 858"/>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92</xdr:row>
      <xdr:rowOff>111777</xdr:rowOff>
    </xdr:from>
    <xdr:ext cx="467179" cy="259045"/>
    <xdr:sp macro="" textlink="">
      <xdr:nvSpPr>
        <xdr:cNvPr id="860" name="テキスト ボックス 859"/>
        <xdr:cNvSpPr txBox="1"/>
      </xdr:nvSpPr>
      <xdr:spPr>
        <a:xfrm>
          <a:off x="17820821" y="15885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61" name="直線コネクタ 860"/>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89</xdr:row>
      <xdr:rowOff>168927</xdr:rowOff>
    </xdr:from>
    <xdr:ext cx="467179" cy="259045"/>
    <xdr:sp macro="" textlink="">
      <xdr:nvSpPr>
        <xdr:cNvPr id="862" name="テキスト ボックス 861"/>
        <xdr:cNvSpPr txBox="1"/>
      </xdr:nvSpPr>
      <xdr:spPr>
        <a:xfrm>
          <a:off x="17820821" y="15427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87</xdr:row>
      <xdr:rowOff>54627</xdr:rowOff>
    </xdr:from>
    <xdr:ext cx="467179" cy="259045"/>
    <xdr:sp macro="" textlink="">
      <xdr:nvSpPr>
        <xdr:cNvPr id="864" name="テキスト ボックス 863"/>
        <xdr:cNvSpPr txBox="1"/>
      </xdr:nvSpPr>
      <xdr:spPr>
        <a:xfrm>
          <a:off x="17820821" y="1497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66" name="直線コネクタ 865"/>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67"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68" name="直線コネクタ 86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69"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0" name="直線コネクタ 86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71" name="直線コネクタ 870"/>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72"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73" name="フローチャート : 判断 872"/>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74" name="直線コネクタ 873"/>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75" name="フローチャート : 判断 874"/>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76" name="テキスト ボックス 875"/>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77" name="直線コネクタ 876"/>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78" name="フローチャート : 判断 877"/>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79" name="テキスト ボックス 878"/>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0" name="直線コネクタ 879"/>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81" name="フローチャート : 判断 880"/>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82" name="テキスト ボックス 881"/>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99873</xdr:rowOff>
    </xdr:from>
    <xdr:to>
      <xdr:col>27</xdr:col>
      <xdr:colOff>161925</xdr:colOff>
      <xdr:row>91</xdr:row>
      <xdr:rowOff>30023</xdr:rowOff>
    </xdr:to>
    <xdr:sp macro="" textlink="">
      <xdr:nvSpPr>
        <xdr:cNvPr id="883" name="フローチャート : 判断 882"/>
        <xdr:cNvSpPr/>
      </xdr:nvSpPr>
      <xdr:spPr>
        <a:xfrm>
          <a:off x="18605500" y="1553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89</xdr:row>
      <xdr:rowOff>46550</xdr:rowOff>
    </xdr:from>
    <xdr:ext cx="469744" cy="259045"/>
    <xdr:sp macro="" textlink="">
      <xdr:nvSpPr>
        <xdr:cNvPr id="884" name="テキスト ボックス 883"/>
        <xdr:cNvSpPr txBox="1"/>
      </xdr:nvSpPr>
      <xdr:spPr>
        <a:xfrm>
          <a:off x="18421427" y="1530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0" name="円/楕円 889"/>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891"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892" name="円/楕円 891"/>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893" name="テキスト ボックス 892"/>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894" name="円/楕円 893"/>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895" name="テキスト ボックス 894"/>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896" name="円/楕円 895"/>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897" name="テキスト ボックス 896"/>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898" name="円/楕円 897"/>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899" name="テキスト ボックス 898"/>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公債費及び公債費に準ずる費用は、年々減少傾向にはあるものの合計額は住民一人当たり</a:t>
          </a:r>
          <a:r>
            <a:rPr kumimoji="1" lang="en-US" altLang="ja-JP" sz="1300" baseline="0">
              <a:latin typeface="ＭＳ Ｐゴシック"/>
            </a:rPr>
            <a:t>50,057</a:t>
          </a:r>
          <a:r>
            <a:rPr kumimoji="1" lang="ja-JP" altLang="en-US" sz="1300" baseline="0">
              <a:latin typeface="ＭＳ Ｐゴシック"/>
            </a:rPr>
            <a:t>円となっており、類似団体と比較しても大きく上回っている。今後も計画的に繰上償還を含めた公債費対策を実施して、比率の低下に努めていくこととする。</a:t>
          </a:r>
          <a:endParaRPr kumimoji="1" lang="en-US" altLang="ja-JP" sz="1300" baseline="0">
            <a:latin typeface="ＭＳ Ｐゴシック"/>
          </a:endParaRPr>
        </a:p>
        <a:p>
          <a:endParaRPr kumimoji="1" lang="en-US" altLang="ja-JP" sz="1300" baseline="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長野県生坂村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1,903
1,887
39.05
2,103,413
2,062,446
28,742
1,343,229
2,334,291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61306</xdr:rowOff>
    </xdr:from>
    <xdr:to>
      <xdr:col>6</xdr:col>
      <xdr:colOff>510540</xdr:colOff>
      <xdr:row>38</xdr:row>
      <xdr:rowOff>164601</xdr:rowOff>
    </xdr:to>
    <xdr:cxnSp macro="">
      <xdr:nvCxnSpPr>
        <xdr:cNvPr id="57" name="直線コネクタ 56"/>
        <xdr:cNvCxnSpPr/>
      </xdr:nvCxnSpPr>
      <xdr:spPr>
        <a:xfrm flipV="1">
          <a:off x="4633595" y="5204806"/>
          <a:ext cx="1270" cy="147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168428</xdr:rowOff>
    </xdr:from>
    <xdr:ext cx="469744" cy="259045"/>
    <xdr:sp macro="" textlink="">
      <xdr:nvSpPr>
        <xdr:cNvPr id="58" name="議会費最小値テキスト"/>
        <xdr:cNvSpPr txBox="1"/>
      </xdr:nvSpPr>
      <xdr:spPr>
        <a:xfrm>
          <a:off x="4686300" y="668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6,475</a:t>
          </a:r>
          <a:endParaRPr kumimoji="1" lang="ja-JP" altLang="en-US" sz="1000" b="1">
            <a:latin typeface="ＭＳ Ｐゴシック"/>
          </a:endParaRPr>
        </a:p>
      </xdr:txBody>
    </xdr:sp>
    <xdr:clientData/>
  </xdr:oneCellAnchor>
  <xdr:twoCellAnchor>
    <xdr:from>
      <xdr:col>6</xdr:col>
      <xdr:colOff>422275</xdr:colOff>
      <xdr:row>38</xdr:row>
      <xdr:rowOff>164601</xdr:rowOff>
    </xdr:from>
    <xdr:to>
      <xdr:col>6</xdr:col>
      <xdr:colOff>600075</xdr:colOff>
      <xdr:row>38</xdr:row>
      <xdr:rowOff>164601</xdr:rowOff>
    </xdr:to>
    <xdr:cxnSp macro="">
      <xdr:nvCxnSpPr>
        <xdr:cNvPr id="59" name="直線コネクタ 58"/>
        <xdr:cNvCxnSpPr/>
      </xdr:nvCxnSpPr>
      <xdr:spPr>
        <a:xfrm>
          <a:off x="4546600" y="6679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7983</xdr:rowOff>
    </xdr:from>
    <xdr:ext cx="534377" cy="259045"/>
    <xdr:sp macro="" textlink="">
      <xdr:nvSpPr>
        <xdr:cNvPr id="60" name="議会費最大値テキスト"/>
        <xdr:cNvSpPr txBox="1"/>
      </xdr:nvSpPr>
      <xdr:spPr>
        <a:xfrm>
          <a:off x="4686300" y="49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96,801</a:t>
          </a:r>
          <a:endParaRPr kumimoji="1" lang="ja-JP" altLang="en-US" sz="1000" b="1">
            <a:latin typeface="ＭＳ Ｐゴシック"/>
          </a:endParaRPr>
        </a:p>
      </xdr:txBody>
    </xdr:sp>
    <xdr:clientData/>
  </xdr:oneCellAnchor>
  <xdr:twoCellAnchor>
    <xdr:from>
      <xdr:col>6</xdr:col>
      <xdr:colOff>422275</xdr:colOff>
      <xdr:row>30</xdr:row>
      <xdr:rowOff>61306</xdr:rowOff>
    </xdr:from>
    <xdr:to>
      <xdr:col>6</xdr:col>
      <xdr:colOff>600075</xdr:colOff>
      <xdr:row>30</xdr:row>
      <xdr:rowOff>61306</xdr:rowOff>
    </xdr:to>
    <xdr:cxnSp macro="">
      <xdr:nvCxnSpPr>
        <xdr:cNvPr id="61" name="直線コネクタ 60"/>
        <xdr:cNvCxnSpPr/>
      </xdr:nvCxnSpPr>
      <xdr:spPr>
        <a:xfrm>
          <a:off x="4546600" y="520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42088</xdr:rowOff>
    </xdr:from>
    <xdr:to>
      <xdr:col>6</xdr:col>
      <xdr:colOff>511175</xdr:colOff>
      <xdr:row>37</xdr:row>
      <xdr:rowOff>71234</xdr:rowOff>
    </xdr:to>
    <xdr:cxnSp macro="">
      <xdr:nvCxnSpPr>
        <xdr:cNvPr id="62" name="直線コネクタ 61"/>
        <xdr:cNvCxnSpPr/>
      </xdr:nvCxnSpPr>
      <xdr:spPr>
        <a:xfrm flipV="1">
          <a:off x="3797300" y="6385738"/>
          <a:ext cx="8382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106173</xdr:rowOff>
    </xdr:from>
    <xdr:ext cx="534377" cy="259045"/>
    <xdr:sp macro="" textlink="">
      <xdr:nvSpPr>
        <xdr:cNvPr id="63" name="議会費平均値テキスト"/>
        <xdr:cNvSpPr txBox="1"/>
      </xdr:nvSpPr>
      <xdr:spPr>
        <a:xfrm>
          <a:off x="4686300" y="6449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127746</xdr:rowOff>
    </xdr:from>
    <xdr:to>
      <xdr:col>6</xdr:col>
      <xdr:colOff>561975</xdr:colOff>
      <xdr:row>38</xdr:row>
      <xdr:rowOff>57896</xdr:rowOff>
    </xdr:to>
    <xdr:sp macro="" textlink="">
      <xdr:nvSpPr>
        <xdr:cNvPr id="64" name="フローチャート : 判断 63"/>
        <xdr:cNvSpPr/>
      </xdr:nvSpPr>
      <xdr:spPr>
        <a:xfrm>
          <a:off x="45847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71234</xdr:rowOff>
    </xdr:from>
    <xdr:to>
      <xdr:col>5</xdr:col>
      <xdr:colOff>358775</xdr:colOff>
      <xdr:row>37</xdr:row>
      <xdr:rowOff>90910</xdr:rowOff>
    </xdr:to>
    <xdr:cxnSp macro="">
      <xdr:nvCxnSpPr>
        <xdr:cNvPr id="65" name="直線コネクタ 64"/>
        <xdr:cNvCxnSpPr/>
      </xdr:nvCxnSpPr>
      <xdr:spPr>
        <a:xfrm flipV="1">
          <a:off x="2908300" y="6414884"/>
          <a:ext cx="889000" cy="1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125101</xdr:rowOff>
    </xdr:from>
    <xdr:to>
      <xdr:col>5</xdr:col>
      <xdr:colOff>409575</xdr:colOff>
      <xdr:row>38</xdr:row>
      <xdr:rowOff>55251</xdr:rowOff>
    </xdr:to>
    <xdr:sp macro="" textlink="">
      <xdr:nvSpPr>
        <xdr:cNvPr id="66" name="フローチャート : 判断 65"/>
        <xdr:cNvSpPr/>
      </xdr:nvSpPr>
      <xdr:spPr>
        <a:xfrm>
          <a:off x="3746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46377</xdr:rowOff>
    </xdr:from>
    <xdr:ext cx="534377" cy="259045"/>
    <xdr:sp macro="" textlink="">
      <xdr:nvSpPr>
        <xdr:cNvPr id="67" name="テキスト ボックス 66"/>
        <xdr:cNvSpPr txBox="1"/>
      </xdr:nvSpPr>
      <xdr:spPr>
        <a:xfrm>
          <a:off x="3530111" y="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16,283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76900</xdr:rowOff>
    </xdr:from>
    <xdr:to>
      <xdr:col>4</xdr:col>
      <xdr:colOff>155575</xdr:colOff>
      <xdr:row>37</xdr:row>
      <xdr:rowOff>90910</xdr:rowOff>
    </xdr:to>
    <xdr:cxnSp macro="">
      <xdr:nvCxnSpPr>
        <xdr:cNvPr id="68" name="直線コネクタ 67"/>
        <xdr:cNvCxnSpPr/>
      </xdr:nvCxnSpPr>
      <xdr:spPr>
        <a:xfrm>
          <a:off x="2019300" y="6420550"/>
          <a:ext cx="889000" cy="1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125345</xdr:rowOff>
    </xdr:from>
    <xdr:to>
      <xdr:col>4</xdr:col>
      <xdr:colOff>206375</xdr:colOff>
      <xdr:row>38</xdr:row>
      <xdr:rowOff>55496</xdr:rowOff>
    </xdr:to>
    <xdr:sp macro="" textlink="">
      <xdr:nvSpPr>
        <xdr:cNvPr id="69" name="フローチャート : 判断 68"/>
        <xdr:cNvSpPr/>
      </xdr:nvSpPr>
      <xdr:spPr>
        <a:xfrm>
          <a:off x="2857500" y="64689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46622</xdr:rowOff>
    </xdr:from>
    <xdr:ext cx="534377" cy="259045"/>
    <xdr:sp macro="" textlink="">
      <xdr:nvSpPr>
        <xdr:cNvPr id="70" name="テキスト ボックス 69"/>
        <xdr:cNvSpPr txBox="1"/>
      </xdr:nvSpPr>
      <xdr:spPr>
        <a:xfrm>
          <a:off x="2641111" y="656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16,268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32895</xdr:rowOff>
    </xdr:from>
    <xdr:to>
      <xdr:col>2</xdr:col>
      <xdr:colOff>638175</xdr:colOff>
      <xdr:row>37</xdr:row>
      <xdr:rowOff>76900</xdr:rowOff>
    </xdr:to>
    <xdr:cxnSp macro="">
      <xdr:nvCxnSpPr>
        <xdr:cNvPr id="71" name="直線コネクタ 70"/>
        <xdr:cNvCxnSpPr/>
      </xdr:nvCxnSpPr>
      <xdr:spPr>
        <a:xfrm>
          <a:off x="1130300" y="6376545"/>
          <a:ext cx="8890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119516</xdr:rowOff>
    </xdr:from>
    <xdr:to>
      <xdr:col>3</xdr:col>
      <xdr:colOff>3175</xdr:colOff>
      <xdr:row>38</xdr:row>
      <xdr:rowOff>49666</xdr:rowOff>
    </xdr:to>
    <xdr:sp macro="" textlink="">
      <xdr:nvSpPr>
        <xdr:cNvPr id="72" name="フローチャート : 判断 71"/>
        <xdr:cNvSpPr/>
      </xdr:nvSpPr>
      <xdr:spPr>
        <a:xfrm>
          <a:off x="1968500" y="646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40793</xdr:rowOff>
    </xdr:from>
    <xdr:ext cx="534377" cy="259045"/>
    <xdr:sp macro="" textlink="">
      <xdr:nvSpPr>
        <xdr:cNvPr id="73" name="テキスト ボックス 72"/>
        <xdr:cNvSpPr txBox="1"/>
      </xdr:nvSpPr>
      <xdr:spPr>
        <a:xfrm>
          <a:off x="1752111" y="655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16,625</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90778</xdr:rowOff>
    </xdr:from>
    <xdr:to>
      <xdr:col>1</xdr:col>
      <xdr:colOff>485775</xdr:colOff>
      <xdr:row>38</xdr:row>
      <xdr:rowOff>20927</xdr:rowOff>
    </xdr:to>
    <xdr:sp macro="" textlink="">
      <xdr:nvSpPr>
        <xdr:cNvPr id="74" name="フローチャート : 判断 73"/>
        <xdr:cNvSpPr/>
      </xdr:nvSpPr>
      <xdr:spPr>
        <a:xfrm>
          <a:off x="1079500" y="643442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12054</xdr:rowOff>
    </xdr:from>
    <xdr:ext cx="534377" cy="259045"/>
    <xdr:sp macro="" textlink="">
      <xdr:nvSpPr>
        <xdr:cNvPr id="75" name="テキスト ボックス 74"/>
        <xdr:cNvSpPr txBox="1"/>
      </xdr:nvSpPr>
      <xdr:spPr>
        <a:xfrm>
          <a:off x="863111" y="652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162738</xdr:rowOff>
    </xdr:from>
    <xdr:to>
      <xdr:col>6</xdr:col>
      <xdr:colOff>561975</xdr:colOff>
      <xdr:row>37</xdr:row>
      <xdr:rowOff>92888</xdr:rowOff>
    </xdr:to>
    <xdr:sp macro="" textlink="">
      <xdr:nvSpPr>
        <xdr:cNvPr id="81" name="円/楕円 80"/>
        <xdr:cNvSpPr/>
      </xdr:nvSpPr>
      <xdr:spPr>
        <a:xfrm>
          <a:off x="4584700" y="633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14165</xdr:rowOff>
    </xdr:from>
    <xdr:ext cx="534377" cy="259045"/>
    <xdr:sp macro="" textlink="">
      <xdr:nvSpPr>
        <xdr:cNvPr id="82" name="議会費該当値テキスト"/>
        <xdr:cNvSpPr txBox="1"/>
      </xdr:nvSpPr>
      <xdr:spPr>
        <a:xfrm>
          <a:off x="4686300" y="618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24,478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20434</xdr:rowOff>
    </xdr:from>
    <xdr:to>
      <xdr:col>5</xdr:col>
      <xdr:colOff>409575</xdr:colOff>
      <xdr:row>37</xdr:row>
      <xdr:rowOff>122034</xdr:rowOff>
    </xdr:to>
    <xdr:sp macro="" textlink="">
      <xdr:nvSpPr>
        <xdr:cNvPr id="83" name="円/楕円 82"/>
        <xdr:cNvSpPr/>
      </xdr:nvSpPr>
      <xdr:spPr>
        <a:xfrm>
          <a:off x="3746500" y="63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138561</xdr:rowOff>
    </xdr:from>
    <xdr:ext cx="534377" cy="259045"/>
    <xdr:sp macro="" textlink="">
      <xdr:nvSpPr>
        <xdr:cNvPr id="84" name="テキスト ボックス 83"/>
        <xdr:cNvSpPr txBox="1"/>
      </xdr:nvSpPr>
      <xdr:spPr>
        <a:xfrm>
          <a:off x="3530111" y="613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22,693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40110</xdr:rowOff>
    </xdr:from>
    <xdr:to>
      <xdr:col>4</xdr:col>
      <xdr:colOff>206375</xdr:colOff>
      <xdr:row>37</xdr:row>
      <xdr:rowOff>141710</xdr:rowOff>
    </xdr:to>
    <xdr:sp macro="" textlink="">
      <xdr:nvSpPr>
        <xdr:cNvPr id="85" name="円/楕円 84"/>
        <xdr:cNvSpPr/>
      </xdr:nvSpPr>
      <xdr:spPr>
        <a:xfrm>
          <a:off x="2857500" y="638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158237</xdr:rowOff>
    </xdr:from>
    <xdr:ext cx="534377" cy="259045"/>
    <xdr:sp macro="" textlink="">
      <xdr:nvSpPr>
        <xdr:cNvPr id="86" name="テキスト ボックス 85"/>
        <xdr:cNvSpPr txBox="1"/>
      </xdr:nvSpPr>
      <xdr:spPr>
        <a:xfrm>
          <a:off x="2641111" y="615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21,488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26100</xdr:rowOff>
    </xdr:from>
    <xdr:to>
      <xdr:col>3</xdr:col>
      <xdr:colOff>3175</xdr:colOff>
      <xdr:row>37</xdr:row>
      <xdr:rowOff>127700</xdr:rowOff>
    </xdr:to>
    <xdr:sp macro="" textlink="">
      <xdr:nvSpPr>
        <xdr:cNvPr id="87" name="円/楕円 86"/>
        <xdr:cNvSpPr/>
      </xdr:nvSpPr>
      <xdr:spPr>
        <a:xfrm>
          <a:off x="1968500" y="636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144227</xdr:rowOff>
    </xdr:from>
    <xdr:ext cx="534377" cy="259045"/>
    <xdr:sp macro="" textlink="">
      <xdr:nvSpPr>
        <xdr:cNvPr id="88" name="テキスト ボックス 87"/>
        <xdr:cNvSpPr txBox="1"/>
      </xdr:nvSpPr>
      <xdr:spPr>
        <a:xfrm>
          <a:off x="1752111" y="614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22,346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153545</xdr:rowOff>
    </xdr:from>
    <xdr:to>
      <xdr:col>1</xdr:col>
      <xdr:colOff>485775</xdr:colOff>
      <xdr:row>37</xdr:row>
      <xdr:rowOff>83695</xdr:rowOff>
    </xdr:to>
    <xdr:sp macro="" textlink="">
      <xdr:nvSpPr>
        <xdr:cNvPr id="89" name="円/楕円 88"/>
        <xdr:cNvSpPr/>
      </xdr:nvSpPr>
      <xdr:spPr>
        <a:xfrm>
          <a:off x="1079500" y="632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100222</xdr:rowOff>
    </xdr:from>
    <xdr:ext cx="534377" cy="259045"/>
    <xdr:sp macro="" textlink="">
      <xdr:nvSpPr>
        <xdr:cNvPr id="90" name="テキスト ボックス 89"/>
        <xdr:cNvSpPr txBox="1"/>
      </xdr:nvSpPr>
      <xdr:spPr>
        <a:xfrm>
          <a:off x="863111" y="610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25,041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140815</xdr:rowOff>
    </xdr:from>
    <xdr:to>
      <xdr:col>6</xdr:col>
      <xdr:colOff>510540</xdr:colOff>
      <xdr:row>59</xdr:row>
      <xdr:rowOff>16309</xdr:rowOff>
    </xdr:to>
    <xdr:cxnSp macro="">
      <xdr:nvCxnSpPr>
        <xdr:cNvPr id="114" name="直線コネクタ 113"/>
        <xdr:cNvCxnSpPr/>
      </xdr:nvCxnSpPr>
      <xdr:spPr>
        <a:xfrm flipV="1">
          <a:off x="4633595" y="8884765"/>
          <a:ext cx="1270" cy="1247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20136</xdr:rowOff>
    </xdr:from>
    <xdr:ext cx="534377" cy="259045"/>
    <xdr:sp macro="" textlink="">
      <xdr:nvSpPr>
        <xdr:cNvPr id="115" name="総務費最小値テキスト"/>
        <xdr:cNvSpPr txBox="1"/>
      </xdr:nvSpPr>
      <xdr:spPr>
        <a:xfrm>
          <a:off x="4686300" y="1013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73,860</a:t>
          </a:r>
          <a:endParaRPr kumimoji="1" lang="ja-JP" altLang="en-US" sz="1000" b="1">
            <a:latin typeface="ＭＳ Ｐゴシック"/>
          </a:endParaRPr>
        </a:p>
      </xdr:txBody>
    </xdr:sp>
    <xdr:clientData/>
  </xdr:oneCellAnchor>
  <xdr:twoCellAnchor>
    <xdr:from>
      <xdr:col>6</xdr:col>
      <xdr:colOff>422275</xdr:colOff>
      <xdr:row>59</xdr:row>
      <xdr:rowOff>16309</xdr:rowOff>
    </xdr:from>
    <xdr:to>
      <xdr:col>6</xdr:col>
      <xdr:colOff>600075</xdr:colOff>
      <xdr:row>59</xdr:row>
      <xdr:rowOff>16309</xdr:rowOff>
    </xdr:to>
    <xdr:cxnSp macro="">
      <xdr:nvCxnSpPr>
        <xdr:cNvPr id="116" name="直線コネクタ 115"/>
        <xdr:cNvCxnSpPr/>
      </xdr:nvCxnSpPr>
      <xdr:spPr>
        <a:xfrm>
          <a:off x="4546600" y="1013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87492</xdr:rowOff>
    </xdr:from>
    <xdr:ext cx="690189" cy="259045"/>
    <xdr:sp macro="" textlink="">
      <xdr:nvSpPr>
        <xdr:cNvPr id="117" name="総務費最大値テキスト"/>
        <xdr:cNvSpPr txBox="1"/>
      </xdr:nvSpPr>
      <xdr:spPr>
        <a:xfrm>
          <a:off x="4686300" y="86599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3,347,072</a:t>
          </a:r>
          <a:endParaRPr kumimoji="1" lang="ja-JP" altLang="en-US" sz="1000" b="1">
            <a:latin typeface="ＭＳ Ｐゴシック"/>
          </a:endParaRPr>
        </a:p>
      </xdr:txBody>
    </xdr:sp>
    <xdr:clientData/>
  </xdr:oneCellAnchor>
  <xdr:twoCellAnchor>
    <xdr:from>
      <xdr:col>6</xdr:col>
      <xdr:colOff>422275</xdr:colOff>
      <xdr:row>51</xdr:row>
      <xdr:rowOff>140815</xdr:rowOff>
    </xdr:from>
    <xdr:to>
      <xdr:col>6</xdr:col>
      <xdr:colOff>600075</xdr:colOff>
      <xdr:row>51</xdr:row>
      <xdr:rowOff>140815</xdr:rowOff>
    </xdr:to>
    <xdr:cxnSp macro="">
      <xdr:nvCxnSpPr>
        <xdr:cNvPr id="118" name="直線コネクタ 117"/>
        <xdr:cNvCxnSpPr/>
      </xdr:nvCxnSpPr>
      <xdr:spPr>
        <a:xfrm>
          <a:off x="4546600" y="8884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130220</xdr:rowOff>
    </xdr:from>
    <xdr:to>
      <xdr:col>6</xdr:col>
      <xdr:colOff>511175</xdr:colOff>
      <xdr:row>58</xdr:row>
      <xdr:rowOff>155261</xdr:rowOff>
    </xdr:to>
    <xdr:cxnSp macro="">
      <xdr:nvCxnSpPr>
        <xdr:cNvPr id="119" name="直線コネクタ 118"/>
        <xdr:cNvCxnSpPr/>
      </xdr:nvCxnSpPr>
      <xdr:spPr>
        <a:xfrm flipV="1">
          <a:off x="3797300" y="10074320"/>
          <a:ext cx="838200" cy="2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101159</xdr:rowOff>
    </xdr:from>
    <xdr:ext cx="599010" cy="259045"/>
    <xdr:sp macro="" textlink="">
      <xdr:nvSpPr>
        <xdr:cNvPr id="120" name="総務費平均値テキスト"/>
        <xdr:cNvSpPr txBox="1"/>
      </xdr:nvSpPr>
      <xdr:spPr>
        <a:xfrm>
          <a:off x="4686300" y="98738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78282</xdr:rowOff>
    </xdr:from>
    <xdr:to>
      <xdr:col>6</xdr:col>
      <xdr:colOff>561975</xdr:colOff>
      <xdr:row>59</xdr:row>
      <xdr:rowOff>8432</xdr:rowOff>
    </xdr:to>
    <xdr:sp macro="" textlink="">
      <xdr:nvSpPr>
        <xdr:cNvPr id="121" name="フローチャート : 判断 120"/>
        <xdr:cNvSpPr/>
      </xdr:nvSpPr>
      <xdr:spPr>
        <a:xfrm>
          <a:off x="4584700" y="1002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153627</xdr:rowOff>
    </xdr:from>
    <xdr:to>
      <xdr:col>5</xdr:col>
      <xdr:colOff>358775</xdr:colOff>
      <xdr:row>58</xdr:row>
      <xdr:rowOff>155261</xdr:rowOff>
    </xdr:to>
    <xdr:cxnSp macro="">
      <xdr:nvCxnSpPr>
        <xdr:cNvPr id="122" name="直線コネクタ 121"/>
        <xdr:cNvCxnSpPr/>
      </xdr:nvCxnSpPr>
      <xdr:spPr>
        <a:xfrm>
          <a:off x="2908300" y="10097727"/>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80309</xdr:rowOff>
    </xdr:from>
    <xdr:to>
      <xdr:col>5</xdr:col>
      <xdr:colOff>409575</xdr:colOff>
      <xdr:row>59</xdr:row>
      <xdr:rowOff>10459</xdr:rowOff>
    </xdr:to>
    <xdr:sp macro="" textlink="">
      <xdr:nvSpPr>
        <xdr:cNvPr id="123" name="フローチャート : 判断 122"/>
        <xdr:cNvSpPr/>
      </xdr:nvSpPr>
      <xdr:spPr>
        <a:xfrm>
          <a:off x="3746500" y="100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26986</xdr:rowOff>
    </xdr:from>
    <xdr:ext cx="599010" cy="259045"/>
    <xdr:sp macro="" textlink="">
      <xdr:nvSpPr>
        <xdr:cNvPr id="124" name="テキスト ボックス 123"/>
        <xdr:cNvSpPr txBox="1"/>
      </xdr:nvSpPr>
      <xdr:spPr>
        <a:xfrm>
          <a:off x="3497794" y="9799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222,549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153627</xdr:rowOff>
    </xdr:from>
    <xdr:to>
      <xdr:col>4</xdr:col>
      <xdr:colOff>155575</xdr:colOff>
      <xdr:row>58</xdr:row>
      <xdr:rowOff>156016</xdr:rowOff>
    </xdr:to>
    <xdr:cxnSp macro="">
      <xdr:nvCxnSpPr>
        <xdr:cNvPr id="125" name="直線コネクタ 124"/>
        <xdr:cNvCxnSpPr/>
      </xdr:nvCxnSpPr>
      <xdr:spPr>
        <a:xfrm flipV="1">
          <a:off x="2019300" y="10097727"/>
          <a:ext cx="889000" cy="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78724</xdr:rowOff>
    </xdr:from>
    <xdr:to>
      <xdr:col>4</xdr:col>
      <xdr:colOff>206375</xdr:colOff>
      <xdr:row>59</xdr:row>
      <xdr:rowOff>8874</xdr:rowOff>
    </xdr:to>
    <xdr:sp macro="" textlink="">
      <xdr:nvSpPr>
        <xdr:cNvPr id="126" name="フローチャート : 判断 125"/>
        <xdr:cNvSpPr/>
      </xdr:nvSpPr>
      <xdr:spPr>
        <a:xfrm>
          <a:off x="2857500" y="10022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25401</xdr:rowOff>
    </xdr:from>
    <xdr:ext cx="599010" cy="259045"/>
    <xdr:sp macro="" textlink="">
      <xdr:nvSpPr>
        <xdr:cNvPr id="127" name="テキスト ボックス 126"/>
        <xdr:cNvSpPr txBox="1"/>
      </xdr:nvSpPr>
      <xdr:spPr>
        <a:xfrm>
          <a:off x="2608794" y="979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226,710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148708</xdr:rowOff>
    </xdr:from>
    <xdr:to>
      <xdr:col>2</xdr:col>
      <xdr:colOff>638175</xdr:colOff>
      <xdr:row>58</xdr:row>
      <xdr:rowOff>156016</xdr:rowOff>
    </xdr:to>
    <xdr:cxnSp macro="">
      <xdr:nvCxnSpPr>
        <xdr:cNvPr id="128" name="直線コネクタ 127"/>
        <xdr:cNvCxnSpPr/>
      </xdr:nvCxnSpPr>
      <xdr:spPr>
        <a:xfrm>
          <a:off x="1130300" y="10092808"/>
          <a:ext cx="889000" cy="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42879</xdr:rowOff>
    </xdr:from>
    <xdr:to>
      <xdr:col>3</xdr:col>
      <xdr:colOff>3175</xdr:colOff>
      <xdr:row>58</xdr:row>
      <xdr:rowOff>144479</xdr:rowOff>
    </xdr:to>
    <xdr:sp macro="" textlink="">
      <xdr:nvSpPr>
        <xdr:cNvPr id="129" name="フローチャート : 判断 128"/>
        <xdr:cNvSpPr/>
      </xdr:nvSpPr>
      <xdr:spPr>
        <a:xfrm>
          <a:off x="1968500" y="998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161006</xdr:rowOff>
    </xdr:from>
    <xdr:ext cx="599010" cy="259045"/>
    <xdr:sp macro="" textlink="">
      <xdr:nvSpPr>
        <xdr:cNvPr id="130" name="テキスト ボックス 129"/>
        <xdr:cNvSpPr txBox="1"/>
      </xdr:nvSpPr>
      <xdr:spPr>
        <a:xfrm>
          <a:off x="1719794" y="976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320,790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87992</xdr:rowOff>
    </xdr:from>
    <xdr:to>
      <xdr:col>1</xdr:col>
      <xdr:colOff>485775</xdr:colOff>
      <xdr:row>59</xdr:row>
      <xdr:rowOff>18142</xdr:rowOff>
    </xdr:to>
    <xdr:sp macro="" textlink="">
      <xdr:nvSpPr>
        <xdr:cNvPr id="131" name="フローチャート : 判断 130"/>
        <xdr:cNvSpPr/>
      </xdr:nvSpPr>
      <xdr:spPr>
        <a:xfrm>
          <a:off x="1079500" y="10032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34669</xdr:rowOff>
    </xdr:from>
    <xdr:ext cx="599010" cy="259045"/>
    <xdr:sp macro="" textlink="">
      <xdr:nvSpPr>
        <xdr:cNvPr id="132" name="テキスト ボックス 131"/>
        <xdr:cNvSpPr txBox="1"/>
      </xdr:nvSpPr>
      <xdr:spPr>
        <a:xfrm>
          <a:off x="830794" y="9807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202,382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79420</xdr:rowOff>
    </xdr:from>
    <xdr:to>
      <xdr:col>6</xdr:col>
      <xdr:colOff>561975</xdr:colOff>
      <xdr:row>59</xdr:row>
      <xdr:rowOff>9570</xdr:rowOff>
    </xdr:to>
    <xdr:sp macro="" textlink="">
      <xdr:nvSpPr>
        <xdr:cNvPr id="138" name="円/楕円 137"/>
        <xdr:cNvSpPr/>
      </xdr:nvSpPr>
      <xdr:spPr>
        <a:xfrm>
          <a:off x="4584700" y="100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56710</xdr:rowOff>
    </xdr:from>
    <xdr:ext cx="599010" cy="259045"/>
    <xdr:sp macro="" textlink="">
      <xdr:nvSpPr>
        <xdr:cNvPr id="139" name="総務費該当値テキスト"/>
        <xdr:cNvSpPr txBox="1"/>
      </xdr:nvSpPr>
      <xdr:spPr>
        <a:xfrm>
          <a:off x="4686300" y="10000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224,883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104461</xdr:rowOff>
    </xdr:from>
    <xdr:to>
      <xdr:col>5</xdr:col>
      <xdr:colOff>409575</xdr:colOff>
      <xdr:row>59</xdr:row>
      <xdr:rowOff>34611</xdr:rowOff>
    </xdr:to>
    <xdr:sp macro="" textlink="">
      <xdr:nvSpPr>
        <xdr:cNvPr id="140" name="円/楕円 139"/>
        <xdr:cNvSpPr/>
      </xdr:nvSpPr>
      <xdr:spPr>
        <a:xfrm>
          <a:off x="3746500" y="1004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25738</xdr:rowOff>
    </xdr:from>
    <xdr:ext cx="599010" cy="259045"/>
    <xdr:sp macro="" textlink="">
      <xdr:nvSpPr>
        <xdr:cNvPr id="141" name="テキスト ボックス 140"/>
        <xdr:cNvSpPr txBox="1"/>
      </xdr:nvSpPr>
      <xdr:spPr>
        <a:xfrm>
          <a:off x="3497794" y="10141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159,158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102827</xdr:rowOff>
    </xdr:from>
    <xdr:to>
      <xdr:col>4</xdr:col>
      <xdr:colOff>206375</xdr:colOff>
      <xdr:row>59</xdr:row>
      <xdr:rowOff>32977</xdr:rowOff>
    </xdr:to>
    <xdr:sp macro="" textlink="">
      <xdr:nvSpPr>
        <xdr:cNvPr id="142" name="円/楕円 141"/>
        <xdr:cNvSpPr/>
      </xdr:nvSpPr>
      <xdr:spPr>
        <a:xfrm>
          <a:off x="2857500" y="1004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24104</xdr:rowOff>
    </xdr:from>
    <xdr:ext cx="599010" cy="259045"/>
    <xdr:sp macro="" textlink="">
      <xdr:nvSpPr>
        <xdr:cNvPr id="143" name="テキスト ボックス 142"/>
        <xdr:cNvSpPr txBox="1"/>
      </xdr:nvSpPr>
      <xdr:spPr>
        <a:xfrm>
          <a:off x="2608794" y="10139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163,446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105216</xdr:rowOff>
    </xdr:from>
    <xdr:to>
      <xdr:col>3</xdr:col>
      <xdr:colOff>3175</xdr:colOff>
      <xdr:row>59</xdr:row>
      <xdr:rowOff>35366</xdr:rowOff>
    </xdr:to>
    <xdr:sp macro="" textlink="">
      <xdr:nvSpPr>
        <xdr:cNvPr id="144" name="円/楕円 143"/>
        <xdr:cNvSpPr/>
      </xdr:nvSpPr>
      <xdr:spPr>
        <a:xfrm>
          <a:off x="1968500" y="1004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26493</xdr:rowOff>
    </xdr:from>
    <xdr:ext cx="599010" cy="259045"/>
    <xdr:sp macro="" textlink="">
      <xdr:nvSpPr>
        <xdr:cNvPr id="145" name="テキスト ボックス 144"/>
        <xdr:cNvSpPr txBox="1"/>
      </xdr:nvSpPr>
      <xdr:spPr>
        <a:xfrm>
          <a:off x="1719794" y="10142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157,176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97908</xdr:rowOff>
    </xdr:from>
    <xdr:to>
      <xdr:col>1</xdr:col>
      <xdr:colOff>485775</xdr:colOff>
      <xdr:row>59</xdr:row>
      <xdr:rowOff>28058</xdr:rowOff>
    </xdr:to>
    <xdr:sp macro="" textlink="">
      <xdr:nvSpPr>
        <xdr:cNvPr id="146" name="円/楕円 145"/>
        <xdr:cNvSpPr/>
      </xdr:nvSpPr>
      <xdr:spPr>
        <a:xfrm>
          <a:off x="1079500" y="1004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19185</xdr:rowOff>
    </xdr:from>
    <xdr:ext cx="599010" cy="259045"/>
    <xdr:sp macro="" textlink="">
      <xdr:nvSpPr>
        <xdr:cNvPr id="147" name="テキスト ボックス 146"/>
        <xdr:cNvSpPr txBox="1"/>
      </xdr:nvSpPr>
      <xdr:spPr>
        <a:xfrm>
          <a:off x="830794" y="10134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176,357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35458</xdr:rowOff>
    </xdr:from>
    <xdr:to>
      <xdr:col>6</xdr:col>
      <xdr:colOff>510540</xdr:colOff>
      <xdr:row>78</xdr:row>
      <xdr:rowOff>117788</xdr:rowOff>
    </xdr:to>
    <xdr:cxnSp macro="">
      <xdr:nvCxnSpPr>
        <xdr:cNvPr id="172" name="直線コネクタ 171"/>
        <xdr:cNvCxnSpPr/>
      </xdr:nvCxnSpPr>
      <xdr:spPr>
        <a:xfrm flipV="1">
          <a:off x="4633595" y="12208408"/>
          <a:ext cx="1270" cy="1282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121615</xdr:rowOff>
    </xdr:from>
    <xdr:ext cx="599010" cy="259045"/>
    <xdr:sp macro="" textlink="">
      <xdr:nvSpPr>
        <xdr:cNvPr id="173" name="民生費最小値テキスト"/>
        <xdr:cNvSpPr txBox="1"/>
      </xdr:nvSpPr>
      <xdr:spPr>
        <a:xfrm>
          <a:off x="4686300" y="1349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125,751</a:t>
          </a:r>
          <a:endParaRPr kumimoji="1" lang="ja-JP" altLang="en-US" sz="1000" b="1">
            <a:latin typeface="ＭＳ Ｐゴシック"/>
          </a:endParaRPr>
        </a:p>
      </xdr:txBody>
    </xdr:sp>
    <xdr:clientData/>
  </xdr:oneCellAnchor>
  <xdr:twoCellAnchor>
    <xdr:from>
      <xdr:col>6</xdr:col>
      <xdr:colOff>422275</xdr:colOff>
      <xdr:row>78</xdr:row>
      <xdr:rowOff>117788</xdr:rowOff>
    </xdr:from>
    <xdr:to>
      <xdr:col>6</xdr:col>
      <xdr:colOff>600075</xdr:colOff>
      <xdr:row>78</xdr:row>
      <xdr:rowOff>117788</xdr:rowOff>
    </xdr:to>
    <xdr:cxnSp macro="">
      <xdr:nvCxnSpPr>
        <xdr:cNvPr id="174" name="直線コネクタ 173"/>
        <xdr:cNvCxnSpPr/>
      </xdr:nvCxnSpPr>
      <xdr:spPr>
        <a:xfrm>
          <a:off x="4546600" y="1349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153585</xdr:rowOff>
    </xdr:from>
    <xdr:ext cx="599010" cy="259045"/>
    <xdr:sp macro="" textlink="">
      <xdr:nvSpPr>
        <xdr:cNvPr id="175" name="民生費最大値テキスト"/>
        <xdr:cNvSpPr txBox="1"/>
      </xdr:nvSpPr>
      <xdr:spPr>
        <a:xfrm>
          <a:off x="4686300" y="1198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462,360</a:t>
          </a:r>
          <a:endParaRPr kumimoji="1" lang="ja-JP" altLang="en-US" sz="1000" b="1">
            <a:latin typeface="ＭＳ Ｐゴシック"/>
          </a:endParaRPr>
        </a:p>
      </xdr:txBody>
    </xdr:sp>
    <xdr:clientData/>
  </xdr:oneCellAnchor>
  <xdr:twoCellAnchor>
    <xdr:from>
      <xdr:col>6</xdr:col>
      <xdr:colOff>422275</xdr:colOff>
      <xdr:row>71</xdr:row>
      <xdr:rowOff>35458</xdr:rowOff>
    </xdr:from>
    <xdr:to>
      <xdr:col>6</xdr:col>
      <xdr:colOff>600075</xdr:colOff>
      <xdr:row>71</xdr:row>
      <xdr:rowOff>35458</xdr:rowOff>
    </xdr:to>
    <xdr:cxnSp macro="">
      <xdr:nvCxnSpPr>
        <xdr:cNvPr id="176" name="直線コネクタ 175"/>
        <xdr:cNvCxnSpPr/>
      </xdr:nvCxnSpPr>
      <xdr:spPr>
        <a:xfrm>
          <a:off x="4546600" y="12208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48881</xdr:rowOff>
    </xdr:from>
    <xdr:to>
      <xdr:col>6</xdr:col>
      <xdr:colOff>511175</xdr:colOff>
      <xdr:row>77</xdr:row>
      <xdr:rowOff>22085</xdr:rowOff>
    </xdr:to>
    <xdr:cxnSp macro="">
      <xdr:nvCxnSpPr>
        <xdr:cNvPr id="177" name="直線コネクタ 176"/>
        <xdr:cNvCxnSpPr/>
      </xdr:nvCxnSpPr>
      <xdr:spPr>
        <a:xfrm flipV="1">
          <a:off x="3797300" y="13079081"/>
          <a:ext cx="838200" cy="14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167747</xdr:rowOff>
    </xdr:from>
    <xdr:ext cx="599010" cy="259045"/>
    <xdr:sp macro="" textlink="">
      <xdr:nvSpPr>
        <xdr:cNvPr id="178" name="民生費平均値テキスト"/>
        <xdr:cNvSpPr txBox="1"/>
      </xdr:nvSpPr>
      <xdr:spPr>
        <a:xfrm>
          <a:off x="4686300" y="131979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17870</xdr:rowOff>
    </xdr:from>
    <xdr:to>
      <xdr:col>6</xdr:col>
      <xdr:colOff>561975</xdr:colOff>
      <xdr:row>77</xdr:row>
      <xdr:rowOff>119470</xdr:rowOff>
    </xdr:to>
    <xdr:sp macro="" textlink="">
      <xdr:nvSpPr>
        <xdr:cNvPr id="179" name="フローチャート : 判断 178"/>
        <xdr:cNvSpPr/>
      </xdr:nvSpPr>
      <xdr:spPr>
        <a:xfrm>
          <a:off x="4584700" y="132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6426</xdr:rowOff>
    </xdr:from>
    <xdr:to>
      <xdr:col>5</xdr:col>
      <xdr:colOff>358775</xdr:colOff>
      <xdr:row>77</xdr:row>
      <xdr:rowOff>22085</xdr:rowOff>
    </xdr:to>
    <xdr:cxnSp macro="">
      <xdr:nvCxnSpPr>
        <xdr:cNvPr id="180" name="直線コネクタ 179"/>
        <xdr:cNvCxnSpPr/>
      </xdr:nvCxnSpPr>
      <xdr:spPr>
        <a:xfrm>
          <a:off x="2908300" y="13208076"/>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139711</xdr:rowOff>
    </xdr:from>
    <xdr:to>
      <xdr:col>5</xdr:col>
      <xdr:colOff>409575</xdr:colOff>
      <xdr:row>77</xdr:row>
      <xdr:rowOff>69861</xdr:rowOff>
    </xdr:to>
    <xdr:sp macro="" textlink="">
      <xdr:nvSpPr>
        <xdr:cNvPr id="181" name="フローチャート : 判断 180"/>
        <xdr:cNvSpPr/>
      </xdr:nvSpPr>
      <xdr:spPr>
        <a:xfrm>
          <a:off x="3746500" y="131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86387</xdr:rowOff>
    </xdr:from>
    <xdr:ext cx="599010" cy="259045"/>
    <xdr:sp macro="" textlink="">
      <xdr:nvSpPr>
        <xdr:cNvPr id="182" name="テキスト ボックス 181"/>
        <xdr:cNvSpPr txBox="1"/>
      </xdr:nvSpPr>
      <xdr:spPr>
        <a:xfrm>
          <a:off x="3497794" y="12945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196,664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167460</xdr:rowOff>
    </xdr:from>
    <xdr:to>
      <xdr:col>4</xdr:col>
      <xdr:colOff>155575</xdr:colOff>
      <xdr:row>77</xdr:row>
      <xdr:rowOff>6426</xdr:rowOff>
    </xdr:to>
    <xdr:cxnSp macro="">
      <xdr:nvCxnSpPr>
        <xdr:cNvPr id="183" name="直線コネクタ 182"/>
        <xdr:cNvCxnSpPr/>
      </xdr:nvCxnSpPr>
      <xdr:spPr>
        <a:xfrm>
          <a:off x="2019300" y="13197660"/>
          <a:ext cx="889000" cy="1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9409</xdr:rowOff>
    </xdr:from>
    <xdr:to>
      <xdr:col>4</xdr:col>
      <xdr:colOff>206375</xdr:colOff>
      <xdr:row>76</xdr:row>
      <xdr:rowOff>111009</xdr:rowOff>
    </xdr:to>
    <xdr:sp macro="" textlink="">
      <xdr:nvSpPr>
        <xdr:cNvPr id="184" name="フローチャート : 判断 183"/>
        <xdr:cNvSpPr/>
      </xdr:nvSpPr>
      <xdr:spPr>
        <a:xfrm>
          <a:off x="2857500" y="1303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127535</xdr:rowOff>
    </xdr:from>
    <xdr:ext cx="599010" cy="259045"/>
    <xdr:sp macro="" textlink="">
      <xdr:nvSpPr>
        <xdr:cNvPr id="185" name="テキスト ボックス 184"/>
        <xdr:cNvSpPr txBox="1"/>
      </xdr:nvSpPr>
      <xdr:spPr>
        <a:xfrm>
          <a:off x="2608794" y="1281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230,864</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167460</xdr:rowOff>
    </xdr:from>
    <xdr:to>
      <xdr:col>2</xdr:col>
      <xdr:colOff>638175</xdr:colOff>
      <xdr:row>77</xdr:row>
      <xdr:rowOff>25270</xdr:rowOff>
    </xdr:to>
    <xdr:cxnSp macro="">
      <xdr:nvCxnSpPr>
        <xdr:cNvPr id="186" name="直線コネクタ 185"/>
        <xdr:cNvCxnSpPr/>
      </xdr:nvCxnSpPr>
      <xdr:spPr>
        <a:xfrm flipV="1">
          <a:off x="1130300" y="13197660"/>
          <a:ext cx="889000" cy="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69194</xdr:rowOff>
    </xdr:from>
    <xdr:to>
      <xdr:col>3</xdr:col>
      <xdr:colOff>3175</xdr:colOff>
      <xdr:row>76</xdr:row>
      <xdr:rowOff>170794</xdr:rowOff>
    </xdr:to>
    <xdr:sp macro="" textlink="">
      <xdr:nvSpPr>
        <xdr:cNvPr id="187" name="フローチャート : 判断 186"/>
        <xdr:cNvSpPr/>
      </xdr:nvSpPr>
      <xdr:spPr>
        <a:xfrm>
          <a:off x="1968500" y="1309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15872</xdr:rowOff>
    </xdr:from>
    <xdr:ext cx="599010" cy="259045"/>
    <xdr:sp macro="" textlink="">
      <xdr:nvSpPr>
        <xdr:cNvPr id="188" name="テキスト ボックス 187"/>
        <xdr:cNvSpPr txBox="1"/>
      </xdr:nvSpPr>
      <xdr:spPr>
        <a:xfrm>
          <a:off x="1719794" y="12874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215,172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98882</xdr:rowOff>
    </xdr:from>
    <xdr:to>
      <xdr:col>1</xdr:col>
      <xdr:colOff>485775</xdr:colOff>
      <xdr:row>78</xdr:row>
      <xdr:rowOff>29032</xdr:rowOff>
    </xdr:to>
    <xdr:sp macro="" textlink="">
      <xdr:nvSpPr>
        <xdr:cNvPr id="189" name="フローチャート : 判断 188"/>
        <xdr:cNvSpPr/>
      </xdr:nvSpPr>
      <xdr:spPr>
        <a:xfrm>
          <a:off x="1079500" y="133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20159</xdr:rowOff>
    </xdr:from>
    <xdr:ext cx="599010" cy="259045"/>
    <xdr:sp macro="" textlink="">
      <xdr:nvSpPr>
        <xdr:cNvPr id="190" name="テキスト ボックス 189"/>
        <xdr:cNvSpPr txBox="1"/>
      </xdr:nvSpPr>
      <xdr:spPr>
        <a:xfrm>
          <a:off x="830794" y="1339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162,380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169531</xdr:rowOff>
    </xdr:from>
    <xdr:to>
      <xdr:col>6</xdr:col>
      <xdr:colOff>561975</xdr:colOff>
      <xdr:row>76</xdr:row>
      <xdr:rowOff>99681</xdr:rowOff>
    </xdr:to>
    <xdr:sp macro="" textlink="">
      <xdr:nvSpPr>
        <xdr:cNvPr id="196" name="円/楕円 195"/>
        <xdr:cNvSpPr/>
      </xdr:nvSpPr>
      <xdr:spPr>
        <a:xfrm>
          <a:off x="4584700" y="1302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20958</xdr:rowOff>
    </xdr:from>
    <xdr:ext cx="599010" cy="259045"/>
    <xdr:sp macro="" textlink="">
      <xdr:nvSpPr>
        <xdr:cNvPr id="197" name="民生費該当値テキスト"/>
        <xdr:cNvSpPr txBox="1"/>
      </xdr:nvSpPr>
      <xdr:spPr>
        <a:xfrm>
          <a:off x="4686300" y="12879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233,837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142735</xdr:rowOff>
    </xdr:from>
    <xdr:to>
      <xdr:col>5</xdr:col>
      <xdr:colOff>409575</xdr:colOff>
      <xdr:row>77</xdr:row>
      <xdr:rowOff>72885</xdr:rowOff>
    </xdr:to>
    <xdr:sp macro="" textlink="">
      <xdr:nvSpPr>
        <xdr:cNvPr id="198" name="円/楕円 197"/>
        <xdr:cNvSpPr/>
      </xdr:nvSpPr>
      <xdr:spPr>
        <a:xfrm>
          <a:off x="3746500" y="131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64012</xdr:rowOff>
    </xdr:from>
    <xdr:ext cx="599010" cy="259045"/>
    <xdr:sp macro="" textlink="">
      <xdr:nvSpPr>
        <xdr:cNvPr id="199" name="テキスト ボックス 198"/>
        <xdr:cNvSpPr txBox="1"/>
      </xdr:nvSpPr>
      <xdr:spPr>
        <a:xfrm>
          <a:off x="3497794" y="1326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195,870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127076</xdr:rowOff>
    </xdr:from>
    <xdr:to>
      <xdr:col>4</xdr:col>
      <xdr:colOff>206375</xdr:colOff>
      <xdr:row>77</xdr:row>
      <xdr:rowOff>57226</xdr:rowOff>
    </xdr:to>
    <xdr:sp macro="" textlink="">
      <xdr:nvSpPr>
        <xdr:cNvPr id="200" name="円/楕円 199"/>
        <xdr:cNvSpPr/>
      </xdr:nvSpPr>
      <xdr:spPr>
        <a:xfrm>
          <a:off x="2857500" y="131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48353</xdr:rowOff>
    </xdr:from>
    <xdr:ext cx="599010" cy="259045"/>
    <xdr:sp macro="" textlink="">
      <xdr:nvSpPr>
        <xdr:cNvPr id="201" name="テキスト ボックス 200"/>
        <xdr:cNvSpPr txBox="1"/>
      </xdr:nvSpPr>
      <xdr:spPr>
        <a:xfrm>
          <a:off x="2608794" y="1325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199,980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116660</xdr:rowOff>
    </xdr:from>
    <xdr:to>
      <xdr:col>3</xdr:col>
      <xdr:colOff>3175</xdr:colOff>
      <xdr:row>77</xdr:row>
      <xdr:rowOff>46810</xdr:rowOff>
    </xdr:to>
    <xdr:sp macro="" textlink="">
      <xdr:nvSpPr>
        <xdr:cNvPr id="202" name="円/楕円 201"/>
        <xdr:cNvSpPr/>
      </xdr:nvSpPr>
      <xdr:spPr>
        <a:xfrm>
          <a:off x="1968500" y="1314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37937</xdr:rowOff>
    </xdr:from>
    <xdr:ext cx="599010" cy="259045"/>
    <xdr:sp macro="" textlink="">
      <xdr:nvSpPr>
        <xdr:cNvPr id="203" name="テキスト ボックス 202"/>
        <xdr:cNvSpPr txBox="1"/>
      </xdr:nvSpPr>
      <xdr:spPr>
        <a:xfrm>
          <a:off x="1719794" y="13239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202,714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145920</xdr:rowOff>
    </xdr:from>
    <xdr:to>
      <xdr:col>1</xdr:col>
      <xdr:colOff>485775</xdr:colOff>
      <xdr:row>77</xdr:row>
      <xdr:rowOff>76070</xdr:rowOff>
    </xdr:to>
    <xdr:sp macro="" textlink="">
      <xdr:nvSpPr>
        <xdr:cNvPr id="204" name="円/楕円 203"/>
        <xdr:cNvSpPr/>
      </xdr:nvSpPr>
      <xdr:spPr>
        <a:xfrm>
          <a:off x="1079500" y="1317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92598</xdr:rowOff>
    </xdr:from>
    <xdr:ext cx="599010" cy="259045"/>
    <xdr:sp macro="" textlink="">
      <xdr:nvSpPr>
        <xdr:cNvPr id="205" name="テキスト ボックス 204"/>
        <xdr:cNvSpPr txBox="1"/>
      </xdr:nvSpPr>
      <xdr:spPr>
        <a:xfrm>
          <a:off x="830794" y="12951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195,034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75354</xdr:rowOff>
    </xdr:from>
    <xdr:to>
      <xdr:col>6</xdr:col>
      <xdr:colOff>510540</xdr:colOff>
      <xdr:row>98</xdr:row>
      <xdr:rowOff>158486</xdr:rowOff>
    </xdr:to>
    <xdr:cxnSp macro="">
      <xdr:nvCxnSpPr>
        <xdr:cNvPr id="229" name="直線コネクタ 228"/>
        <xdr:cNvCxnSpPr/>
      </xdr:nvCxnSpPr>
      <xdr:spPr>
        <a:xfrm flipV="1">
          <a:off x="4633595" y="15677304"/>
          <a:ext cx="1270" cy="128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162313</xdr:rowOff>
    </xdr:from>
    <xdr:ext cx="534377" cy="259045"/>
    <xdr:sp macro="" textlink="">
      <xdr:nvSpPr>
        <xdr:cNvPr id="230" name="衛生費最小値テキスト"/>
        <xdr:cNvSpPr txBox="1"/>
      </xdr:nvSpPr>
      <xdr:spPr>
        <a:xfrm>
          <a:off x="4686300" y="1696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30,138</a:t>
          </a:r>
          <a:endParaRPr kumimoji="1" lang="ja-JP" altLang="en-US" sz="1000" b="1">
            <a:latin typeface="ＭＳ Ｐゴシック"/>
          </a:endParaRPr>
        </a:p>
      </xdr:txBody>
    </xdr:sp>
    <xdr:clientData/>
  </xdr:oneCellAnchor>
  <xdr:twoCellAnchor>
    <xdr:from>
      <xdr:col>6</xdr:col>
      <xdr:colOff>422275</xdr:colOff>
      <xdr:row>98</xdr:row>
      <xdr:rowOff>158486</xdr:rowOff>
    </xdr:from>
    <xdr:to>
      <xdr:col>6</xdr:col>
      <xdr:colOff>600075</xdr:colOff>
      <xdr:row>98</xdr:row>
      <xdr:rowOff>158486</xdr:rowOff>
    </xdr:to>
    <xdr:cxnSp macro="">
      <xdr:nvCxnSpPr>
        <xdr:cNvPr id="231" name="直線コネクタ 230"/>
        <xdr:cNvCxnSpPr/>
      </xdr:nvCxnSpPr>
      <xdr:spPr>
        <a:xfrm>
          <a:off x="4546600" y="1696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22031</xdr:rowOff>
    </xdr:from>
    <xdr:ext cx="599010" cy="259045"/>
    <xdr:sp macro="" textlink="">
      <xdr:nvSpPr>
        <xdr:cNvPr id="232" name="衛生費最大値テキスト"/>
        <xdr:cNvSpPr txBox="1"/>
      </xdr:nvSpPr>
      <xdr:spPr>
        <a:xfrm>
          <a:off x="4686300" y="1545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703,778</a:t>
          </a:r>
          <a:endParaRPr kumimoji="1" lang="ja-JP" altLang="en-US" sz="1000" b="1">
            <a:latin typeface="ＭＳ Ｐゴシック"/>
          </a:endParaRPr>
        </a:p>
      </xdr:txBody>
    </xdr:sp>
    <xdr:clientData/>
  </xdr:oneCellAnchor>
  <xdr:twoCellAnchor>
    <xdr:from>
      <xdr:col>6</xdr:col>
      <xdr:colOff>422275</xdr:colOff>
      <xdr:row>91</xdr:row>
      <xdr:rowOff>75354</xdr:rowOff>
    </xdr:from>
    <xdr:to>
      <xdr:col>6</xdr:col>
      <xdr:colOff>600075</xdr:colOff>
      <xdr:row>91</xdr:row>
      <xdr:rowOff>75354</xdr:rowOff>
    </xdr:to>
    <xdr:cxnSp macro="">
      <xdr:nvCxnSpPr>
        <xdr:cNvPr id="233" name="直線コネクタ 232"/>
        <xdr:cNvCxnSpPr/>
      </xdr:nvCxnSpPr>
      <xdr:spPr>
        <a:xfrm>
          <a:off x="4546600" y="1567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100625</xdr:rowOff>
    </xdr:from>
    <xdr:to>
      <xdr:col>6</xdr:col>
      <xdr:colOff>511175</xdr:colOff>
      <xdr:row>98</xdr:row>
      <xdr:rowOff>115746</xdr:rowOff>
    </xdr:to>
    <xdr:cxnSp macro="">
      <xdr:nvCxnSpPr>
        <xdr:cNvPr id="234" name="直線コネクタ 233"/>
        <xdr:cNvCxnSpPr/>
      </xdr:nvCxnSpPr>
      <xdr:spPr>
        <a:xfrm>
          <a:off x="3797300" y="16902725"/>
          <a:ext cx="838200" cy="1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28348</xdr:rowOff>
    </xdr:from>
    <xdr:ext cx="534377" cy="259045"/>
    <xdr:sp macro="" textlink="">
      <xdr:nvSpPr>
        <xdr:cNvPr id="235" name="衛生費平均値テキスト"/>
        <xdr:cNvSpPr txBox="1"/>
      </xdr:nvSpPr>
      <xdr:spPr>
        <a:xfrm>
          <a:off x="4686300" y="16658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5471</xdr:rowOff>
    </xdr:from>
    <xdr:to>
      <xdr:col>6</xdr:col>
      <xdr:colOff>561975</xdr:colOff>
      <xdr:row>98</xdr:row>
      <xdr:rowOff>107071</xdr:rowOff>
    </xdr:to>
    <xdr:sp macro="" textlink="">
      <xdr:nvSpPr>
        <xdr:cNvPr id="236" name="フローチャート : 判断 235"/>
        <xdr:cNvSpPr/>
      </xdr:nvSpPr>
      <xdr:spPr>
        <a:xfrm>
          <a:off x="45847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95366</xdr:rowOff>
    </xdr:from>
    <xdr:to>
      <xdr:col>5</xdr:col>
      <xdr:colOff>358775</xdr:colOff>
      <xdr:row>98</xdr:row>
      <xdr:rowOff>100625</xdr:rowOff>
    </xdr:to>
    <xdr:cxnSp macro="">
      <xdr:nvCxnSpPr>
        <xdr:cNvPr id="237" name="直線コネクタ 236"/>
        <xdr:cNvCxnSpPr/>
      </xdr:nvCxnSpPr>
      <xdr:spPr>
        <a:xfrm>
          <a:off x="2908300" y="16897466"/>
          <a:ext cx="8890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14238</xdr:rowOff>
    </xdr:from>
    <xdr:to>
      <xdr:col>5</xdr:col>
      <xdr:colOff>409575</xdr:colOff>
      <xdr:row>98</xdr:row>
      <xdr:rowOff>115838</xdr:rowOff>
    </xdr:to>
    <xdr:sp macro="" textlink="">
      <xdr:nvSpPr>
        <xdr:cNvPr id="238" name="フローチャート : 判断 237"/>
        <xdr:cNvSpPr/>
      </xdr:nvSpPr>
      <xdr:spPr>
        <a:xfrm>
          <a:off x="3746500" y="1681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132365</xdr:rowOff>
    </xdr:from>
    <xdr:ext cx="534377" cy="259045"/>
    <xdr:sp macro="" textlink="">
      <xdr:nvSpPr>
        <xdr:cNvPr id="239" name="テキスト ボックス 238"/>
        <xdr:cNvSpPr txBox="1"/>
      </xdr:nvSpPr>
      <xdr:spPr>
        <a:xfrm>
          <a:off x="3530111" y="1659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79,193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75848</xdr:rowOff>
    </xdr:from>
    <xdr:to>
      <xdr:col>4</xdr:col>
      <xdr:colOff>155575</xdr:colOff>
      <xdr:row>98</xdr:row>
      <xdr:rowOff>95366</xdr:rowOff>
    </xdr:to>
    <xdr:cxnSp macro="">
      <xdr:nvCxnSpPr>
        <xdr:cNvPr id="240" name="直線コネクタ 239"/>
        <xdr:cNvCxnSpPr/>
      </xdr:nvCxnSpPr>
      <xdr:spPr>
        <a:xfrm>
          <a:off x="2019300" y="16877948"/>
          <a:ext cx="889000" cy="1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20957</xdr:rowOff>
    </xdr:from>
    <xdr:to>
      <xdr:col>4</xdr:col>
      <xdr:colOff>206375</xdr:colOff>
      <xdr:row>98</xdr:row>
      <xdr:rowOff>122557</xdr:rowOff>
    </xdr:to>
    <xdr:sp macro="" textlink="">
      <xdr:nvSpPr>
        <xdr:cNvPr id="241" name="フローチャート : 判断 240"/>
        <xdr:cNvSpPr/>
      </xdr:nvSpPr>
      <xdr:spPr>
        <a:xfrm>
          <a:off x="2857500" y="1682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139084</xdr:rowOff>
    </xdr:from>
    <xdr:ext cx="534377" cy="259045"/>
    <xdr:sp macro="" textlink="">
      <xdr:nvSpPr>
        <xdr:cNvPr id="242" name="テキスト ボックス 241"/>
        <xdr:cNvSpPr txBox="1"/>
      </xdr:nvSpPr>
      <xdr:spPr>
        <a:xfrm>
          <a:off x="2641111" y="1659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75,666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75848</xdr:rowOff>
    </xdr:from>
    <xdr:to>
      <xdr:col>2</xdr:col>
      <xdr:colOff>638175</xdr:colOff>
      <xdr:row>98</xdr:row>
      <xdr:rowOff>133420</xdr:rowOff>
    </xdr:to>
    <xdr:cxnSp macro="">
      <xdr:nvCxnSpPr>
        <xdr:cNvPr id="243" name="直線コネクタ 242"/>
        <xdr:cNvCxnSpPr/>
      </xdr:nvCxnSpPr>
      <xdr:spPr>
        <a:xfrm flipV="1">
          <a:off x="1130300" y="16877948"/>
          <a:ext cx="889000" cy="5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100865</xdr:rowOff>
    </xdr:from>
    <xdr:to>
      <xdr:col>3</xdr:col>
      <xdr:colOff>3175</xdr:colOff>
      <xdr:row>98</xdr:row>
      <xdr:rowOff>31015</xdr:rowOff>
    </xdr:to>
    <xdr:sp macro="" textlink="">
      <xdr:nvSpPr>
        <xdr:cNvPr id="244" name="フローチャート : 判断 243"/>
        <xdr:cNvSpPr/>
      </xdr:nvSpPr>
      <xdr:spPr>
        <a:xfrm>
          <a:off x="1968500" y="16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47542</xdr:rowOff>
    </xdr:from>
    <xdr:ext cx="599010" cy="259045"/>
    <xdr:sp macro="" textlink="">
      <xdr:nvSpPr>
        <xdr:cNvPr id="245" name="テキスト ボックス 244"/>
        <xdr:cNvSpPr txBox="1"/>
      </xdr:nvSpPr>
      <xdr:spPr>
        <a:xfrm>
          <a:off x="1719794" y="1650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123,719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161968</xdr:rowOff>
    </xdr:from>
    <xdr:to>
      <xdr:col>1</xdr:col>
      <xdr:colOff>485775</xdr:colOff>
      <xdr:row>98</xdr:row>
      <xdr:rowOff>92118</xdr:rowOff>
    </xdr:to>
    <xdr:sp macro="" textlink="">
      <xdr:nvSpPr>
        <xdr:cNvPr id="246" name="フローチャート : 判断 245"/>
        <xdr:cNvSpPr/>
      </xdr:nvSpPr>
      <xdr:spPr>
        <a:xfrm>
          <a:off x="1079500" y="1679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108645</xdr:rowOff>
    </xdr:from>
    <xdr:ext cx="534377" cy="259045"/>
    <xdr:sp macro="" textlink="">
      <xdr:nvSpPr>
        <xdr:cNvPr id="247" name="テキスト ボックス 246"/>
        <xdr:cNvSpPr txBox="1"/>
      </xdr:nvSpPr>
      <xdr:spPr>
        <a:xfrm>
          <a:off x="863111" y="1656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91,644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64946</xdr:rowOff>
    </xdr:from>
    <xdr:to>
      <xdr:col>6</xdr:col>
      <xdr:colOff>561975</xdr:colOff>
      <xdr:row>98</xdr:row>
      <xdr:rowOff>166546</xdr:rowOff>
    </xdr:to>
    <xdr:sp macro="" textlink="">
      <xdr:nvSpPr>
        <xdr:cNvPr id="253" name="円/楕円 252"/>
        <xdr:cNvSpPr/>
      </xdr:nvSpPr>
      <xdr:spPr>
        <a:xfrm>
          <a:off x="4584700" y="1686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155347</xdr:rowOff>
    </xdr:from>
    <xdr:ext cx="534377" cy="259045"/>
    <xdr:sp macro="" textlink="">
      <xdr:nvSpPr>
        <xdr:cNvPr id="254" name="衛生費該当値テキスト"/>
        <xdr:cNvSpPr txBox="1"/>
      </xdr:nvSpPr>
      <xdr:spPr>
        <a:xfrm>
          <a:off x="4686300" y="1678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52,574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49825</xdr:rowOff>
    </xdr:from>
    <xdr:to>
      <xdr:col>5</xdr:col>
      <xdr:colOff>409575</xdr:colOff>
      <xdr:row>98</xdr:row>
      <xdr:rowOff>151425</xdr:rowOff>
    </xdr:to>
    <xdr:sp macro="" textlink="">
      <xdr:nvSpPr>
        <xdr:cNvPr id="255" name="円/楕円 254"/>
        <xdr:cNvSpPr/>
      </xdr:nvSpPr>
      <xdr:spPr>
        <a:xfrm>
          <a:off x="3746500" y="1685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142552</xdr:rowOff>
    </xdr:from>
    <xdr:ext cx="534377" cy="259045"/>
    <xdr:sp macro="" textlink="">
      <xdr:nvSpPr>
        <xdr:cNvPr id="256" name="テキスト ボックス 255"/>
        <xdr:cNvSpPr txBox="1"/>
      </xdr:nvSpPr>
      <xdr:spPr>
        <a:xfrm>
          <a:off x="3530111" y="1694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60,512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44566</xdr:rowOff>
    </xdr:from>
    <xdr:to>
      <xdr:col>4</xdr:col>
      <xdr:colOff>206375</xdr:colOff>
      <xdr:row>98</xdr:row>
      <xdr:rowOff>146166</xdr:rowOff>
    </xdr:to>
    <xdr:sp macro="" textlink="">
      <xdr:nvSpPr>
        <xdr:cNvPr id="257" name="円/楕円 256"/>
        <xdr:cNvSpPr/>
      </xdr:nvSpPr>
      <xdr:spPr>
        <a:xfrm>
          <a:off x="2857500" y="1684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137293</xdr:rowOff>
    </xdr:from>
    <xdr:ext cx="534377" cy="259045"/>
    <xdr:sp macro="" textlink="">
      <xdr:nvSpPr>
        <xdr:cNvPr id="258" name="テキスト ボックス 257"/>
        <xdr:cNvSpPr txBox="1"/>
      </xdr:nvSpPr>
      <xdr:spPr>
        <a:xfrm>
          <a:off x="2641111" y="1693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63,272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25048</xdr:rowOff>
    </xdr:from>
    <xdr:to>
      <xdr:col>3</xdr:col>
      <xdr:colOff>3175</xdr:colOff>
      <xdr:row>98</xdr:row>
      <xdr:rowOff>126648</xdr:rowOff>
    </xdr:to>
    <xdr:sp macro="" textlink="">
      <xdr:nvSpPr>
        <xdr:cNvPr id="259" name="円/楕円 258"/>
        <xdr:cNvSpPr/>
      </xdr:nvSpPr>
      <xdr:spPr>
        <a:xfrm>
          <a:off x="1968500" y="1682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117775</xdr:rowOff>
    </xdr:from>
    <xdr:ext cx="534377" cy="259045"/>
    <xdr:sp macro="" textlink="">
      <xdr:nvSpPr>
        <xdr:cNvPr id="260" name="テキスト ボックス 259"/>
        <xdr:cNvSpPr txBox="1"/>
      </xdr:nvSpPr>
      <xdr:spPr>
        <a:xfrm>
          <a:off x="1752111" y="1691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73,518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82620</xdr:rowOff>
    </xdr:from>
    <xdr:to>
      <xdr:col>1</xdr:col>
      <xdr:colOff>485775</xdr:colOff>
      <xdr:row>99</xdr:row>
      <xdr:rowOff>12770</xdr:rowOff>
    </xdr:to>
    <xdr:sp macro="" textlink="">
      <xdr:nvSpPr>
        <xdr:cNvPr id="261" name="円/楕円 260"/>
        <xdr:cNvSpPr/>
      </xdr:nvSpPr>
      <xdr:spPr>
        <a:xfrm>
          <a:off x="1079500" y="1688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3897</xdr:rowOff>
    </xdr:from>
    <xdr:ext cx="534377" cy="259045"/>
    <xdr:sp macro="" textlink="">
      <xdr:nvSpPr>
        <xdr:cNvPr id="262" name="テキスト ボックス 261"/>
        <xdr:cNvSpPr txBox="1"/>
      </xdr:nvSpPr>
      <xdr:spPr>
        <a:xfrm>
          <a:off x="863111" y="1697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43,297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2" name="テキスト ボックス 281"/>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153889</xdr:rowOff>
    </xdr:from>
    <xdr:to>
      <xdr:col>15</xdr:col>
      <xdr:colOff>180340</xdr:colOff>
      <xdr:row>39</xdr:row>
      <xdr:rowOff>98878</xdr:rowOff>
    </xdr:to>
    <xdr:cxnSp macro="">
      <xdr:nvCxnSpPr>
        <xdr:cNvPr id="288" name="直線コネクタ 287"/>
        <xdr:cNvCxnSpPr/>
      </xdr:nvCxnSpPr>
      <xdr:spPr>
        <a:xfrm flipV="1">
          <a:off x="10475595" y="5297389"/>
          <a:ext cx="1270" cy="148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110740</xdr:rowOff>
    </xdr:from>
    <xdr:ext cx="249299" cy="259045"/>
    <xdr:sp macro="" textlink="">
      <xdr:nvSpPr>
        <xdr:cNvPr id="289" name="労働費最小値テキスト"/>
        <xdr:cNvSpPr txBox="1"/>
      </xdr:nvSpPr>
      <xdr:spPr>
        <a:xfrm>
          <a:off x="10528300" y="679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100566</xdr:rowOff>
    </xdr:from>
    <xdr:ext cx="534377" cy="259045"/>
    <xdr:sp macro="" textlink="">
      <xdr:nvSpPr>
        <xdr:cNvPr id="291" name="労働費最大値テキスト"/>
        <xdr:cNvSpPr txBox="1"/>
      </xdr:nvSpPr>
      <xdr:spPr>
        <a:xfrm>
          <a:off x="10528300" y="507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91,131</a:t>
          </a:r>
          <a:endParaRPr kumimoji="1" lang="ja-JP" altLang="en-US" sz="1000" b="1">
            <a:latin typeface="ＭＳ Ｐゴシック"/>
          </a:endParaRPr>
        </a:p>
      </xdr:txBody>
    </xdr:sp>
    <xdr:clientData/>
  </xdr:oneCellAnchor>
  <xdr:twoCellAnchor>
    <xdr:from>
      <xdr:col>15</xdr:col>
      <xdr:colOff>92075</xdr:colOff>
      <xdr:row>30</xdr:row>
      <xdr:rowOff>153889</xdr:rowOff>
    </xdr:from>
    <xdr:to>
      <xdr:col>15</xdr:col>
      <xdr:colOff>269875</xdr:colOff>
      <xdr:row>30</xdr:row>
      <xdr:rowOff>153889</xdr:rowOff>
    </xdr:to>
    <xdr:cxnSp macro="">
      <xdr:nvCxnSpPr>
        <xdr:cNvPr id="292" name="直線コネクタ 291"/>
        <xdr:cNvCxnSpPr/>
      </xdr:nvCxnSpPr>
      <xdr:spPr>
        <a:xfrm>
          <a:off x="10388600" y="529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3" name="直線コネクタ 292"/>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28191</xdr:rowOff>
    </xdr:from>
    <xdr:ext cx="469744" cy="259045"/>
    <xdr:sp macro="" textlink="">
      <xdr:nvSpPr>
        <xdr:cNvPr id="294" name="労働費平均値テキスト"/>
        <xdr:cNvSpPr txBox="1"/>
      </xdr:nvSpPr>
      <xdr:spPr>
        <a:xfrm>
          <a:off x="10528300" y="6543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5314</xdr:rowOff>
    </xdr:from>
    <xdr:to>
      <xdr:col>15</xdr:col>
      <xdr:colOff>231775</xdr:colOff>
      <xdr:row>39</xdr:row>
      <xdr:rowOff>106914</xdr:rowOff>
    </xdr:to>
    <xdr:sp macro="" textlink="">
      <xdr:nvSpPr>
        <xdr:cNvPr id="295" name="フローチャート : 判断 294"/>
        <xdr:cNvSpPr/>
      </xdr:nvSpPr>
      <xdr:spPr>
        <a:xfrm>
          <a:off x="10426700" y="669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6" name="直線コネクタ 295"/>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166346</xdr:rowOff>
    </xdr:from>
    <xdr:to>
      <xdr:col>14</xdr:col>
      <xdr:colOff>79375</xdr:colOff>
      <xdr:row>39</xdr:row>
      <xdr:rowOff>96496</xdr:rowOff>
    </xdr:to>
    <xdr:sp macro="" textlink="">
      <xdr:nvSpPr>
        <xdr:cNvPr id="297" name="フローチャート : 判断 296"/>
        <xdr:cNvSpPr/>
      </xdr:nvSpPr>
      <xdr:spPr>
        <a:xfrm>
          <a:off x="9588500" y="668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113023</xdr:rowOff>
    </xdr:from>
    <xdr:ext cx="469744" cy="259045"/>
    <xdr:sp macro="" textlink="">
      <xdr:nvSpPr>
        <xdr:cNvPr id="298" name="テキスト ボックス 297"/>
        <xdr:cNvSpPr txBox="1"/>
      </xdr:nvSpPr>
      <xdr:spPr>
        <a:xfrm>
          <a:off x="9404427" y="645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299" name="直線コネクタ 298"/>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165367</xdr:rowOff>
    </xdr:from>
    <xdr:to>
      <xdr:col>12</xdr:col>
      <xdr:colOff>561975</xdr:colOff>
      <xdr:row>39</xdr:row>
      <xdr:rowOff>95517</xdr:rowOff>
    </xdr:to>
    <xdr:sp macro="" textlink="">
      <xdr:nvSpPr>
        <xdr:cNvPr id="300" name="フローチャート : 判断 299"/>
        <xdr:cNvSpPr/>
      </xdr:nvSpPr>
      <xdr:spPr>
        <a:xfrm>
          <a:off x="8699500" y="668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112044</xdr:rowOff>
    </xdr:from>
    <xdr:ext cx="469744" cy="259045"/>
    <xdr:sp macro="" textlink="">
      <xdr:nvSpPr>
        <xdr:cNvPr id="301" name="テキスト ボックス 300"/>
        <xdr:cNvSpPr txBox="1"/>
      </xdr:nvSpPr>
      <xdr:spPr>
        <a:xfrm>
          <a:off x="8515427" y="645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302" name="直線コネクタ 301"/>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154410</xdr:rowOff>
    </xdr:from>
    <xdr:to>
      <xdr:col>11</xdr:col>
      <xdr:colOff>358775</xdr:colOff>
      <xdr:row>39</xdr:row>
      <xdr:rowOff>84560</xdr:rowOff>
    </xdr:to>
    <xdr:sp macro="" textlink="">
      <xdr:nvSpPr>
        <xdr:cNvPr id="303" name="フローチャート : 判断 302"/>
        <xdr:cNvSpPr/>
      </xdr:nvSpPr>
      <xdr:spPr>
        <a:xfrm>
          <a:off x="7810500" y="666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101087</xdr:rowOff>
    </xdr:from>
    <xdr:ext cx="469744" cy="259045"/>
    <xdr:sp macro="" textlink="">
      <xdr:nvSpPr>
        <xdr:cNvPr id="304" name="テキスト ボックス 303"/>
        <xdr:cNvSpPr txBox="1"/>
      </xdr:nvSpPr>
      <xdr:spPr>
        <a:xfrm>
          <a:off x="7626427" y="644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124660</xdr:rowOff>
    </xdr:from>
    <xdr:to>
      <xdr:col>10</xdr:col>
      <xdr:colOff>155575</xdr:colOff>
      <xdr:row>39</xdr:row>
      <xdr:rowOff>54810</xdr:rowOff>
    </xdr:to>
    <xdr:sp macro="" textlink="">
      <xdr:nvSpPr>
        <xdr:cNvPr id="305" name="フローチャート : 判断 304"/>
        <xdr:cNvSpPr/>
      </xdr:nvSpPr>
      <xdr:spPr>
        <a:xfrm>
          <a:off x="6921500" y="663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71336</xdr:rowOff>
    </xdr:from>
    <xdr:ext cx="469744" cy="259045"/>
    <xdr:sp macro="" textlink="">
      <xdr:nvSpPr>
        <xdr:cNvPr id="306" name="テキスト ボックス 305"/>
        <xdr:cNvSpPr txBox="1"/>
      </xdr:nvSpPr>
      <xdr:spPr>
        <a:xfrm>
          <a:off x="6737427" y="641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2" name="円/楕円 311"/>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155190</xdr:rowOff>
    </xdr:from>
    <xdr:ext cx="249299" cy="259045"/>
    <xdr:sp macro="" textlink="">
      <xdr:nvSpPr>
        <xdr:cNvPr id="313" name="労働費該当値テキスト"/>
        <xdr:cNvSpPr txBox="1"/>
      </xdr:nvSpPr>
      <xdr:spPr>
        <a:xfrm>
          <a:off x="10528300" y="6670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4" name="円/楕円 313"/>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5" name="テキスト ボックス 314"/>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6" name="円/楕円 315"/>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17" name="テキスト ボックス 316"/>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18" name="円/楕円 317"/>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19" name="テキスト ボックス 318"/>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20" name="円/楕円 319"/>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21" name="テキスト ボックス 320"/>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1" name="テキスト ボックス 340"/>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3" name="テキスト ボックス 34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5" name="テキスト ボックス 34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130056</xdr:rowOff>
    </xdr:from>
    <xdr:to>
      <xdr:col>15</xdr:col>
      <xdr:colOff>180340</xdr:colOff>
      <xdr:row>59</xdr:row>
      <xdr:rowOff>90298</xdr:rowOff>
    </xdr:to>
    <xdr:cxnSp macro="">
      <xdr:nvCxnSpPr>
        <xdr:cNvPr id="347" name="直線コネクタ 346"/>
        <xdr:cNvCxnSpPr/>
      </xdr:nvCxnSpPr>
      <xdr:spPr>
        <a:xfrm flipV="1">
          <a:off x="10475595" y="8702556"/>
          <a:ext cx="1270" cy="150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94125</xdr:rowOff>
    </xdr:from>
    <xdr:ext cx="469744" cy="259045"/>
    <xdr:sp macro="" textlink="">
      <xdr:nvSpPr>
        <xdr:cNvPr id="348" name="農林水産業費最小値テキスト"/>
        <xdr:cNvSpPr txBox="1"/>
      </xdr:nvSpPr>
      <xdr:spPr>
        <a:xfrm>
          <a:off x="10528300" y="1020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a:t>
          </a:r>
          <a:endParaRPr kumimoji="1" lang="ja-JP" altLang="en-US" sz="1000" b="1">
            <a:latin typeface="ＭＳ Ｐゴシック"/>
          </a:endParaRPr>
        </a:p>
      </xdr:txBody>
    </xdr:sp>
    <xdr:clientData/>
  </xdr:oneCellAnchor>
  <xdr:twoCellAnchor>
    <xdr:from>
      <xdr:col>15</xdr:col>
      <xdr:colOff>92075</xdr:colOff>
      <xdr:row>59</xdr:row>
      <xdr:rowOff>90298</xdr:rowOff>
    </xdr:from>
    <xdr:to>
      <xdr:col>15</xdr:col>
      <xdr:colOff>269875</xdr:colOff>
      <xdr:row>59</xdr:row>
      <xdr:rowOff>90298</xdr:rowOff>
    </xdr:to>
    <xdr:cxnSp macro="">
      <xdr:nvCxnSpPr>
        <xdr:cNvPr id="349" name="直線コネクタ 348"/>
        <xdr:cNvCxnSpPr/>
      </xdr:nvCxnSpPr>
      <xdr:spPr>
        <a:xfrm>
          <a:off x="10388600" y="1020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76733</xdr:rowOff>
    </xdr:from>
    <xdr:ext cx="690189" cy="259045"/>
    <xdr:sp macro="" textlink="">
      <xdr:nvSpPr>
        <xdr:cNvPr id="350" name="農林水産業費最大値テキスト"/>
        <xdr:cNvSpPr txBox="1"/>
      </xdr:nvSpPr>
      <xdr:spPr>
        <a:xfrm>
          <a:off x="10528300" y="8477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1,388,859</a:t>
          </a:r>
          <a:endParaRPr kumimoji="1" lang="ja-JP" altLang="en-US" sz="1000" b="1">
            <a:latin typeface="ＭＳ Ｐゴシック"/>
          </a:endParaRPr>
        </a:p>
      </xdr:txBody>
    </xdr:sp>
    <xdr:clientData/>
  </xdr:oneCellAnchor>
  <xdr:twoCellAnchor>
    <xdr:from>
      <xdr:col>15</xdr:col>
      <xdr:colOff>92075</xdr:colOff>
      <xdr:row>50</xdr:row>
      <xdr:rowOff>130056</xdr:rowOff>
    </xdr:from>
    <xdr:to>
      <xdr:col>15</xdr:col>
      <xdr:colOff>269875</xdr:colOff>
      <xdr:row>50</xdr:row>
      <xdr:rowOff>130056</xdr:rowOff>
    </xdr:to>
    <xdr:cxnSp macro="">
      <xdr:nvCxnSpPr>
        <xdr:cNvPr id="351" name="直線コネクタ 350"/>
        <xdr:cNvCxnSpPr/>
      </xdr:nvCxnSpPr>
      <xdr:spPr>
        <a:xfrm>
          <a:off x="10388600" y="8702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122085</xdr:rowOff>
    </xdr:from>
    <xdr:to>
      <xdr:col>15</xdr:col>
      <xdr:colOff>180975</xdr:colOff>
      <xdr:row>58</xdr:row>
      <xdr:rowOff>134367</xdr:rowOff>
    </xdr:to>
    <xdr:cxnSp macro="">
      <xdr:nvCxnSpPr>
        <xdr:cNvPr id="352" name="直線コネクタ 351"/>
        <xdr:cNvCxnSpPr/>
      </xdr:nvCxnSpPr>
      <xdr:spPr>
        <a:xfrm>
          <a:off x="9639300" y="10066185"/>
          <a:ext cx="838200" cy="1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87623</xdr:rowOff>
    </xdr:from>
    <xdr:ext cx="599010" cy="259045"/>
    <xdr:sp macro="" textlink="">
      <xdr:nvSpPr>
        <xdr:cNvPr id="353" name="農林水産業費平均値テキスト"/>
        <xdr:cNvSpPr txBox="1"/>
      </xdr:nvSpPr>
      <xdr:spPr>
        <a:xfrm>
          <a:off x="10528300" y="100317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109196</xdr:rowOff>
    </xdr:from>
    <xdr:to>
      <xdr:col>15</xdr:col>
      <xdr:colOff>231775</xdr:colOff>
      <xdr:row>59</xdr:row>
      <xdr:rowOff>39346</xdr:rowOff>
    </xdr:to>
    <xdr:sp macro="" textlink="">
      <xdr:nvSpPr>
        <xdr:cNvPr id="354" name="フローチャート : 判断 353"/>
        <xdr:cNvSpPr/>
      </xdr:nvSpPr>
      <xdr:spPr>
        <a:xfrm>
          <a:off x="10426700" y="1005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122085</xdr:rowOff>
    </xdr:from>
    <xdr:to>
      <xdr:col>14</xdr:col>
      <xdr:colOff>28575</xdr:colOff>
      <xdr:row>58</xdr:row>
      <xdr:rowOff>146345</xdr:rowOff>
    </xdr:to>
    <xdr:cxnSp macro="">
      <xdr:nvCxnSpPr>
        <xdr:cNvPr id="355" name="直線コネクタ 354"/>
        <xdr:cNvCxnSpPr/>
      </xdr:nvCxnSpPr>
      <xdr:spPr>
        <a:xfrm flipV="1">
          <a:off x="8750300" y="10066185"/>
          <a:ext cx="889000" cy="2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90397</xdr:rowOff>
    </xdr:from>
    <xdr:to>
      <xdr:col>14</xdr:col>
      <xdr:colOff>79375</xdr:colOff>
      <xdr:row>59</xdr:row>
      <xdr:rowOff>20547</xdr:rowOff>
    </xdr:to>
    <xdr:sp macro="" textlink="">
      <xdr:nvSpPr>
        <xdr:cNvPr id="356" name="フローチャート : 判断 355"/>
        <xdr:cNvSpPr/>
      </xdr:nvSpPr>
      <xdr:spPr>
        <a:xfrm>
          <a:off x="9588500" y="1003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11674</xdr:rowOff>
    </xdr:from>
    <xdr:ext cx="599010" cy="259045"/>
    <xdr:sp macro="" textlink="">
      <xdr:nvSpPr>
        <xdr:cNvPr id="357" name="テキスト ボックス 356"/>
        <xdr:cNvSpPr txBox="1"/>
      </xdr:nvSpPr>
      <xdr:spPr>
        <a:xfrm>
          <a:off x="9339794" y="10127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118,625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146345</xdr:rowOff>
    </xdr:from>
    <xdr:to>
      <xdr:col>12</xdr:col>
      <xdr:colOff>511175</xdr:colOff>
      <xdr:row>58</xdr:row>
      <xdr:rowOff>146466</xdr:rowOff>
    </xdr:to>
    <xdr:cxnSp macro="">
      <xdr:nvCxnSpPr>
        <xdr:cNvPr id="358" name="直線コネクタ 357"/>
        <xdr:cNvCxnSpPr/>
      </xdr:nvCxnSpPr>
      <xdr:spPr>
        <a:xfrm flipV="1">
          <a:off x="7861300" y="10090445"/>
          <a:ext cx="889000" cy="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75705</xdr:rowOff>
    </xdr:from>
    <xdr:to>
      <xdr:col>12</xdr:col>
      <xdr:colOff>561975</xdr:colOff>
      <xdr:row>59</xdr:row>
      <xdr:rowOff>5855</xdr:rowOff>
    </xdr:to>
    <xdr:sp macro="" textlink="">
      <xdr:nvSpPr>
        <xdr:cNvPr id="359" name="フローチャート : 判断 358"/>
        <xdr:cNvSpPr/>
      </xdr:nvSpPr>
      <xdr:spPr>
        <a:xfrm>
          <a:off x="8699500" y="100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22382</xdr:rowOff>
    </xdr:from>
    <xdr:ext cx="599010" cy="259045"/>
    <xdr:sp macro="" textlink="">
      <xdr:nvSpPr>
        <xdr:cNvPr id="360" name="テキスト ボックス 359"/>
        <xdr:cNvSpPr txBox="1"/>
      </xdr:nvSpPr>
      <xdr:spPr>
        <a:xfrm>
          <a:off x="8450794" y="9795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132,122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144592</xdr:rowOff>
    </xdr:from>
    <xdr:to>
      <xdr:col>11</xdr:col>
      <xdr:colOff>307975</xdr:colOff>
      <xdr:row>58</xdr:row>
      <xdr:rowOff>146466</xdr:rowOff>
    </xdr:to>
    <xdr:cxnSp macro="">
      <xdr:nvCxnSpPr>
        <xdr:cNvPr id="361" name="直線コネクタ 360"/>
        <xdr:cNvCxnSpPr/>
      </xdr:nvCxnSpPr>
      <xdr:spPr>
        <a:xfrm>
          <a:off x="6972300" y="10088692"/>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84189</xdr:rowOff>
    </xdr:from>
    <xdr:to>
      <xdr:col>11</xdr:col>
      <xdr:colOff>358775</xdr:colOff>
      <xdr:row>59</xdr:row>
      <xdr:rowOff>14339</xdr:rowOff>
    </xdr:to>
    <xdr:sp macro="" textlink="">
      <xdr:nvSpPr>
        <xdr:cNvPr id="362" name="フローチャート : 判断 361"/>
        <xdr:cNvSpPr/>
      </xdr:nvSpPr>
      <xdr:spPr>
        <a:xfrm>
          <a:off x="7810500" y="1002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30866</xdr:rowOff>
    </xdr:from>
    <xdr:ext cx="599010" cy="259045"/>
    <xdr:sp macro="" textlink="">
      <xdr:nvSpPr>
        <xdr:cNvPr id="363" name="テキスト ボックス 362"/>
        <xdr:cNvSpPr txBox="1"/>
      </xdr:nvSpPr>
      <xdr:spPr>
        <a:xfrm>
          <a:off x="7561794" y="9803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124,328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94516</xdr:rowOff>
    </xdr:from>
    <xdr:to>
      <xdr:col>10</xdr:col>
      <xdr:colOff>155575</xdr:colOff>
      <xdr:row>59</xdr:row>
      <xdr:rowOff>24666</xdr:rowOff>
    </xdr:to>
    <xdr:sp macro="" textlink="">
      <xdr:nvSpPr>
        <xdr:cNvPr id="364" name="フローチャート : 判断 363"/>
        <xdr:cNvSpPr/>
      </xdr:nvSpPr>
      <xdr:spPr>
        <a:xfrm>
          <a:off x="6921500" y="1003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15793</xdr:rowOff>
    </xdr:from>
    <xdr:ext cx="599010" cy="259045"/>
    <xdr:sp macro="" textlink="">
      <xdr:nvSpPr>
        <xdr:cNvPr id="365" name="テキスト ボックス 364"/>
        <xdr:cNvSpPr txBox="1"/>
      </xdr:nvSpPr>
      <xdr:spPr>
        <a:xfrm>
          <a:off x="6672794" y="1013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83567</xdr:rowOff>
    </xdr:from>
    <xdr:to>
      <xdr:col>15</xdr:col>
      <xdr:colOff>231775</xdr:colOff>
      <xdr:row>59</xdr:row>
      <xdr:rowOff>13717</xdr:rowOff>
    </xdr:to>
    <xdr:sp macro="" textlink="">
      <xdr:nvSpPr>
        <xdr:cNvPr id="371" name="円/楕円 370"/>
        <xdr:cNvSpPr/>
      </xdr:nvSpPr>
      <xdr:spPr>
        <a:xfrm>
          <a:off x="10426700" y="1002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106444</xdr:rowOff>
    </xdr:from>
    <xdr:ext cx="599010" cy="259045"/>
    <xdr:sp macro="" textlink="">
      <xdr:nvSpPr>
        <xdr:cNvPr id="372" name="農林水産業費該当値テキスト"/>
        <xdr:cNvSpPr txBox="1"/>
      </xdr:nvSpPr>
      <xdr:spPr>
        <a:xfrm>
          <a:off x="10528300" y="9879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124,899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71285</xdr:rowOff>
    </xdr:from>
    <xdr:to>
      <xdr:col>14</xdr:col>
      <xdr:colOff>79375</xdr:colOff>
      <xdr:row>59</xdr:row>
      <xdr:rowOff>1435</xdr:rowOff>
    </xdr:to>
    <xdr:sp macro="" textlink="">
      <xdr:nvSpPr>
        <xdr:cNvPr id="373" name="円/楕円 372"/>
        <xdr:cNvSpPr/>
      </xdr:nvSpPr>
      <xdr:spPr>
        <a:xfrm>
          <a:off x="9588500" y="1001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17962</xdr:rowOff>
    </xdr:from>
    <xdr:ext cx="599010" cy="259045"/>
    <xdr:sp macro="" textlink="">
      <xdr:nvSpPr>
        <xdr:cNvPr id="374" name="テキスト ボックス 373"/>
        <xdr:cNvSpPr txBox="1"/>
      </xdr:nvSpPr>
      <xdr:spPr>
        <a:xfrm>
          <a:off x="9339794" y="9790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136,182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95545</xdr:rowOff>
    </xdr:from>
    <xdr:to>
      <xdr:col>12</xdr:col>
      <xdr:colOff>561975</xdr:colOff>
      <xdr:row>59</xdr:row>
      <xdr:rowOff>25695</xdr:rowOff>
    </xdr:to>
    <xdr:sp macro="" textlink="">
      <xdr:nvSpPr>
        <xdr:cNvPr id="375" name="円/楕円 374"/>
        <xdr:cNvSpPr/>
      </xdr:nvSpPr>
      <xdr:spPr>
        <a:xfrm>
          <a:off x="8699500" y="1003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16822</xdr:rowOff>
    </xdr:from>
    <xdr:ext cx="599010" cy="259045"/>
    <xdr:sp macro="" textlink="">
      <xdr:nvSpPr>
        <xdr:cNvPr id="376" name="テキスト ボックス 375"/>
        <xdr:cNvSpPr txBox="1"/>
      </xdr:nvSpPr>
      <xdr:spPr>
        <a:xfrm>
          <a:off x="8450794" y="10132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113,896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95666</xdr:rowOff>
    </xdr:from>
    <xdr:to>
      <xdr:col>11</xdr:col>
      <xdr:colOff>358775</xdr:colOff>
      <xdr:row>59</xdr:row>
      <xdr:rowOff>25816</xdr:rowOff>
    </xdr:to>
    <xdr:sp macro="" textlink="">
      <xdr:nvSpPr>
        <xdr:cNvPr id="377" name="円/楕円 376"/>
        <xdr:cNvSpPr/>
      </xdr:nvSpPr>
      <xdr:spPr>
        <a:xfrm>
          <a:off x="7810500" y="1003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16943</xdr:rowOff>
    </xdr:from>
    <xdr:ext cx="599010" cy="259045"/>
    <xdr:sp macro="" textlink="">
      <xdr:nvSpPr>
        <xdr:cNvPr id="378" name="テキスト ボックス 377"/>
        <xdr:cNvSpPr txBox="1"/>
      </xdr:nvSpPr>
      <xdr:spPr>
        <a:xfrm>
          <a:off x="7561794" y="10132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113,784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93792</xdr:rowOff>
    </xdr:from>
    <xdr:to>
      <xdr:col>10</xdr:col>
      <xdr:colOff>155575</xdr:colOff>
      <xdr:row>59</xdr:row>
      <xdr:rowOff>23942</xdr:rowOff>
    </xdr:to>
    <xdr:sp macro="" textlink="">
      <xdr:nvSpPr>
        <xdr:cNvPr id="379" name="円/楕円 378"/>
        <xdr:cNvSpPr/>
      </xdr:nvSpPr>
      <xdr:spPr>
        <a:xfrm>
          <a:off x="6921500" y="1003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40469</xdr:rowOff>
    </xdr:from>
    <xdr:ext cx="599010" cy="259045"/>
    <xdr:sp macro="" textlink="">
      <xdr:nvSpPr>
        <xdr:cNvPr id="380" name="テキスト ボックス 379"/>
        <xdr:cNvSpPr txBox="1"/>
      </xdr:nvSpPr>
      <xdr:spPr>
        <a:xfrm>
          <a:off x="6672794" y="981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429</xdr:rowOff>
    </xdr:from>
    <xdr:to>
      <xdr:col>15</xdr:col>
      <xdr:colOff>180340</xdr:colOff>
      <xdr:row>79</xdr:row>
      <xdr:rowOff>30693</xdr:rowOff>
    </xdr:to>
    <xdr:cxnSp macro="">
      <xdr:nvCxnSpPr>
        <xdr:cNvPr id="404" name="直線コネクタ 403"/>
        <xdr:cNvCxnSpPr/>
      </xdr:nvCxnSpPr>
      <xdr:spPr>
        <a:xfrm flipV="1">
          <a:off x="10475595" y="12001929"/>
          <a:ext cx="1270" cy="1573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34520</xdr:rowOff>
    </xdr:from>
    <xdr:ext cx="469744" cy="259045"/>
    <xdr:sp macro="" textlink="">
      <xdr:nvSpPr>
        <xdr:cNvPr id="405" name="商工費最小値テキスト"/>
        <xdr:cNvSpPr txBox="1"/>
      </xdr:nvSpPr>
      <xdr:spPr>
        <a:xfrm>
          <a:off x="10528300" y="1357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a:t>
          </a:r>
          <a:endParaRPr kumimoji="1" lang="ja-JP" altLang="en-US" sz="1000" b="1">
            <a:latin typeface="ＭＳ Ｐゴシック"/>
          </a:endParaRPr>
        </a:p>
      </xdr:txBody>
    </xdr:sp>
    <xdr:clientData/>
  </xdr:oneCellAnchor>
  <xdr:twoCellAnchor>
    <xdr:from>
      <xdr:col>15</xdr:col>
      <xdr:colOff>92075</xdr:colOff>
      <xdr:row>79</xdr:row>
      <xdr:rowOff>30693</xdr:rowOff>
    </xdr:from>
    <xdr:to>
      <xdr:col>15</xdr:col>
      <xdr:colOff>269875</xdr:colOff>
      <xdr:row>79</xdr:row>
      <xdr:rowOff>30693</xdr:rowOff>
    </xdr:to>
    <xdr:cxnSp macro="">
      <xdr:nvCxnSpPr>
        <xdr:cNvPr id="406" name="直線コネクタ 405"/>
        <xdr:cNvCxnSpPr/>
      </xdr:nvCxnSpPr>
      <xdr:spPr>
        <a:xfrm>
          <a:off x="10388600" y="1357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118556</xdr:rowOff>
    </xdr:from>
    <xdr:ext cx="599010" cy="259045"/>
    <xdr:sp macro="" textlink="">
      <xdr:nvSpPr>
        <xdr:cNvPr id="407" name="商工費最大値テキスト"/>
        <xdr:cNvSpPr txBox="1"/>
      </xdr:nvSpPr>
      <xdr:spPr>
        <a:xfrm>
          <a:off x="10528300" y="1177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416,554</a:t>
          </a:r>
          <a:endParaRPr kumimoji="1" lang="ja-JP" altLang="en-US" sz="1000" b="1">
            <a:latin typeface="ＭＳ Ｐゴシック"/>
          </a:endParaRPr>
        </a:p>
      </xdr:txBody>
    </xdr:sp>
    <xdr:clientData/>
  </xdr:oneCellAnchor>
  <xdr:twoCellAnchor>
    <xdr:from>
      <xdr:col>15</xdr:col>
      <xdr:colOff>92075</xdr:colOff>
      <xdr:row>70</xdr:row>
      <xdr:rowOff>429</xdr:rowOff>
    </xdr:from>
    <xdr:to>
      <xdr:col>15</xdr:col>
      <xdr:colOff>269875</xdr:colOff>
      <xdr:row>70</xdr:row>
      <xdr:rowOff>429</xdr:rowOff>
    </xdr:to>
    <xdr:cxnSp macro="">
      <xdr:nvCxnSpPr>
        <xdr:cNvPr id="408" name="直線コネクタ 407"/>
        <xdr:cNvCxnSpPr/>
      </xdr:nvCxnSpPr>
      <xdr:spPr>
        <a:xfrm>
          <a:off x="10388600" y="1200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16058</xdr:rowOff>
    </xdr:from>
    <xdr:to>
      <xdr:col>15</xdr:col>
      <xdr:colOff>180975</xdr:colOff>
      <xdr:row>79</xdr:row>
      <xdr:rowOff>18484</xdr:rowOff>
    </xdr:to>
    <xdr:cxnSp macro="">
      <xdr:nvCxnSpPr>
        <xdr:cNvPr id="409" name="直線コネクタ 408"/>
        <xdr:cNvCxnSpPr/>
      </xdr:nvCxnSpPr>
      <xdr:spPr>
        <a:xfrm flipV="1">
          <a:off x="9639300" y="13560608"/>
          <a:ext cx="838200" cy="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29115</xdr:rowOff>
    </xdr:from>
    <xdr:ext cx="534377" cy="259045"/>
    <xdr:sp macro="" textlink="">
      <xdr:nvSpPr>
        <xdr:cNvPr id="410" name="商工費平均値テキスト"/>
        <xdr:cNvSpPr txBox="1"/>
      </xdr:nvSpPr>
      <xdr:spPr>
        <a:xfrm>
          <a:off x="10528300" y="132307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6238</xdr:rowOff>
    </xdr:from>
    <xdr:to>
      <xdr:col>15</xdr:col>
      <xdr:colOff>231775</xdr:colOff>
      <xdr:row>78</xdr:row>
      <xdr:rowOff>107838</xdr:rowOff>
    </xdr:to>
    <xdr:sp macro="" textlink="">
      <xdr:nvSpPr>
        <xdr:cNvPr id="411" name="フローチャート : 判断 410"/>
        <xdr:cNvSpPr/>
      </xdr:nvSpPr>
      <xdr:spPr>
        <a:xfrm>
          <a:off x="104267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17501</xdr:rowOff>
    </xdr:from>
    <xdr:to>
      <xdr:col>14</xdr:col>
      <xdr:colOff>28575</xdr:colOff>
      <xdr:row>79</xdr:row>
      <xdr:rowOff>18484</xdr:rowOff>
    </xdr:to>
    <xdr:cxnSp macro="">
      <xdr:nvCxnSpPr>
        <xdr:cNvPr id="412" name="直線コネクタ 411"/>
        <xdr:cNvCxnSpPr/>
      </xdr:nvCxnSpPr>
      <xdr:spPr>
        <a:xfrm>
          <a:off x="8750300" y="13562051"/>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139071</xdr:rowOff>
    </xdr:from>
    <xdr:to>
      <xdr:col>14</xdr:col>
      <xdr:colOff>79375</xdr:colOff>
      <xdr:row>78</xdr:row>
      <xdr:rowOff>69221</xdr:rowOff>
    </xdr:to>
    <xdr:sp macro="" textlink="">
      <xdr:nvSpPr>
        <xdr:cNvPr id="413" name="フローチャート : 判断 412"/>
        <xdr:cNvSpPr/>
      </xdr:nvSpPr>
      <xdr:spPr>
        <a:xfrm>
          <a:off x="9588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85748</xdr:rowOff>
    </xdr:from>
    <xdr:ext cx="534377" cy="259045"/>
    <xdr:sp macro="" textlink="">
      <xdr:nvSpPr>
        <xdr:cNvPr id="414" name="テキスト ボックス 413"/>
        <xdr:cNvSpPr txBox="1"/>
      </xdr:nvSpPr>
      <xdr:spPr>
        <a:xfrm>
          <a:off x="9372111" y="131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51,832</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17263</xdr:rowOff>
    </xdr:from>
    <xdr:to>
      <xdr:col>12</xdr:col>
      <xdr:colOff>511175</xdr:colOff>
      <xdr:row>79</xdr:row>
      <xdr:rowOff>17501</xdr:rowOff>
    </xdr:to>
    <xdr:cxnSp macro="">
      <xdr:nvCxnSpPr>
        <xdr:cNvPr id="415" name="直線コネクタ 414"/>
        <xdr:cNvCxnSpPr/>
      </xdr:nvCxnSpPr>
      <xdr:spPr>
        <a:xfrm>
          <a:off x="7861300" y="13561813"/>
          <a:ext cx="889000" cy="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8630</xdr:rowOff>
    </xdr:from>
    <xdr:to>
      <xdr:col>12</xdr:col>
      <xdr:colOff>561975</xdr:colOff>
      <xdr:row>78</xdr:row>
      <xdr:rowOff>110230</xdr:rowOff>
    </xdr:to>
    <xdr:sp macro="" textlink="">
      <xdr:nvSpPr>
        <xdr:cNvPr id="416" name="フローチャート : 判断 415"/>
        <xdr:cNvSpPr/>
      </xdr:nvSpPr>
      <xdr:spPr>
        <a:xfrm>
          <a:off x="8699500" y="1338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126757</xdr:rowOff>
    </xdr:from>
    <xdr:ext cx="534377" cy="259045"/>
    <xdr:sp macro="" textlink="">
      <xdr:nvSpPr>
        <xdr:cNvPr id="417" name="テキスト ボックス 416"/>
        <xdr:cNvSpPr txBox="1"/>
      </xdr:nvSpPr>
      <xdr:spPr>
        <a:xfrm>
          <a:off x="8483111" y="1315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41,068</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17263</xdr:rowOff>
    </xdr:from>
    <xdr:to>
      <xdr:col>11</xdr:col>
      <xdr:colOff>307975</xdr:colOff>
      <xdr:row>79</xdr:row>
      <xdr:rowOff>17754</xdr:rowOff>
    </xdr:to>
    <xdr:cxnSp macro="">
      <xdr:nvCxnSpPr>
        <xdr:cNvPr id="418" name="直線コネクタ 417"/>
        <xdr:cNvCxnSpPr/>
      </xdr:nvCxnSpPr>
      <xdr:spPr>
        <a:xfrm flipV="1">
          <a:off x="6972300" y="13561813"/>
          <a:ext cx="889000" cy="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33865</xdr:rowOff>
    </xdr:from>
    <xdr:to>
      <xdr:col>11</xdr:col>
      <xdr:colOff>358775</xdr:colOff>
      <xdr:row>78</xdr:row>
      <xdr:rowOff>135465</xdr:rowOff>
    </xdr:to>
    <xdr:sp macro="" textlink="">
      <xdr:nvSpPr>
        <xdr:cNvPr id="419" name="フローチャート : 判断 418"/>
        <xdr:cNvSpPr/>
      </xdr:nvSpPr>
      <xdr:spPr>
        <a:xfrm>
          <a:off x="7810500" y="1340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151992</xdr:rowOff>
    </xdr:from>
    <xdr:ext cx="534377" cy="259045"/>
    <xdr:sp macro="" textlink="">
      <xdr:nvSpPr>
        <xdr:cNvPr id="420" name="テキスト ボックス 419"/>
        <xdr:cNvSpPr txBox="1"/>
      </xdr:nvSpPr>
      <xdr:spPr>
        <a:xfrm>
          <a:off x="7594111" y="1318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34,445</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21509</xdr:rowOff>
    </xdr:from>
    <xdr:to>
      <xdr:col>10</xdr:col>
      <xdr:colOff>155575</xdr:colOff>
      <xdr:row>78</xdr:row>
      <xdr:rowOff>123109</xdr:rowOff>
    </xdr:to>
    <xdr:sp macro="" textlink="">
      <xdr:nvSpPr>
        <xdr:cNvPr id="421" name="フローチャート : 判断 420"/>
        <xdr:cNvSpPr/>
      </xdr:nvSpPr>
      <xdr:spPr>
        <a:xfrm>
          <a:off x="6921500" y="1339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139636</xdr:rowOff>
    </xdr:from>
    <xdr:ext cx="534377" cy="259045"/>
    <xdr:sp macro="" textlink="">
      <xdr:nvSpPr>
        <xdr:cNvPr id="422" name="テキスト ボックス 421"/>
        <xdr:cNvSpPr txBox="1"/>
      </xdr:nvSpPr>
      <xdr:spPr>
        <a:xfrm>
          <a:off x="6705111" y="1316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37,688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136708</xdr:rowOff>
    </xdr:from>
    <xdr:to>
      <xdr:col>15</xdr:col>
      <xdr:colOff>231775</xdr:colOff>
      <xdr:row>79</xdr:row>
      <xdr:rowOff>66858</xdr:rowOff>
    </xdr:to>
    <xdr:sp macro="" textlink="">
      <xdr:nvSpPr>
        <xdr:cNvPr id="428" name="円/楕円 427"/>
        <xdr:cNvSpPr/>
      </xdr:nvSpPr>
      <xdr:spPr>
        <a:xfrm>
          <a:off x="10426700" y="1350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51635</xdr:rowOff>
    </xdr:from>
    <xdr:ext cx="469744" cy="259045"/>
    <xdr:sp macro="" textlink="">
      <xdr:nvSpPr>
        <xdr:cNvPr id="429" name="商工費該当値テキスト"/>
        <xdr:cNvSpPr txBox="1"/>
      </xdr:nvSpPr>
      <xdr:spPr>
        <a:xfrm>
          <a:off x="10528300" y="1342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139134</xdr:rowOff>
    </xdr:from>
    <xdr:to>
      <xdr:col>14</xdr:col>
      <xdr:colOff>79375</xdr:colOff>
      <xdr:row>79</xdr:row>
      <xdr:rowOff>69284</xdr:rowOff>
    </xdr:to>
    <xdr:sp macro="" textlink="">
      <xdr:nvSpPr>
        <xdr:cNvPr id="430" name="円/楕円 429"/>
        <xdr:cNvSpPr/>
      </xdr:nvSpPr>
      <xdr:spPr>
        <a:xfrm>
          <a:off x="9588500" y="1351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60411</xdr:rowOff>
    </xdr:from>
    <xdr:ext cx="469744" cy="259045"/>
    <xdr:sp macro="" textlink="">
      <xdr:nvSpPr>
        <xdr:cNvPr id="431" name="テキスト ボックス 430"/>
        <xdr:cNvSpPr txBox="1"/>
      </xdr:nvSpPr>
      <xdr:spPr>
        <a:xfrm>
          <a:off x="9404427" y="1360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138151</xdr:rowOff>
    </xdr:from>
    <xdr:to>
      <xdr:col>12</xdr:col>
      <xdr:colOff>561975</xdr:colOff>
      <xdr:row>79</xdr:row>
      <xdr:rowOff>68301</xdr:rowOff>
    </xdr:to>
    <xdr:sp macro="" textlink="">
      <xdr:nvSpPr>
        <xdr:cNvPr id="432" name="円/楕円 431"/>
        <xdr:cNvSpPr/>
      </xdr:nvSpPr>
      <xdr:spPr>
        <a:xfrm>
          <a:off x="8699500" y="1351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59428</xdr:rowOff>
    </xdr:from>
    <xdr:ext cx="469744" cy="259045"/>
    <xdr:sp macro="" textlink="">
      <xdr:nvSpPr>
        <xdr:cNvPr id="433" name="テキスト ボックス 432"/>
        <xdr:cNvSpPr txBox="1"/>
      </xdr:nvSpPr>
      <xdr:spPr>
        <a:xfrm>
          <a:off x="8515427" y="1360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137913</xdr:rowOff>
    </xdr:from>
    <xdr:to>
      <xdr:col>11</xdr:col>
      <xdr:colOff>358775</xdr:colOff>
      <xdr:row>79</xdr:row>
      <xdr:rowOff>68063</xdr:rowOff>
    </xdr:to>
    <xdr:sp macro="" textlink="">
      <xdr:nvSpPr>
        <xdr:cNvPr id="434" name="円/楕円 433"/>
        <xdr:cNvSpPr/>
      </xdr:nvSpPr>
      <xdr:spPr>
        <a:xfrm>
          <a:off x="7810500" y="1351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59190</xdr:rowOff>
    </xdr:from>
    <xdr:ext cx="469744" cy="259045"/>
    <xdr:sp macro="" textlink="">
      <xdr:nvSpPr>
        <xdr:cNvPr id="435" name="テキスト ボックス 434"/>
        <xdr:cNvSpPr txBox="1"/>
      </xdr:nvSpPr>
      <xdr:spPr>
        <a:xfrm>
          <a:off x="7626427" y="13603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138404</xdr:rowOff>
    </xdr:from>
    <xdr:to>
      <xdr:col>10</xdr:col>
      <xdr:colOff>155575</xdr:colOff>
      <xdr:row>79</xdr:row>
      <xdr:rowOff>68554</xdr:rowOff>
    </xdr:to>
    <xdr:sp macro="" textlink="">
      <xdr:nvSpPr>
        <xdr:cNvPr id="436" name="円/楕円 435"/>
        <xdr:cNvSpPr/>
      </xdr:nvSpPr>
      <xdr:spPr>
        <a:xfrm>
          <a:off x="6921500" y="1351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59681</xdr:rowOff>
    </xdr:from>
    <xdr:ext cx="469744" cy="259045"/>
    <xdr:sp macro="" textlink="">
      <xdr:nvSpPr>
        <xdr:cNvPr id="437" name="テキスト ボックス 436"/>
        <xdr:cNvSpPr txBox="1"/>
      </xdr:nvSpPr>
      <xdr:spPr>
        <a:xfrm>
          <a:off x="6737427" y="1360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76882</xdr:rowOff>
    </xdr:from>
    <xdr:to>
      <xdr:col>15</xdr:col>
      <xdr:colOff>180340</xdr:colOff>
      <xdr:row>98</xdr:row>
      <xdr:rowOff>159028</xdr:rowOff>
    </xdr:to>
    <xdr:cxnSp macro="">
      <xdr:nvCxnSpPr>
        <xdr:cNvPr id="461" name="直線コネクタ 460"/>
        <xdr:cNvCxnSpPr/>
      </xdr:nvCxnSpPr>
      <xdr:spPr>
        <a:xfrm flipV="1">
          <a:off x="10475595" y="15678832"/>
          <a:ext cx="1270" cy="128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162855</xdr:rowOff>
    </xdr:from>
    <xdr:ext cx="534377" cy="259045"/>
    <xdr:sp macro="" textlink="">
      <xdr:nvSpPr>
        <xdr:cNvPr id="462" name="土木費最小値テキスト"/>
        <xdr:cNvSpPr txBox="1"/>
      </xdr:nvSpPr>
      <xdr:spPr>
        <a:xfrm>
          <a:off x="10528300" y="1696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29,854</a:t>
          </a:r>
          <a:endParaRPr kumimoji="1" lang="ja-JP" altLang="en-US" sz="1000" b="1">
            <a:latin typeface="ＭＳ Ｐゴシック"/>
          </a:endParaRPr>
        </a:p>
      </xdr:txBody>
    </xdr:sp>
    <xdr:clientData/>
  </xdr:oneCellAnchor>
  <xdr:twoCellAnchor>
    <xdr:from>
      <xdr:col>15</xdr:col>
      <xdr:colOff>92075</xdr:colOff>
      <xdr:row>98</xdr:row>
      <xdr:rowOff>159028</xdr:rowOff>
    </xdr:from>
    <xdr:to>
      <xdr:col>15</xdr:col>
      <xdr:colOff>269875</xdr:colOff>
      <xdr:row>98</xdr:row>
      <xdr:rowOff>159028</xdr:rowOff>
    </xdr:to>
    <xdr:cxnSp macro="">
      <xdr:nvCxnSpPr>
        <xdr:cNvPr id="463" name="直線コネクタ 462"/>
        <xdr:cNvCxnSpPr/>
      </xdr:nvCxnSpPr>
      <xdr:spPr>
        <a:xfrm>
          <a:off x="10388600" y="1696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23559</xdr:rowOff>
    </xdr:from>
    <xdr:ext cx="599010" cy="259045"/>
    <xdr:sp macro="" textlink="">
      <xdr:nvSpPr>
        <xdr:cNvPr id="464" name="土木費最大値テキスト"/>
        <xdr:cNvSpPr txBox="1"/>
      </xdr:nvSpPr>
      <xdr:spPr>
        <a:xfrm>
          <a:off x="10528300" y="1545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702,975</a:t>
          </a:r>
          <a:endParaRPr kumimoji="1" lang="ja-JP" altLang="en-US" sz="1000" b="1">
            <a:latin typeface="ＭＳ Ｐゴシック"/>
          </a:endParaRPr>
        </a:p>
      </xdr:txBody>
    </xdr:sp>
    <xdr:clientData/>
  </xdr:oneCellAnchor>
  <xdr:twoCellAnchor>
    <xdr:from>
      <xdr:col>15</xdr:col>
      <xdr:colOff>92075</xdr:colOff>
      <xdr:row>91</xdr:row>
      <xdr:rowOff>76882</xdr:rowOff>
    </xdr:from>
    <xdr:to>
      <xdr:col>15</xdr:col>
      <xdr:colOff>269875</xdr:colOff>
      <xdr:row>91</xdr:row>
      <xdr:rowOff>76882</xdr:rowOff>
    </xdr:to>
    <xdr:cxnSp macro="">
      <xdr:nvCxnSpPr>
        <xdr:cNvPr id="465" name="直線コネクタ 464"/>
        <xdr:cNvCxnSpPr/>
      </xdr:nvCxnSpPr>
      <xdr:spPr>
        <a:xfrm>
          <a:off x="10388600" y="1567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14717</xdr:rowOff>
    </xdr:from>
    <xdr:to>
      <xdr:col>15</xdr:col>
      <xdr:colOff>180975</xdr:colOff>
      <xdr:row>98</xdr:row>
      <xdr:rowOff>57054</xdr:rowOff>
    </xdr:to>
    <xdr:cxnSp macro="">
      <xdr:nvCxnSpPr>
        <xdr:cNvPr id="466" name="直線コネクタ 465"/>
        <xdr:cNvCxnSpPr/>
      </xdr:nvCxnSpPr>
      <xdr:spPr>
        <a:xfrm>
          <a:off x="9639300" y="16816817"/>
          <a:ext cx="838200" cy="4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92620</xdr:rowOff>
    </xdr:from>
    <xdr:ext cx="599010" cy="259045"/>
    <xdr:sp macro="" textlink="">
      <xdr:nvSpPr>
        <xdr:cNvPr id="467" name="土木費平均値テキスト"/>
        <xdr:cNvSpPr txBox="1"/>
      </xdr:nvSpPr>
      <xdr:spPr>
        <a:xfrm>
          <a:off x="10528300" y="16551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69743</xdr:rowOff>
    </xdr:from>
    <xdr:to>
      <xdr:col>15</xdr:col>
      <xdr:colOff>231775</xdr:colOff>
      <xdr:row>97</xdr:row>
      <xdr:rowOff>171343</xdr:rowOff>
    </xdr:to>
    <xdr:sp macro="" textlink="">
      <xdr:nvSpPr>
        <xdr:cNvPr id="468" name="フローチャート : 判断 467"/>
        <xdr:cNvSpPr/>
      </xdr:nvSpPr>
      <xdr:spPr>
        <a:xfrm>
          <a:off x="104267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14717</xdr:rowOff>
    </xdr:from>
    <xdr:to>
      <xdr:col>14</xdr:col>
      <xdr:colOff>28575</xdr:colOff>
      <xdr:row>98</xdr:row>
      <xdr:rowOff>18411</xdr:rowOff>
    </xdr:to>
    <xdr:cxnSp macro="">
      <xdr:nvCxnSpPr>
        <xdr:cNvPr id="469" name="直線コネクタ 468"/>
        <xdr:cNvCxnSpPr/>
      </xdr:nvCxnSpPr>
      <xdr:spPr>
        <a:xfrm flipV="1">
          <a:off x="8750300" y="16816817"/>
          <a:ext cx="889000" cy="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18735</xdr:rowOff>
    </xdr:from>
    <xdr:to>
      <xdr:col>14</xdr:col>
      <xdr:colOff>79375</xdr:colOff>
      <xdr:row>97</xdr:row>
      <xdr:rowOff>120335</xdr:rowOff>
    </xdr:to>
    <xdr:sp macro="" textlink="">
      <xdr:nvSpPr>
        <xdr:cNvPr id="470" name="フローチャート : 判断 469"/>
        <xdr:cNvSpPr/>
      </xdr:nvSpPr>
      <xdr:spPr>
        <a:xfrm>
          <a:off x="9588500" y="1664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136862</xdr:rowOff>
    </xdr:from>
    <xdr:ext cx="599010" cy="259045"/>
    <xdr:sp macro="" textlink="">
      <xdr:nvSpPr>
        <xdr:cNvPr id="471" name="テキスト ボックス 470"/>
        <xdr:cNvSpPr txBox="1"/>
      </xdr:nvSpPr>
      <xdr:spPr>
        <a:xfrm>
          <a:off x="9339794" y="16424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166,832</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169793</xdr:rowOff>
    </xdr:from>
    <xdr:to>
      <xdr:col>12</xdr:col>
      <xdr:colOff>511175</xdr:colOff>
      <xdr:row>98</xdr:row>
      <xdr:rowOff>18411</xdr:rowOff>
    </xdr:to>
    <xdr:cxnSp macro="">
      <xdr:nvCxnSpPr>
        <xdr:cNvPr id="472" name="直線コネクタ 471"/>
        <xdr:cNvCxnSpPr/>
      </xdr:nvCxnSpPr>
      <xdr:spPr>
        <a:xfrm>
          <a:off x="7861300" y="16800443"/>
          <a:ext cx="889000" cy="2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72549</xdr:rowOff>
    </xdr:from>
    <xdr:to>
      <xdr:col>12</xdr:col>
      <xdr:colOff>561975</xdr:colOff>
      <xdr:row>98</xdr:row>
      <xdr:rowOff>2699</xdr:rowOff>
    </xdr:to>
    <xdr:sp macro="" textlink="">
      <xdr:nvSpPr>
        <xdr:cNvPr id="473" name="フローチャート : 判断 472"/>
        <xdr:cNvSpPr/>
      </xdr:nvSpPr>
      <xdr:spPr>
        <a:xfrm>
          <a:off x="8699500" y="1670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19226</xdr:rowOff>
    </xdr:from>
    <xdr:ext cx="599010" cy="259045"/>
    <xdr:sp macro="" textlink="">
      <xdr:nvSpPr>
        <xdr:cNvPr id="474" name="テキスト ボックス 473"/>
        <xdr:cNvSpPr txBox="1"/>
      </xdr:nvSpPr>
      <xdr:spPr>
        <a:xfrm>
          <a:off x="8450794" y="1647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169793</xdr:rowOff>
    </xdr:from>
    <xdr:to>
      <xdr:col>11</xdr:col>
      <xdr:colOff>307975</xdr:colOff>
      <xdr:row>98</xdr:row>
      <xdr:rowOff>112302</xdr:rowOff>
    </xdr:to>
    <xdr:cxnSp macro="">
      <xdr:nvCxnSpPr>
        <xdr:cNvPr id="475" name="直線コネクタ 474"/>
        <xdr:cNvCxnSpPr/>
      </xdr:nvCxnSpPr>
      <xdr:spPr>
        <a:xfrm flipV="1">
          <a:off x="6972300" y="16800443"/>
          <a:ext cx="889000" cy="11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120870</xdr:rowOff>
    </xdr:from>
    <xdr:to>
      <xdr:col>11</xdr:col>
      <xdr:colOff>358775</xdr:colOff>
      <xdr:row>98</xdr:row>
      <xdr:rowOff>51020</xdr:rowOff>
    </xdr:to>
    <xdr:sp macro="" textlink="">
      <xdr:nvSpPr>
        <xdr:cNvPr id="476" name="フローチャート : 判断 475"/>
        <xdr:cNvSpPr/>
      </xdr:nvSpPr>
      <xdr:spPr>
        <a:xfrm>
          <a:off x="7810500" y="167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42147</xdr:rowOff>
    </xdr:from>
    <xdr:ext cx="599010" cy="259045"/>
    <xdr:sp macro="" textlink="">
      <xdr:nvSpPr>
        <xdr:cNvPr id="477" name="テキスト ボックス 476"/>
        <xdr:cNvSpPr txBox="1"/>
      </xdr:nvSpPr>
      <xdr:spPr>
        <a:xfrm>
          <a:off x="7561794" y="16844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113,218</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135641</xdr:rowOff>
    </xdr:from>
    <xdr:to>
      <xdr:col>10</xdr:col>
      <xdr:colOff>155575</xdr:colOff>
      <xdr:row>98</xdr:row>
      <xdr:rowOff>65791</xdr:rowOff>
    </xdr:to>
    <xdr:sp macro="" textlink="">
      <xdr:nvSpPr>
        <xdr:cNvPr id="478" name="フローチャート : 判断 477"/>
        <xdr:cNvSpPr/>
      </xdr:nvSpPr>
      <xdr:spPr>
        <a:xfrm>
          <a:off x="6921500" y="167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82318</xdr:rowOff>
    </xdr:from>
    <xdr:ext cx="599010" cy="259045"/>
    <xdr:sp macro="" textlink="">
      <xdr:nvSpPr>
        <xdr:cNvPr id="479" name="テキスト ボックス 478"/>
        <xdr:cNvSpPr txBox="1"/>
      </xdr:nvSpPr>
      <xdr:spPr>
        <a:xfrm>
          <a:off x="6672794" y="1654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105,464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6254</xdr:rowOff>
    </xdr:from>
    <xdr:to>
      <xdr:col>15</xdr:col>
      <xdr:colOff>231775</xdr:colOff>
      <xdr:row>98</xdr:row>
      <xdr:rowOff>107854</xdr:rowOff>
    </xdr:to>
    <xdr:sp macro="" textlink="">
      <xdr:nvSpPr>
        <xdr:cNvPr id="485" name="円/楕円 484"/>
        <xdr:cNvSpPr/>
      </xdr:nvSpPr>
      <xdr:spPr>
        <a:xfrm>
          <a:off x="10426700" y="1680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92631</xdr:rowOff>
    </xdr:from>
    <xdr:ext cx="534377" cy="259045"/>
    <xdr:sp macro="" textlink="">
      <xdr:nvSpPr>
        <xdr:cNvPr id="486" name="土木費該当値テキスト"/>
        <xdr:cNvSpPr txBox="1"/>
      </xdr:nvSpPr>
      <xdr:spPr>
        <a:xfrm>
          <a:off x="10528300" y="1672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83,384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135367</xdr:rowOff>
    </xdr:from>
    <xdr:to>
      <xdr:col>14</xdr:col>
      <xdr:colOff>79375</xdr:colOff>
      <xdr:row>98</xdr:row>
      <xdr:rowOff>65517</xdr:rowOff>
    </xdr:to>
    <xdr:sp macro="" textlink="">
      <xdr:nvSpPr>
        <xdr:cNvPr id="487" name="円/楕円 486"/>
        <xdr:cNvSpPr/>
      </xdr:nvSpPr>
      <xdr:spPr>
        <a:xfrm>
          <a:off x="9588500" y="1676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56644</xdr:rowOff>
    </xdr:from>
    <xdr:ext cx="599010" cy="259045"/>
    <xdr:sp macro="" textlink="">
      <xdr:nvSpPr>
        <xdr:cNvPr id="488" name="テキスト ボックス 487"/>
        <xdr:cNvSpPr txBox="1"/>
      </xdr:nvSpPr>
      <xdr:spPr>
        <a:xfrm>
          <a:off x="9339794" y="1685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105,608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139061</xdr:rowOff>
    </xdr:from>
    <xdr:to>
      <xdr:col>12</xdr:col>
      <xdr:colOff>561975</xdr:colOff>
      <xdr:row>98</xdr:row>
      <xdr:rowOff>69211</xdr:rowOff>
    </xdr:to>
    <xdr:sp macro="" textlink="">
      <xdr:nvSpPr>
        <xdr:cNvPr id="489" name="円/楕円 488"/>
        <xdr:cNvSpPr/>
      </xdr:nvSpPr>
      <xdr:spPr>
        <a:xfrm>
          <a:off x="8699500" y="1676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60338</xdr:rowOff>
    </xdr:from>
    <xdr:ext cx="599010" cy="259045"/>
    <xdr:sp macro="" textlink="">
      <xdr:nvSpPr>
        <xdr:cNvPr id="490" name="テキスト ボックス 489"/>
        <xdr:cNvSpPr txBox="1"/>
      </xdr:nvSpPr>
      <xdr:spPr>
        <a:xfrm>
          <a:off x="8450794" y="1686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103,669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118993</xdr:rowOff>
    </xdr:from>
    <xdr:to>
      <xdr:col>11</xdr:col>
      <xdr:colOff>358775</xdr:colOff>
      <xdr:row>98</xdr:row>
      <xdr:rowOff>49143</xdr:rowOff>
    </xdr:to>
    <xdr:sp macro="" textlink="">
      <xdr:nvSpPr>
        <xdr:cNvPr id="491" name="円/楕円 490"/>
        <xdr:cNvSpPr/>
      </xdr:nvSpPr>
      <xdr:spPr>
        <a:xfrm>
          <a:off x="7810500" y="167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65670</xdr:rowOff>
    </xdr:from>
    <xdr:ext cx="599010" cy="259045"/>
    <xdr:sp macro="" textlink="">
      <xdr:nvSpPr>
        <xdr:cNvPr id="492" name="テキスト ボックス 491"/>
        <xdr:cNvSpPr txBox="1"/>
      </xdr:nvSpPr>
      <xdr:spPr>
        <a:xfrm>
          <a:off x="7561794" y="16524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114,203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61502</xdr:rowOff>
    </xdr:from>
    <xdr:to>
      <xdr:col>10</xdr:col>
      <xdr:colOff>155575</xdr:colOff>
      <xdr:row>98</xdr:row>
      <xdr:rowOff>163102</xdr:rowOff>
    </xdr:to>
    <xdr:sp macro="" textlink="">
      <xdr:nvSpPr>
        <xdr:cNvPr id="493" name="円/楕円 492"/>
        <xdr:cNvSpPr/>
      </xdr:nvSpPr>
      <xdr:spPr>
        <a:xfrm>
          <a:off x="6921500" y="1686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154229</xdr:rowOff>
    </xdr:from>
    <xdr:ext cx="534377" cy="259045"/>
    <xdr:sp macro="" textlink="">
      <xdr:nvSpPr>
        <xdr:cNvPr id="494" name="テキスト ボックス 493"/>
        <xdr:cNvSpPr txBox="1"/>
      </xdr:nvSpPr>
      <xdr:spPr>
        <a:xfrm>
          <a:off x="6705111" y="1695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54,382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8" name="テキスト ボックス 507"/>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10" name="テキスト ボックス 50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12" name="テキスト ボックス 51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126197</xdr:rowOff>
    </xdr:from>
    <xdr:to>
      <xdr:col>23</xdr:col>
      <xdr:colOff>516889</xdr:colOff>
      <xdr:row>38</xdr:row>
      <xdr:rowOff>134907</xdr:rowOff>
    </xdr:to>
    <xdr:cxnSp macro="">
      <xdr:nvCxnSpPr>
        <xdr:cNvPr id="518" name="直線コネクタ 517"/>
        <xdr:cNvCxnSpPr/>
      </xdr:nvCxnSpPr>
      <xdr:spPr>
        <a:xfrm flipV="1">
          <a:off x="16317595" y="5441147"/>
          <a:ext cx="1269" cy="120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138734</xdr:rowOff>
    </xdr:from>
    <xdr:ext cx="534377" cy="259045"/>
    <xdr:sp macro="" textlink="">
      <xdr:nvSpPr>
        <xdr:cNvPr id="519" name="消防費最小値テキスト"/>
        <xdr:cNvSpPr txBox="1"/>
      </xdr:nvSpPr>
      <xdr:spPr>
        <a:xfrm>
          <a:off x="16370300" y="66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21,258</a:t>
          </a:r>
          <a:endParaRPr kumimoji="1" lang="ja-JP" altLang="en-US" sz="1000" b="1">
            <a:latin typeface="ＭＳ Ｐゴシック"/>
          </a:endParaRPr>
        </a:p>
      </xdr:txBody>
    </xdr:sp>
    <xdr:clientData/>
  </xdr:oneCellAnchor>
  <xdr:twoCellAnchor>
    <xdr:from>
      <xdr:col>23</xdr:col>
      <xdr:colOff>428625</xdr:colOff>
      <xdr:row>38</xdr:row>
      <xdr:rowOff>134907</xdr:rowOff>
    </xdr:from>
    <xdr:to>
      <xdr:col>23</xdr:col>
      <xdr:colOff>606425</xdr:colOff>
      <xdr:row>38</xdr:row>
      <xdr:rowOff>134907</xdr:rowOff>
    </xdr:to>
    <xdr:cxnSp macro="">
      <xdr:nvCxnSpPr>
        <xdr:cNvPr id="520" name="直線コネクタ 519"/>
        <xdr:cNvCxnSpPr/>
      </xdr:nvCxnSpPr>
      <xdr:spPr>
        <a:xfrm>
          <a:off x="16230600" y="665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72874</xdr:rowOff>
    </xdr:from>
    <xdr:ext cx="599010" cy="259045"/>
    <xdr:sp macro="" textlink="">
      <xdr:nvSpPr>
        <xdr:cNvPr id="521" name="消防費最大値テキスト"/>
        <xdr:cNvSpPr txBox="1"/>
      </xdr:nvSpPr>
      <xdr:spPr>
        <a:xfrm>
          <a:off x="16370300" y="521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338,544</a:t>
          </a:r>
          <a:endParaRPr kumimoji="1" lang="ja-JP" altLang="en-US" sz="1000" b="1">
            <a:latin typeface="ＭＳ Ｐゴシック"/>
          </a:endParaRPr>
        </a:p>
      </xdr:txBody>
    </xdr:sp>
    <xdr:clientData/>
  </xdr:oneCellAnchor>
  <xdr:twoCellAnchor>
    <xdr:from>
      <xdr:col>23</xdr:col>
      <xdr:colOff>428625</xdr:colOff>
      <xdr:row>31</xdr:row>
      <xdr:rowOff>126197</xdr:rowOff>
    </xdr:from>
    <xdr:to>
      <xdr:col>23</xdr:col>
      <xdr:colOff>606425</xdr:colOff>
      <xdr:row>31</xdr:row>
      <xdr:rowOff>126197</xdr:rowOff>
    </xdr:to>
    <xdr:cxnSp macro="">
      <xdr:nvCxnSpPr>
        <xdr:cNvPr id="522" name="直線コネクタ 521"/>
        <xdr:cNvCxnSpPr/>
      </xdr:nvCxnSpPr>
      <xdr:spPr>
        <a:xfrm>
          <a:off x="16230600" y="54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19765</xdr:rowOff>
    </xdr:from>
    <xdr:to>
      <xdr:col>23</xdr:col>
      <xdr:colOff>517525</xdr:colOff>
      <xdr:row>38</xdr:row>
      <xdr:rowOff>82569</xdr:rowOff>
    </xdr:to>
    <xdr:cxnSp macro="">
      <xdr:nvCxnSpPr>
        <xdr:cNvPr id="523" name="直線コネクタ 522"/>
        <xdr:cNvCxnSpPr/>
      </xdr:nvCxnSpPr>
      <xdr:spPr>
        <a:xfrm flipV="1">
          <a:off x="15481300" y="6534865"/>
          <a:ext cx="838200" cy="6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122643</xdr:rowOff>
    </xdr:from>
    <xdr:ext cx="534377" cy="259045"/>
    <xdr:sp macro="" textlink="">
      <xdr:nvSpPr>
        <xdr:cNvPr id="524" name="消防費平均値テキスト"/>
        <xdr:cNvSpPr txBox="1"/>
      </xdr:nvSpPr>
      <xdr:spPr>
        <a:xfrm>
          <a:off x="16370300" y="6294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99766</xdr:rowOff>
    </xdr:from>
    <xdr:to>
      <xdr:col>23</xdr:col>
      <xdr:colOff>568325</xdr:colOff>
      <xdr:row>38</xdr:row>
      <xdr:rowOff>29916</xdr:rowOff>
    </xdr:to>
    <xdr:sp macro="" textlink="">
      <xdr:nvSpPr>
        <xdr:cNvPr id="525" name="フローチャート : 判断 524"/>
        <xdr:cNvSpPr/>
      </xdr:nvSpPr>
      <xdr:spPr>
        <a:xfrm>
          <a:off x="162687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38918</xdr:rowOff>
    </xdr:from>
    <xdr:to>
      <xdr:col>22</xdr:col>
      <xdr:colOff>365125</xdr:colOff>
      <xdr:row>38</xdr:row>
      <xdr:rowOff>82569</xdr:rowOff>
    </xdr:to>
    <xdr:cxnSp macro="">
      <xdr:nvCxnSpPr>
        <xdr:cNvPr id="526" name="直線コネクタ 525"/>
        <xdr:cNvCxnSpPr/>
      </xdr:nvCxnSpPr>
      <xdr:spPr>
        <a:xfrm>
          <a:off x="14592300" y="6554018"/>
          <a:ext cx="889000" cy="4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125922</xdr:rowOff>
    </xdr:from>
    <xdr:to>
      <xdr:col>22</xdr:col>
      <xdr:colOff>415925</xdr:colOff>
      <xdr:row>38</xdr:row>
      <xdr:rowOff>56072</xdr:rowOff>
    </xdr:to>
    <xdr:sp macro="" textlink="">
      <xdr:nvSpPr>
        <xdr:cNvPr id="527" name="フローチャート : 判断 526"/>
        <xdr:cNvSpPr/>
      </xdr:nvSpPr>
      <xdr:spPr>
        <a:xfrm>
          <a:off x="15430500" y="646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72599</xdr:rowOff>
    </xdr:from>
    <xdr:ext cx="534377" cy="259045"/>
    <xdr:sp macro="" textlink="">
      <xdr:nvSpPr>
        <xdr:cNvPr id="528" name="テキスト ボックス 527"/>
        <xdr:cNvSpPr txBox="1"/>
      </xdr:nvSpPr>
      <xdr:spPr>
        <a:xfrm>
          <a:off x="15214111" y="624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55,283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38918</xdr:rowOff>
    </xdr:from>
    <xdr:to>
      <xdr:col>21</xdr:col>
      <xdr:colOff>161925</xdr:colOff>
      <xdr:row>38</xdr:row>
      <xdr:rowOff>77887</xdr:rowOff>
    </xdr:to>
    <xdr:cxnSp macro="">
      <xdr:nvCxnSpPr>
        <xdr:cNvPr id="529" name="直線コネクタ 528"/>
        <xdr:cNvCxnSpPr/>
      </xdr:nvCxnSpPr>
      <xdr:spPr>
        <a:xfrm flipV="1">
          <a:off x="13703300" y="6554018"/>
          <a:ext cx="889000" cy="3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127552</xdr:rowOff>
    </xdr:from>
    <xdr:to>
      <xdr:col>21</xdr:col>
      <xdr:colOff>212725</xdr:colOff>
      <xdr:row>38</xdr:row>
      <xdr:rowOff>57702</xdr:rowOff>
    </xdr:to>
    <xdr:sp macro="" textlink="">
      <xdr:nvSpPr>
        <xdr:cNvPr id="530" name="フローチャート : 判断 529"/>
        <xdr:cNvSpPr/>
      </xdr:nvSpPr>
      <xdr:spPr>
        <a:xfrm>
          <a:off x="14541500" y="64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74229</xdr:rowOff>
    </xdr:from>
    <xdr:ext cx="534377" cy="259045"/>
    <xdr:sp macro="" textlink="">
      <xdr:nvSpPr>
        <xdr:cNvPr id="531" name="テキスト ボックス 530"/>
        <xdr:cNvSpPr txBox="1"/>
      </xdr:nvSpPr>
      <xdr:spPr>
        <a:xfrm>
          <a:off x="14325111" y="62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54970</xdr:rowOff>
    </xdr:from>
    <xdr:to>
      <xdr:col>19</xdr:col>
      <xdr:colOff>644525</xdr:colOff>
      <xdr:row>38</xdr:row>
      <xdr:rowOff>77887</xdr:rowOff>
    </xdr:to>
    <xdr:cxnSp macro="">
      <xdr:nvCxnSpPr>
        <xdr:cNvPr id="532" name="直線コネクタ 531"/>
        <xdr:cNvCxnSpPr/>
      </xdr:nvCxnSpPr>
      <xdr:spPr>
        <a:xfrm>
          <a:off x="12814300" y="6570070"/>
          <a:ext cx="889000" cy="2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5705</xdr:rowOff>
    </xdr:from>
    <xdr:to>
      <xdr:col>20</xdr:col>
      <xdr:colOff>9525</xdr:colOff>
      <xdr:row>38</xdr:row>
      <xdr:rowOff>107305</xdr:rowOff>
    </xdr:to>
    <xdr:sp macro="" textlink="">
      <xdr:nvSpPr>
        <xdr:cNvPr id="533" name="フローチャート : 判断 532"/>
        <xdr:cNvSpPr/>
      </xdr:nvSpPr>
      <xdr:spPr>
        <a:xfrm>
          <a:off x="13652500" y="652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123832</xdr:rowOff>
    </xdr:from>
    <xdr:ext cx="534377" cy="259045"/>
    <xdr:sp macro="" textlink="">
      <xdr:nvSpPr>
        <xdr:cNvPr id="534" name="テキスト ボックス 533"/>
        <xdr:cNvSpPr txBox="1"/>
      </xdr:nvSpPr>
      <xdr:spPr>
        <a:xfrm>
          <a:off x="13436111" y="62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4253</xdr:rowOff>
    </xdr:from>
    <xdr:to>
      <xdr:col>18</xdr:col>
      <xdr:colOff>492125</xdr:colOff>
      <xdr:row>38</xdr:row>
      <xdr:rowOff>105853</xdr:rowOff>
    </xdr:to>
    <xdr:sp macro="" textlink="">
      <xdr:nvSpPr>
        <xdr:cNvPr id="535" name="フローチャート : 判断 534"/>
        <xdr:cNvSpPr/>
      </xdr:nvSpPr>
      <xdr:spPr>
        <a:xfrm>
          <a:off x="12763500" y="651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96980</xdr:rowOff>
    </xdr:from>
    <xdr:ext cx="534377" cy="259045"/>
    <xdr:sp macro="" textlink="">
      <xdr:nvSpPr>
        <xdr:cNvPr id="536" name="テキスト ボックス 535"/>
        <xdr:cNvSpPr txBox="1"/>
      </xdr:nvSpPr>
      <xdr:spPr>
        <a:xfrm>
          <a:off x="12547111" y="661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42,217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140415</xdr:rowOff>
    </xdr:from>
    <xdr:to>
      <xdr:col>23</xdr:col>
      <xdr:colOff>568325</xdr:colOff>
      <xdr:row>38</xdr:row>
      <xdr:rowOff>70565</xdr:rowOff>
    </xdr:to>
    <xdr:sp macro="" textlink="">
      <xdr:nvSpPr>
        <xdr:cNvPr id="542" name="円/楕円 541"/>
        <xdr:cNvSpPr/>
      </xdr:nvSpPr>
      <xdr:spPr>
        <a:xfrm>
          <a:off x="16268700" y="648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78193</xdr:rowOff>
    </xdr:from>
    <xdr:ext cx="534377" cy="259045"/>
    <xdr:sp macro="" textlink="">
      <xdr:nvSpPr>
        <xdr:cNvPr id="543" name="消防費該当値テキスト"/>
        <xdr:cNvSpPr txBox="1"/>
      </xdr:nvSpPr>
      <xdr:spPr>
        <a:xfrm>
          <a:off x="16370300" y="642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51,479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31769</xdr:rowOff>
    </xdr:from>
    <xdr:to>
      <xdr:col>22</xdr:col>
      <xdr:colOff>415925</xdr:colOff>
      <xdr:row>38</xdr:row>
      <xdr:rowOff>133369</xdr:rowOff>
    </xdr:to>
    <xdr:sp macro="" textlink="">
      <xdr:nvSpPr>
        <xdr:cNvPr id="544" name="円/楕円 543"/>
        <xdr:cNvSpPr/>
      </xdr:nvSpPr>
      <xdr:spPr>
        <a:xfrm>
          <a:off x="15430500" y="654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124496</xdr:rowOff>
    </xdr:from>
    <xdr:ext cx="534377" cy="259045"/>
    <xdr:sp macro="" textlink="">
      <xdr:nvSpPr>
        <xdr:cNvPr id="545" name="テキスト ボックス 544"/>
        <xdr:cNvSpPr txBox="1"/>
      </xdr:nvSpPr>
      <xdr:spPr>
        <a:xfrm>
          <a:off x="15214111" y="663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34,995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159568</xdr:rowOff>
    </xdr:from>
    <xdr:to>
      <xdr:col>21</xdr:col>
      <xdr:colOff>212725</xdr:colOff>
      <xdr:row>38</xdr:row>
      <xdr:rowOff>89718</xdr:rowOff>
    </xdr:to>
    <xdr:sp macro="" textlink="">
      <xdr:nvSpPr>
        <xdr:cNvPr id="546" name="円/楕円 545"/>
        <xdr:cNvSpPr/>
      </xdr:nvSpPr>
      <xdr:spPr>
        <a:xfrm>
          <a:off x="14541500" y="650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80845</xdr:rowOff>
    </xdr:from>
    <xdr:ext cx="534377" cy="259045"/>
    <xdr:sp macro="" textlink="">
      <xdr:nvSpPr>
        <xdr:cNvPr id="547" name="テキスト ボックス 546"/>
        <xdr:cNvSpPr txBox="1"/>
      </xdr:nvSpPr>
      <xdr:spPr>
        <a:xfrm>
          <a:off x="14325111" y="659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46,452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27087</xdr:rowOff>
    </xdr:from>
    <xdr:to>
      <xdr:col>20</xdr:col>
      <xdr:colOff>9525</xdr:colOff>
      <xdr:row>38</xdr:row>
      <xdr:rowOff>128687</xdr:rowOff>
    </xdr:to>
    <xdr:sp macro="" textlink="">
      <xdr:nvSpPr>
        <xdr:cNvPr id="548" name="円/楕円 547"/>
        <xdr:cNvSpPr/>
      </xdr:nvSpPr>
      <xdr:spPr>
        <a:xfrm>
          <a:off x="13652500" y="654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119814</xdr:rowOff>
    </xdr:from>
    <xdr:ext cx="534377" cy="259045"/>
    <xdr:sp macro="" textlink="">
      <xdr:nvSpPr>
        <xdr:cNvPr id="549" name="テキスト ボックス 548"/>
        <xdr:cNvSpPr txBox="1"/>
      </xdr:nvSpPr>
      <xdr:spPr>
        <a:xfrm>
          <a:off x="13436111" y="663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36,224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4170</xdr:rowOff>
    </xdr:from>
    <xdr:to>
      <xdr:col>18</xdr:col>
      <xdr:colOff>492125</xdr:colOff>
      <xdr:row>38</xdr:row>
      <xdr:rowOff>105770</xdr:rowOff>
    </xdr:to>
    <xdr:sp macro="" textlink="">
      <xdr:nvSpPr>
        <xdr:cNvPr id="550" name="円/楕円 549"/>
        <xdr:cNvSpPr/>
      </xdr:nvSpPr>
      <xdr:spPr>
        <a:xfrm>
          <a:off x="12763500" y="651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122297</xdr:rowOff>
    </xdr:from>
    <xdr:ext cx="534377" cy="259045"/>
    <xdr:sp macro="" textlink="">
      <xdr:nvSpPr>
        <xdr:cNvPr id="551" name="テキスト ボックス 550"/>
        <xdr:cNvSpPr txBox="1"/>
      </xdr:nvSpPr>
      <xdr:spPr>
        <a:xfrm>
          <a:off x="12547111" y="62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42,239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3" name="テキスト ボックス 56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5" name="テキスト ボックス 564"/>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7" name="テキスト ボックス 566"/>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9" name="テキスト ボックス 56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115507</xdr:rowOff>
    </xdr:from>
    <xdr:to>
      <xdr:col>23</xdr:col>
      <xdr:colOff>516889</xdr:colOff>
      <xdr:row>58</xdr:row>
      <xdr:rowOff>69529</xdr:rowOff>
    </xdr:to>
    <xdr:cxnSp macro="">
      <xdr:nvCxnSpPr>
        <xdr:cNvPr id="573" name="直線コネクタ 572"/>
        <xdr:cNvCxnSpPr/>
      </xdr:nvCxnSpPr>
      <xdr:spPr>
        <a:xfrm flipV="1">
          <a:off x="16317595" y="8859457"/>
          <a:ext cx="1269" cy="115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73356</xdr:rowOff>
    </xdr:from>
    <xdr:ext cx="534377" cy="259045"/>
    <xdr:sp macro="" textlink="">
      <xdr:nvSpPr>
        <xdr:cNvPr id="574" name="教育費最小値テキスト"/>
        <xdr:cNvSpPr txBox="1"/>
      </xdr:nvSpPr>
      <xdr:spPr>
        <a:xfrm>
          <a:off x="16370300" y="100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30,696</a:t>
          </a:r>
          <a:endParaRPr kumimoji="1" lang="ja-JP" altLang="en-US" sz="1000" b="1">
            <a:latin typeface="ＭＳ Ｐゴシック"/>
          </a:endParaRPr>
        </a:p>
      </xdr:txBody>
    </xdr:sp>
    <xdr:clientData/>
  </xdr:oneCellAnchor>
  <xdr:twoCellAnchor>
    <xdr:from>
      <xdr:col>23</xdr:col>
      <xdr:colOff>428625</xdr:colOff>
      <xdr:row>58</xdr:row>
      <xdr:rowOff>69529</xdr:rowOff>
    </xdr:from>
    <xdr:to>
      <xdr:col>23</xdr:col>
      <xdr:colOff>606425</xdr:colOff>
      <xdr:row>58</xdr:row>
      <xdr:rowOff>69529</xdr:rowOff>
    </xdr:to>
    <xdr:cxnSp macro="">
      <xdr:nvCxnSpPr>
        <xdr:cNvPr id="575" name="直線コネクタ 574"/>
        <xdr:cNvCxnSpPr/>
      </xdr:nvCxnSpPr>
      <xdr:spPr>
        <a:xfrm>
          <a:off x="16230600" y="100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62184</xdr:rowOff>
    </xdr:from>
    <xdr:ext cx="599010" cy="259045"/>
    <xdr:sp macro="" textlink="">
      <xdr:nvSpPr>
        <xdr:cNvPr id="576" name="教育費最大値テキスト"/>
        <xdr:cNvSpPr txBox="1"/>
      </xdr:nvSpPr>
      <xdr:spPr>
        <a:xfrm>
          <a:off x="16370300" y="863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535,583</a:t>
          </a:r>
          <a:endParaRPr kumimoji="1" lang="ja-JP" altLang="en-US" sz="1000" b="1">
            <a:latin typeface="ＭＳ Ｐゴシック"/>
          </a:endParaRPr>
        </a:p>
      </xdr:txBody>
    </xdr:sp>
    <xdr:clientData/>
  </xdr:oneCellAnchor>
  <xdr:twoCellAnchor>
    <xdr:from>
      <xdr:col>23</xdr:col>
      <xdr:colOff>428625</xdr:colOff>
      <xdr:row>51</xdr:row>
      <xdr:rowOff>115507</xdr:rowOff>
    </xdr:from>
    <xdr:to>
      <xdr:col>23</xdr:col>
      <xdr:colOff>606425</xdr:colOff>
      <xdr:row>51</xdr:row>
      <xdr:rowOff>115507</xdr:rowOff>
    </xdr:to>
    <xdr:cxnSp macro="">
      <xdr:nvCxnSpPr>
        <xdr:cNvPr id="577" name="直線コネクタ 576"/>
        <xdr:cNvCxnSpPr/>
      </xdr:nvCxnSpPr>
      <xdr:spPr>
        <a:xfrm>
          <a:off x="16230600" y="885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31657</xdr:rowOff>
    </xdr:from>
    <xdr:to>
      <xdr:col>23</xdr:col>
      <xdr:colOff>517525</xdr:colOff>
      <xdr:row>57</xdr:row>
      <xdr:rowOff>148551</xdr:rowOff>
    </xdr:to>
    <xdr:cxnSp macro="">
      <xdr:nvCxnSpPr>
        <xdr:cNvPr id="578" name="直線コネクタ 577"/>
        <xdr:cNvCxnSpPr/>
      </xdr:nvCxnSpPr>
      <xdr:spPr>
        <a:xfrm flipV="1">
          <a:off x="15481300" y="9804307"/>
          <a:ext cx="838200" cy="11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18349</xdr:rowOff>
    </xdr:from>
    <xdr:ext cx="534377" cy="259045"/>
    <xdr:sp macro="" textlink="">
      <xdr:nvSpPr>
        <xdr:cNvPr id="579" name="教育費平均値テキスト"/>
        <xdr:cNvSpPr txBox="1"/>
      </xdr:nvSpPr>
      <xdr:spPr>
        <a:xfrm>
          <a:off x="16370300" y="9790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39922</xdr:rowOff>
    </xdr:from>
    <xdr:to>
      <xdr:col>23</xdr:col>
      <xdr:colOff>568325</xdr:colOff>
      <xdr:row>57</xdr:row>
      <xdr:rowOff>141522</xdr:rowOff>
    </xdr:to>
    <xdr:sp macro="" textlink="">
      <xdr:nvSpPr>
        <xdr:cNvPr id="580" name="フローチャート : 判断 579"/>
        <xdr:cNvSpPr/>
      </xdr:nvSpPr>
      <xdr:spPr>
        <a:xfrm>
          <a:off x="162687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36309</xdr:rowOff>
    </xdr:from>
    <xdr:to>
      <xdr:col>22</xdr:col>
      <xdr:colOff>365125</xdr:colOff>
      <xdr:row>57</xdr:row>
      <xdr:rowOff>148551</xdr:rowOff>
    </xdr:to>
    <xdr:cxnSp macro="">
      <xdr:nvCxnSpPr>
        <xdr:cNvPr id="581" name="直線コネクタ 580"/>
        <xdr:cNvCxnSpPr/>
      </xdr:nvCxnSpPr>
      <xdr:spPr>
        <a:xfrm>
          <a:off x="14592300" y="9808959"/>
          <a:ext cx="889000" cy="11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26629</xdr:rowOff>
    </xdr:from>
    <xdr:to>
      <xdr:col>22</xdr:col>
      <xdr:colOff>415925</xdr:colOff>
      <xdr:row>57</xdr:row>
      <xdr:rowOff>128229</xdr:rowOff>
    </xdr:to>
    <xdr:sp macro="" textlink="">
      <xdr:nvSpPr>
        <xdr:cNvPr id="582" name="フローチャート : 判断 581"/>
        <xdr:cNvSpPr/>
      </xdr:nvSpPr>
      <xdr:spPr>
        <a:xfrm>
          <a:off x="15430500" y="979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144756</xdr:rowOff>
    </xdr:from>
    <xdr:ext cx="599010" cy="259045"/>
    <xdr:sp macro="" textlink="">
      <xdr:nvSpPr>
        <xdr:cNvPr id="583" name="テキスト ボックス 582"/>
        <xdr:cNvSpPr txBox="1"/>
      </xdr:nvSpPr>
      <xdr:spPr>
        <a:xfrm>
          <a:off x="15181794" y="957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102,240</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36309</xdr:rowOff>
    </xdr:from>
    <xdr:to>
      <xdr:col>21</xdr:col>
      <xdr:colOff>161925</xdr:colOff>
      <xdr:row>57</xdr:row>
      <xdr:rowOff>143067</xdr:rowOff>
    </xdr:to>
    <xdr:cxnSp macro="">
      <xdr:nvCxnSpPr>
        <xdr:cNvPr id="584" name="直線コネクタ 583"/>
        <xdr:cNvCxnSpPr/>
      </xdr:nvCxnSpPr>
      <xdr:spPr>
        <a:xfrm flipV="1">
          <a:off x="13703300" y="9808959"/>
          <a:ext cx="889000" cy="10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38354</xdr:rowOff>
    </xdr:from>
    <xdr:to>
      <xdr:col>21</xdr:col>
      <xdr:colOff>212725</xdr:colOff>
      <xdr:row>57</xdr:row>
      <xdr:rowOff>139954</xdr:rowOff>
    </xdr:to>
    <xdr:sp macro="" textlink="">
      <xdr:nvSpPr>
        <xdr:cNvPr id="585" name="フローチャート : 判断 584"/>
        <xdr:cNvSpPr/>
      </xdr:nvSpPr>
      <xdr:spPr>
        <a:xfrm>
          <a:off x="14541500" y="981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131081</xdr:rowOff>
    </xdr:from>
    <xdr:ext cx="534377" cy="259045"/>
    <xdr:sp macro="" textlink="">
      <xdr:nvSpPr>
        <xdr:cNvPr id="586" name="テキスト ボックス 585"/>
        <xdr:cNvSpPr txBox="1"/>
      </xdr:nvSpPr>
      <xdr:spPr>
        <a:xfrm>
          <a:off x="14325111" y="990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21703</xdr:rowOff>
    </xdr:from>
    <xdr:to>
      <xdr:col>19</xdr:col>
      <xdr:colOff>644525</xdr:colOff>
      <xdr:row>57</xdr:row>
      <xdr:rowOff>143067</xdr:rowOff>
    </xdr:to>
    <xdr:cxnSp macro="">
      <xdr:nvCxnSpPr>
        <xdr:cNvPr id="587" name="直線コネクタ 586"/>
        <xdr:cNvCxnSpPr/>
      </xdr:nvCxnSpPr>
      <xdr:spPr>
        <a:xfrm>
          <a:off x="12814300" y="9794353"/>
          <a:ext cx="889000" cy="12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38720</xdr:rowOff>
    </xdr:from>
    <xdr:to>
      <xdr:col>20</xdr:col>
      <xdr:colOff>9525</xdr:colOff>
      <xdr:row>57</xdr:row>
      <xdr:rowOff>140320</xdr:rowOff>
    </xdr:to>
    <xdr:sp macro="" textlink="">
      <xdr:nvSpPr>
        <xdr:cNvPr id="588" name="フローチャート : 判断 587"/>
        <xdr:cNvSpPr/>
      </xdr:nvSpPr>
      <xdr:spPr>
        <a:xfrm>
          <a:off x="13652500" y="981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156847</xdr:rowOff>
    </xdr:from>
    <xdr:ext cx="534377" cy="259045"/>
    <xdr:sp macro="" textlink="">
      <xdr:nvSpPr>
        <xdr:cNvPr id="589" name="テキスト ボックス 588"/>
        <xdr:cNvSpPr txBox="1"/>
      </xdr:nvSpPr>
      <xdr:spPr>
        <a:xfrm>
          <a:off x="13436111" y="958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96,951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33901</xdr:rowOff>
    </xdr:from>
    <xdr:to>
      <xdr:col>18</xdr:col>
      <xdr:colOff>492125</xdr:colOff>
      <xdr:row>57</xdr:row>
      <xdr:rowOff>135501</xdr:rowOff>
    </xdr:to>
    <xdr:sp macro="" textlink="">
      <xdr:nvSpPr>
        <xdr:cNvPr id="590" name="フローチャート : 判断 589"/>
        <xdr:cNvSpPr/>
      </xdr:nvSpPr>
      <xdr:spPr>
        <a:xfrm>
          <a:off x="12763500" y="980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126628</xdr:rowOff>
    </xdr:from>
    <xdr:ext cx="534377" cy="259045"/>
    <xdr:sp macro="" textlink="">
      <xdr:nvSpPr>
        <xdr:cNvPr id="591" name="テキスト ボックス 590"/>
        <xdr:cNvSpPr txBox="1"/>
      </xdr:nvSpPr>
      <xdr:spPr>
        <a:xfrm>
          <a:off x="12547111" y="989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152307</xdr:rowOff>
    </xdr:from>
    <xdr:to>
      <xdr:col>23</xdr:col>
      <xdr:colOff>568325</xdr:colOff>
      <xdr:row>57</xdr:row>
      <xdr:rowOff>82457</xdr:rowOff>
    </xdr:to>
    <xdr:sp macro="" textlink="">
      <xdr:nvSpPr>
        <xdr:cNvPr id="597" name="円/楕円 596"/>
        <xdr:cNvSpPr/>
      </xdr:nvSpPr>
      <xdr:spPr>
        <a:xfrm>
          <a:off x="16268700" y="975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3734</xdr:rowOff>
    </xdr:from>
    <xdr:ext cx="599010" cy="259045"/>
    <xdr:sp macro="" textlink="">
      <xdr:nvSpPr>
        <xdr:cNvPr id="598" name="教育費該当値テキスト"/>
        <xdr:cNvSpPr txBox="1"/>
      </xdr:nvSpPr>
      <xdr:spPr>
        <a:xfrm>
          <a:off x="16370300" y="9604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122,263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97751</xdr:rowOff>
    </xdr:from>
    <xdr:to>
      <xdr:col>22</xdr:col>
      <xdr:colOff>415925</xdr:colOff>
      <xdr:row>58</xdr:row>
      <xdr:rowOff>27901</xdr:rowOff>
    </xdr:to>
    <xdr:sp macro="" textlink="">
      <xdr:nvSpPr>
        <xdr:cNvPr id="599" name="円/楕円 598"/>
        <xdr:cNvSpPr/>
      </xdr:nvSpPr>
      <xdr:spPr>
        <a:xfrm>
          <a:off x="15430500" y="987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19028</xdr:rowOff>
    </xdr:from>
    <xdr:ext cx="534377" cy="259045"/>
    <xdr:sp macro="" textlink="">
      <xdr:nvSpPr>
        <xdr:cNvPr id="600" name="テキスト ボックス 599"/>
        <xdr:cNvSpPr txBox="1"/>
      </xdr:nvSpPr>
      <xdr:spPr>
        <a:xfrm>
          <a:off x="15214111" y="996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71,128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156959</xdr:rowOff>
    </xdr:from>
    <xdr:to>
      <xdr:col>21</xdr:col>
      <xdr:colOff>212725</xdr:colOff>
      <xdr:row>57</xdr:row>
      <xdr:rowOff>87109</xdr:rowOff>
    </xdr:to>
    <xdr:sp macro="" textlink="">
      <xdr:nvSpPr>
        <xdr:cNvPr id="601" name="円/楕円 600"/>
        <xdr:cNvSpPr/>
      </xdr:nvSpPr>
      <xdr:spPr>
        <a:xfrm>
          <a:off x="14541500" y="975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103636</xdr:rowOff>
    </xdr:from>
    <xdr:ext cx="599010" cy="259045"/>
    <xdr:sp macro="" textlink="">
      <xdr:nvSpPr>
        <xdr:cNvPr id="602" name="テキスト ボックス 601"/>
        <xdr:cNvSpPr txBox="1"/>
      </xdr:nvSpPr>
      <xdr:spPr>
        <a:xfrm>
          <a:off x="14292794" y="953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120,228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92267</xdr:rowOff>
    </xdr:from>
    <xdr:to>
      <xdr:col>20</xdr:col>
      <xdr:colOff>9525</xdr:colOff>
      <xdr:row>58</xdr:row>
      <xdr:rowOff>22417</xdr:rowOff>
    </xdr:to>
    <xdr:sp macro="" textlink="">
      <xdr:nvSpPr>
        <xdr:cNvPr id="603" name="円/楕円 602"/>
        <xdr:cNvSpPr/>
      </xdr:nvSpPr>
      <xdr:spPr>
        <a:xfrm>
          <a:off x="13652500" y="986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13544</xdr:rowOff>
    </xdr:from>
    <xdr:ext cx="534377" cy="259045"/>
    <xdr:sp macro="" textlink="">
      <xdr:nvSpPr>
        <xdr:cNvPr id="604" name="テキスト ボックス 603"/>
        <xdr:cNvSpPr txBox="1"/>
      </xdr:nvSpPr>
      <xdr:spPr>
        <a:xfrm>
          <a:off x="13436111" y="995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73,527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142353</xdr:rowOff>
    </xdr:from>
    <xdr:to>
      <xdr:col>18</xdr:col>
      <xdr:colOff>492125</xdr:colOff>
      <xdr:row>57</xdr:row>
      <xdr:rowOff>72503</xdr:rowOff>
    </xdr:to>
    <xdr:sp macro="" textlink="">
      <xdr:nvSpPr>
        <xdr:cNvPr id="605" name="円/楕円 604"/>
        <xdr:cNvSpPr/>
      </xdr:nvSpPr>
      <xdr:spPr>
        <a:xfrm>
          <a:off x="12763500" y="974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89030</xdr:rowOff>
    </xdr:from>
    <xdr:ext cx="599010" cy="259045"/>
    <xdr:sp macro="" textlink="">
      <xdr:nvSpPr>
        <xdr:cNvPr id="606" name="テキスト ボックス 605"/>
        <xdr:cNvSpPr txBox="1"/>
      </xdr:nvSpPr>
      <xdr:spPr>
        <a:xfrm>
          <a:off x="12514794" y="9518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126,617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75025</xdr:rowOff>
    </xdr:from>
    <xdr:to>
      <xdr:col>23</xdr:col>
      <xdr:colOff>516889</xdr:colOff>
      <xdr:row>79</xdr:row>
      <xdr:rowOff>44450</xdr:rowOff>
    </xdr:to>
    <xdr:cxnSp macro="">
      <xdr:nvCxnSpPr>
        <xdr:cNvPr id="630" name="直線コネクタ 629"/>
        <xdr:cNvCxnSpPr/>
      </xdr:nvCxnSpPr>
      <xdr:spPr>
        <a:xfrm flipV="1">
          <a:off x="16317595" y="12076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52999</xdr:rowOff>
    </xdr:from>
    <xdr:ext cx="249299" cy="259045"/>
    <xdr:sp macro="" textlink="">
      <xdr:nvSpPr>
        <xdr:cNvPr id="631" name="災害復旧費最小値テキスト"/>
        <xdr:cNvSpPr txBox="1"/>
      </xdr:nvSpPr>
      <xdr:spPr>
        <a:xfrm>
          <a:off x="16370300" y="13597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21702</xdr:rowOff>
    </xdr:from>
    <xdr:ext cx="599010" cy="259045"/>
    <xdr:sp macro="" textlink="">
      <xdr:nvSpPr>
        <xdr:cNvPr id="633" name="災害復旧費最大値テキスト"/>
        <xdr:cNvSpPr txBox="1"/>
      </xdr:nvSpPr>
      <xdr:spPr>
        <a:xfrm>
          <a:off x="16370300" y="1185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70</xdr:row>
      <xdr:rowOff>75025</xdr:rowOff>
    </xdr:from>
    <xdr:to>
      <xdr:col>23</xdr:col>
      <xdr:colOff>606425</xdr:colOff>
      <xdr:row>70</xdr:row>
      <xdr:rowOff>75025</xdr:rowOff>
    </xdr:to>
    <xdr:cxnSp macro="">
      <xdr:nvCxnSpPr>
        <xdr:cNvPr id="634" name="直線コネクタ 633"/>
        <xdr:cNvCxnSpPr/>
      </xdr:nvCxnSpPr>
      <xdr:spPr>
        <a:xfrm>
          <a:off x="16230600" y="1207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19346</xdr:rowOff>
    </xdr:from>
    <xdr:to>
      <xdr:col>23</xdr:col>
      <xdr:colOff>517525</xdr:colOff>
      <xdr:row>79</xdr:row>
      <xdr:rowOff>38880</xdr:rowOff>
    </xdr:to>
    <xdr:cxnSp macro="">
      <xdr:nvCxnSpPr>
        <xdr:cNvPr id="635" name="直線コネクタ 634"/>
        <xdr:cNvCxnSpPr/>
      </xdr:nvCxnSpPr>
      <xdr:spPr>
        <a:xfrm flipV="1">
          <a:off x="15481300" y="13563896"/>
          <a:ext cx="8382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141899</xdr:rowOff>
    </xdr:from>
    <xdr:ext cx="534377" cy="259045"/>
    <xdr:sp macro="" textlink="">
      <xdr:nvSpPr>
        <xdr:cNvPr id="636" name="災害復旧費平均値テキスト"/>
        <xdr:cNvSpPr txBox="1"/>
      </xdr:nvSpPr>
      <xdr:spPr>
        <a:xfrm>
          <a:off x="16370300" y="13343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119022</xdr:rowOff>
    </xdr:from>
    <xdr:to>
      <xdr:col>23</xdr:col>
      <xdr:colOff>568325</xdr:colOff>
      <xdr:row>79</xdr:row>
      <xdr:rowOff>49172</xdr:rowOff>
    </xdr:to>
    <xdr:sp macro="" textlink="">
      <xdr:nvSpPr>
        <xdr:cNvPr id="637" name="フローチャート : 判断 636"/>
        <xdr:cNvSpPr/>
      </xdr:nvSpPr>
      <xdr:spPr>
        <a:xfrm>
          <a:off x="162687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20321</xdr:rowOff>
    </xdr:from>
    <xdr:to>
      <xdr:col>22</xdr:col>
      <xdr:colOff>365125</xdr:colOff>
      <xdr:row>79</xdr:row>
      <xdr:rowOff>38880</xdr:rowOff>
    </xdr:to>
    <xdr:cxnSp macro="">
      <xdr:nvCxnSpPr>
        <xdr:cNvPr id="638" name="直線コネクタ 637"/>
        <xdr:cNvCxnSpPr/>
      </xdr:nvCxnSpPr>
      <xdr:spPr>
        <a:xfrm>
          <a:off x="14592300" y="13564871"/>
          <a:ext cx="889000" cy="1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110812</xdr:rowOff>
    </xdr:from>
    <xdr:to>
      <xdr:col>22</xdr:col>
      <xdr:colOff>415925</xdr:colOff>
      <xdr:row>79</xdr:row>
      <xdr:rowOff>40962</xdr:rowOff>
    </xdr:to>
    <xdr:sp macro="" textlink="">
      <xdr:nvSpPr>
        <xdr:cNvPr id="639" name="フローチャート : 判断 638"/>
        <xdr:cNvSpPr/>
      </xdr:nvSpPr>
      <xdr:spPr>
        <a:xfrm>
          <a:off x="15430500" y="1348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57489</xdr:rowOff>
    </xdr:from>
    <xdr:ext cx="534377" cy="259045"/>
    <xdr:sp macro="" textlink="">
      <xdr:nvSpPr>
        <xdr:cNvPr id="640" name="テキスト ボックス 639"/>
        <xdr:cNvSpPr txBox="1"/>
      </xdr:nvSpPr>
      <xdr:spPr>
        <a:xfrm>
          <a:off x="15214111" y="132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2398</xdr:rowOff>
    </xdr:from>
    <xdr:to>
      <xdr:col>21</xdr:col>
      <xdr:colOff>161925</xdr:colOff>
      <xdr:row>79</xdr:row>
      <xdr:rowOff>20321</xdr:rowOff>
    </xdr:to>
    <xdr:cxnSp macro="">
      <xdr:nvCxnSpPr>
        <xdr:cNvPr id="641" name="直線コネクタ 640"/>
        <xdr:cNvCxnSpPr/>
      </xdr:nvCxnSpPr>
      <xdr:spPr>
        <a:xfrm>
          <a:off x="13703300" y="13546948"/>
          <a:ext cx="889000" cy="1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105184</xdr:rowOff>
    </xdr:from>
    <xdr:to>
      <xdr:col>21</xdr:col>
      <xdr:colOff>212725</xdr:colOff>
      <xdr:row>79</xdr:row>
      <xdr:rowOff>35334</xdr:rowOff>
    </xdr:to>
    <xdr:sp macro="" textlink="">
      <xdr:nvSpPr>
        <xdr:cNvPr id="642" name="フローチャート : 判断 641"/>
        <xdr:cNvSpPr/>
      </xdr:nvSpPr>
      <xdr:spPr>
        <a:xfrm>
          <a:off x="14541500" y="1347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51861</xdr:rowOff>
    </xdr:from>
    <xdr:ext cx="534377" cy="259045"/>
    <xdr:sp macro="" textlink="">
      <xdr:nvSpPr>
        <xdr:cNvPr id="643" name="テキスト ボックス 642"/>
        <xdr:cNvSpPr txBox="1"/>
      </xdr:nvSpPr>
      <xdr:spPr>
        <a:xfrm>
          <a:off x="14325111" y="1325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28322</xdr:rowOff>
    </xdr:from>
    <xdr:to>
      <xdr:col>19</xdr:col>
      <xdr:colOff>644525</xdr:colOff>
      <xdr:row>79</xdr:row>
      <xdr:rowOff>2398</xdr:rowOff>
    </xdr:to>
    <xdr:cxnSp macro="">
      <xdr:nvCxnSpPr>
        <xdr:cNvPr id="644" name="直線コネクタ 643"/>
        <xdr:cNvCxnSpPr/>
      </xdr:nvCxnSpPr>
      <xdr:spPr>
        <a:xfrm>
          <a:off x="12814300" y="13401422"/>
          <a:ext cx="889000" cy="14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87044</xdr:rowOff>
    </xdr:from>
    <xdr:to>
      <xdr:col>20</xdr:col>
      <xdr:colOff>9525</xdr:colOff>
      <xdr:row>79</xdr:row>
      <xdr:rowOff>17194</xdr:rowOff>
    </xdr:to>
    <xdr:sp macro="" textlink="">
      <xdr:nvSpPr>
        <xdr:cNvPr id="645" name="フローチャート : 判断 644"/>
        <xdr:cNvSpPr/>
      </xdr:nvSpPr>
      <xdr:spPr>
        <a:xfrm>
          <a:off x="13652500" y="1346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33721</xdr:rowOff>
    </xdr:from>
    <xdr:ext cx="534377" cy="259045"/>
    <xdr:sp macro="" textlink="">
      <xdr:nvSpPr>
        <xdr:cNvPr id="646" name="テキスト ボックス 645"/>
        <xdr:cNvSpPr txBox="1"/>
      </xdr:nvSpPr>
      <xdr:spPr>
        <a:xfrm>
          <a:off x="13436111" y="1323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58626</xdr:rowOff>
    </xdr:from>
    <xdr:to>
      <xdr:col>18</xdr:col>
      <xdr:colOff>492125</xdr:colOff>
      <xdr:row>78</xdr:row>
      <xdr:rowOff>160226</xdr:rowOff>
    </xdr:to>
    <xdr:sp macro="" textlink="">
      <xdr:nvSpPr>
        <xdr:cNvPr id="647" name="フローチャート : 判断 646"/>
        <xdr:cNvSpPr/>
      </xdr:nvSpPr>
      <xdr:spPr>
        <a:xfrm>
          <a:off x="12763500" y="1343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151353</xdr:rowOff>
    </xdr:from>
    <xdr:ext cx="534377" cy="259045"/>
    <xdr:sp macro="" textlink="">
      <xdr:nvSpPr>
        <xdr:cNvPr id="648" name="テキスト ボックス 647"/>
        <xdr:cNvSpPr txBox="1"/>
      </xdr:nvSpPr>
      <xdr:spPr>
        <a:xfrm>
          <a:off x="12547111" y="1352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27,946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139996</xdr:rowOff>
    </xdr:from>
    <xdr:to>
      <xdr:col>23</xdr:col>
      <xdr:colOff>568325</xdr:colOff>
      <xdr:row>79</xdr:row>
      <xdr:rowOff>70146</xdr:rowOff>
    </xdr:to>
    <xdr:sp macro="" textlink="">
      <xdr:nvSpPr>
        <xdr:cNvPr id="654" name="円/楕円 653"/>
        <xdr:cNvSpPr/>
      </xdr:nvSpPr>
      <xdr:spPr>
        <a:xfrm>
          <a:off x="16268700" y="1351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97449</xdr:rowOff>
    </xdr:from>
    <xdr:ext cx="469744" cy="259045"/>
    <xdr:sp macro="" textlink="">
      <xdr:nvSpPr>
        <xdr:cNvPr id="655" name="災害復旧費該当値テキスト"/>
        <xdr:cNvSpPr txBox="1"/>
      </xdr:nvSpPr>
      <xdr:spPr>
        <a:xfrm>
          <a:off x="16370300" y="1347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159530</xdr:rowOff>
    </xdr:from>
    <xdr:to>
      <xdr:col>22</xdr:col>
      <xdr:colOff>415925</xdr:colOff>
      <xdr:row>79</xdr:row>
      <xdr:rowOff>89680</xdr:rowOff>
    </xdr:to>
    <xdr:sp macro="" textlink="">
      <xdr:nvSpPr>
        <xdr:cNvPr id="656" name="円/楕円 655"/>
        <xdr:cNvSpPr/>
      </xdr:nvSpPr>
      <xdr:spPr>
        <a:xfrm>
          <a:off x="15430500" y="1353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80807</xdr:rowOff>
    </xdr:from>
    <xdr:ext cx="469744" cy="259045"/>
    <xdr:sp macro="" textlink="">
      <xdr:nvSpPr>
        <xdr:cNvPr id="657" name="テキスト ボックス 656"/>
        <xdr:cNvSpPr txBox="1"/>
      </xdr:nvSpPr>
      <xdr:spPr>
        <a:xfrm>
          <a:off x="15246427" y="1362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140971</xdr:rowOff>
    </xdr:from>
    <xdr:to>
      <xdr:col>21</xdr:col>
      <xdr:colOff>212725</xdr:colOff>
      <xdr:row>79</xdr:row>
      <xdr:rowOff>71121</xdr:rowOff>
    </xdr:to>
    <xdr:sp macro="" textlink="">
      <xdr:nvSpPr>
        <xdr:cNvPr id="658" name="円/楕円 657"/>
        <xdr:cNvSpPr/>
      </xdr:nvSpPr>
      <xdr:spPr>
        <a:xfrm>
          <a:off x="14541500" y="1351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62248</xdr:rowOff>
    </xdr:from>
    <xdr:ext cx="469744" cy="259045"/>
    <xdr:sp macro="" textlink="">
      <xdr:nvSpPr>
        <xdr:cNvPr id="659" name="テキスト ボックス 658"/>
        <xdr:cNvSpPr txBox="1"/>
      </xdr:nvSpPr>
      <xdr:spPr>
        <a:xfrm>
          <a:off x="14357427" y="1360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123048</xdr:rowOff>
    </xdr:from>
    <xdr:to>
      <xdr:col>20</xdr:col>
      <xdr:colOff>9525</xdr:colOff>
      <xdr:row>79</xdr:row>
      <xdr:rowOff>53198</xdr:rowOff>
    </xdr:to>
    <xdr:sp macro="" textlink="">
      <xdr:nvSpPr>
        <xdr:cNvPr id="660" name="円/楕円 659"/>
        <xdr:cNvSpPr/>
      </xdr:nvSpPr>
      <xdr:spPr>
        <a:xfrm>
          <a:off x="13652500" y="1349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44325</xdr:rowOff>
    </xdr:from>
    <xdr:ext cx="534377" cy="259045"/>
    <xdr:sp macro="" textlink="">
      <xdr:nvSpPr>
        <xdr:cNvPr id="661" name="テキスト ボックス 660"/>
        <xdr:cNvSpPr txBox="1"/>
      </xdr:nvSpPr>
      <xdr:spPr>
        <a:xfrm>
          <a:off x="13436111" y="1358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148972</xdr:rowOff>
    </xdr:from>
    <xdr:to>
      <xdr:col>18</xdr:col>
      <xdr:colOff>492125</xdr:colOff>
      <xdr:row>78</xdr:row>
      <xdr:rowOff>79122</xdr:rowOff>
    </xdr:to>
    <xdr:sp macro="" textlink="">
      <xdr:nvSpPr>
        <xdr:cNvPr id="662" name="円/楕円 661"/>
        <xdr:cNvSpPr/>
      </xdr:nvSpPr>
      <xdr:spPr>
        <a:xfrm>
          <a:off x="12763500" y="1335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95649</xdr:rowOff>
    </xdr:from>
    <xdr:ext cx="534377" cy="259045"/>
    <xdr:sp macro="" textlink="">
      <xdr:nvSpPr>
        <xdr:cNvPr id="663" name="テキスト ボックス 662"/>
        <xdr:cNvSpPr txBox="1"/>
      </xdr:nvSpPr>
      <xdr:spPr>
        <a:xfrm>
          <a:off x="12547111" y="1312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49,233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164902</xdr:rowOff>
    </xdr:from>
    <xdr:to>
      <xdr:col>23</xdr:col>
      <xdr:colOff>516889</xdr:colOff>
      <xdr:row>98</xdr:row>
      <xdr:rowOff>131237</xdr:rowOff>
    </xdr:to>
    <xdr:cxnSp macro="">
      <xdr:nvCxnSpPr>
        <xdr:cNvPr id="685" name="直線コネクタ 684"/>
        <xdr:cNvCxnSpPr/>
      </xdr:nvCxnSpPr>
      <xdr:spPr>
        <a:xfrm flipV="1">
          <a:off x="16317595" y="15766852"/>
          <a:ext cx="1269" cy="116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135064</xdr:rowOff>
    </xdr:from>
    <xdr:ext cx="469744" cy="259045"/>
    <xdr:sp macro="" textlink="">
      <xdr:nvSpPr>
        <xdr:cNvPr id="686" name="公債費最小値テキスト"/>
        <xdr:cNvSpPr txBox="1"/>
      </xdr:nvSpPr>
      <xdr:spPr>
        <a:xfrm>
          <a:off x="16370300" y="1693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98</xdr:row>
      <xdr:rowOff>131237</xdr:rowOff>
    </xdr:from>
    <xdr:to>
      <xdr:col>23</xdr:col>
      <xdr:colOff>606425</xdr:colOff>
      <xdr:row>98</xdr:row>
      <xdr:rowOff>131237</xdr:rowOff>
    </xdr:to>
    <xdr:cxnSp macro="">
      <xdr:nvCxnSpPr>
        <xdr:cNvPr id="687" name="直線コネクタ 686"/>
        <xdr:cNvCxnSpPr/>
      </xdr:nvCxnSpPr>
      <xdr:spPr>
        <a:xfrm>
          <a:off x="16230600" y="16933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111579</xdr:rowOff>
    </xdr:from>
    <xdr:ext cx="599010" cy="259045"/>
    <xdr:sp macro="" textlink="">
      <xdr:nvSpPr>
        <xdr:cNvPr id="688" name="公債費最大値テキスト"/>
        <xdr:cNvSpPr txBox="1"/>
      </xdr:nvSpPr>
      <xdr:spPr>
        <a:xfrm>
          <a:off x="16370300" y="1554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91</xdr:row>
      <xdr:rowOff>164902</xdr:rowOff>
    </xdr:from>
    <xdr:to>
      <xdr:col>23</xdr:col>
      <xdr:colOff>606425</xdr:colOff>
      <xdr:row>91</xdr:row>
      <xdr:rowOff>164902</xdr:rowOff>
    </xdr:to>
    <xdr:cxnSp macro="">
      <xdr:nvCxnSpPr>
        <xdr:cNvPr id="689" name="直線コネクタ 688"/>
        <xdr:cNvCxnSpPr/>
      </xdr:nvCxnSpPr>
      <xdr:spPr>
        <a:xfrm>
          <a:off x="16230600" y="1576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95724</xdr:rowOff>
    </xdr:from>
    <xdr:to>
      <xdr:col>23</xdr:col>
      <xdr:colOff>517525</xdr:colOff>
      <xdr:row>96</xdr:row>
      <xdr:rowOff>135243</xdr:rowOff>
    </xdr:to>
    <xdr:cxnSp macro="">
      <xdr:nvCxnSpPr>
        <xdr:cNvPr id="690" name="直線コネクタ 689"/>
        <xdr:cNvCxnSpPr/>
      </xdr:nvCxnSpPr>
      <xdr:spPr>
        <a:xfrm>
          <a:off x="15481300" y="16554924"/>
          <a:ext cx="838200" cy="3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153863</xdr:rowOff>
    </xdr:from>
    <xdr:ext cx="599010" cy="259045"/>
    <xdr:sp macro="" textlink="">
      <xdr:nvSpPr>
        <xdr:cNvPr id="691" name="公債費平均値テキスト"/>
        <xdr:cNvSpPr txBox="1"/>
      </xdr:nvSpPr>
      <xdr:spPr>
        <a:xfrm>
          <a:off x="16370300" y="1661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3986</xdr:rowOff>
    </xdr:from>
    <xdr:to>
      <xdr:col>23</xdr:col>
      <xdr:colOff>568325</xdr:colOff>
      <xdr:row>97</xdr:row>
      <xdr:rowOff>105586</xdr:rowOff>
    </xdr:to>
    <xdr:sp macro="" textlink="">
      <xdr:nvSpPr>
        <xdr:cNvPr id="692" name="フローチャート : 判断 691"/>
        <xdr:cNvSpPr/>
      </xdr:nvSpPr>
      <xdr:spPr>
        <a:xfrm>
          <a:off x="16268700" y="1663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56158</xdr:rowOff>
    </xdr:from>
    <xdr:to>
      <xdr:col>22</xdr:col>
      <xdr:colOff>365125</xdr:colOff>
      <xdr:row>96</xdr:row>
      <xdr:rowOff>95724</xdr:rowOff>
    </xdr:to>
    <xdr:cxnSp macro="">
      <xdr:nvCxnSpPr>
        <xdr:cNvPr id="693" name="直線コネクタ 692"/>
        <xdr:cNvCxnSpPr/>
      </xdr:nvCxnSpPr>
      <xdr:spPr>
        <a:xfrm>
          <a:off x="14592300" y="16515358"/>
          <a:ext cx="889000" cy="3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166249</xdr:rowOff>
    </xdr:from>
    <xdr:to>
      <xdr:col>22</xdr:col>
      <xdr:colOff>415925</xdr:colOff>
      <xdr:row>97</xdr:row>
      <xdr:rowOff>96399</xdr:rowOff>
    </xdr:to>
    <xdr:sp macro="" textlink="">
      <xdr:nvSpPr>
        <xdr:cNvPr id="694" name="フローチャート : 判断 693"/>
        <xdr:cNvSpPr/>
      </xdr:nvSpPr>
      <xdr:spPr>
        <a:xfrm>
          <a:off x="15430500" y="1662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87526</xdr:rowOff>
    </xdr:from>
    <xdr:ext cx="599010" cy="259045"/>
    <xdr:sp macro="" textlink="">
      <xdr:nvSpPr>
        <xdr:cNvPr id="695" name="テキスト ボックス 694"/>
        <xdr:cNvSpPr txBox="1"/>
      </xdr:nvSpPr>
      <xdr:spPr>
        <a:xfrm>
          <a:off x="15181794" y="16718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42318</xdr:rowOff>
    </xdr:from>
    <xdr:to>
      <xdr:col>21</xdr:col>
      <xdr:colOff>161925</xdr:colOff>
      <xdr:row>96</xdr:row>
      <xdr:rowOff>56158</xdr:rowOff>
    </xdr:to>
    <xdr:cxnSp macro="">
      <xdr:nvCxnSpPr>
        <xdr:cNvPr id="696" name="直線コネクタ 695"/>
        <xdr:cNvCxnSpPr/>
      </xdr:nvCxnSpPr>
      <xdr:spPr>
        <a:xfrm>
          <a:off x="13703300" y="16501518"/>
          <a:ext cx="889000" cy="1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148233</xdr:rowOff>
    </xdr:from>
    <xdr:to>
      <xdr:col>21</xdr:col>
      <xdr:colOff>212725</xdr:colOff>
      <xdr:row>97</xdr:row>
      <xdr:rowOff>78383</xdr:rowOff>
    </xdr:to>
    <xdr:sp macro="" textlink="">
      <xdr:nvSpPr>
        <xdr:cNvPr id="697" name="フローチャート : 判断 696"/>
        <xdr:cNvSpPr/>
      </xdr:nvSpPr>
      <xdr:spPr>
        <a:xfrm>
          <a:off x="14541500" y="1660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69510</xdr:rowOff>
    </xdr:from>
    <xdr:ext cx="599010" cy="259045"/>
    <xdr:sp macro="" textlink="">
      <xdr:nvSpPr>
        <xdr:cNvPr id="698" name="テキスト ボックス 697"/>
        <xdr:cNvSpPr txBox="1"/>
      </xdr:nvSpPr>
      <xdr:spPr>
        <a:xfrm>
          <a:off x="14292794" y="1670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164754</xdr:rowOff>
    </xdr:from>
    <xdr:to>
      <xdr:col>19</xdr:col>
      <xdr:colOff>644525</xdr:colOff>
      <xdr:row>96</xdr:row>
      <xdr:rowOff>42318</xdr:rowOff>
    </xdr:to>
    <xdr:cxnSp macro="">
      <xdr:nvCxnSpPr>
        <xdr:cNvPr id="699" name="直線コネクタ 698"/>
        <xdr:cNvCxnSpPr/>
      </xdr:nvCxnSpPr>
      <xdr:spPr>
        <a:xfrm>
          <a:off x="12814300" y="16452504"/>
          <a:ext cx="889000" cy="4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143213</xdr:rowOff>
    </xdr:from>
    <xdr:to>
      <xdr:col>20</xdr:col>
      <xdr:colOff>9525</xdr:colOff>
      <xdr:row>97</xdr:row>
      <xdr:rowOff>73363</xdr:rowOff>
    </xdr:to>
    <xdr:sp macro="" textlink="">
      <xdr:nvSpPr>
        <xdr:cNvPr id="700" name="フローチャート : 判断 699"/>
        <xdr:cNvSpPr/>
      </xdr:nvSpPr>
      <xdr:spPr>
        <a:xfrm>
          <a:off x="13652500" y="166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64490</xdr:rowOff>
    </xdr:from>
    <xdr:ext cx="599010" cy="259045"/>
    <xdr:sp macro="" textlink="">
      <xdr:nvSpPr>
        <xdr:cNvPr id="701" name="テキスト ボックス 700"/>
        <xdr:cNvSpPr txBox="1"/>
      </xdr:nvSpPr>
      <xdr:spPr>
        <a:xfrm>
          <a:off x="13403794" y="1669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136754</xdr:rowOff>
    </xdr:from>
    <xdr:to>
      <xdr:col>18</xdr:col>
      <xdr:colOff>492125</xdr:colOff>
      <xdr:row>97</xdr:row>
      <xdr:rowOff>66904</xdr:rowOff>
    </xdr:to>
    <xdr:sp macro="" textlink="">
      <xdr:nvSpPr>
        <xdr:cNvPr id="702" name="フローチャート : 判断 701"/>
        <xdr:cNvSpPr/>
      </xdr:nvSpPr>
      <xdr:spPr>
        <a:xfrm>
          <a:off x="12763500" y="1659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58031</xdr:rowOff>
    </xdr:from>
    <xdr:ext cx="599010" cy="259045"/>
    <xdr:sp macro="" textlink="">
      <xdr:nvSpPr>
        <xdr:cNvPr id="703" name="テキスト ボックス 702"/>
        <xdr:cNvSpPr txBox="1"/>
      </xdr:nvSpPr>
      <xdr:spPr>
        <a:xfrm>
          <a:off x="12514794" y="16688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129,066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84443</xdr:rowOff>
    </xdr:from>
    <xdr:to>
      <xdr:col>23</xdr:col>
      <xdr:colOff>568325</xdr:colOff>
      <xdr:row>97</xdr:row>
      <xdr:rowOff>14593</xdr:rowOff>
    </xdr:to>
    <xdr:sp macro="" textlink="">
      <xdr:nvSpPr>
        <xdr:cNvPr id="709" name="円/楕円 708"/>
        <xdr:cNvSpPr/>
      </xdr:nvSpPr>
      <xdr:spPr>
        <a:xfrm>
          <a:off x="16268700" y="1654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107320</xdr:rowOff>
    </xdr:from>
    <xdr:ext cx="599010" cy="259045"/>
    <xdr:sp macro="" textlink="">
      <xdr:nvSpPr>
        <xdr:cNvPr id="710" name="公債費該当値テキスト"/>
        <xdr:cNvSpPr txBox="1"/>
      </xdr:nvSpPr>
      <xdr:spPr>
        <a:xfrm>
          <a:off x="16370300" y="16395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151,950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44924</xdr:rowOff>
    </xdr:from>
    <xdr:to>
      <xdr:col>22</xdr:col>
      <xdr:colOff>415925</xdr:colOff>
      <xdr:row>96</xdr:row>
      <xdr:rowOff>146524</xdr:rowOff>
    </xdr:to>
    <xdr:sp macro="" textlink="">
      <xdr:nvSpPr>
        <xdr:cNvPr id="711" name="円/楕円 710"/>
        <xdr:cNvSpPr/>
      </xdr:nvSpPr>
      <xdr:spPr>
        <a:xfrm>
          <a:off x="15430500" y="1650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163051</xdr:rowOff>
    </xdr:from>
    <xdr:ext cx="599010" cy="259045"/>
    <xdr:sp macro="" textlink="">
      <xdr:nvSpPr>
        <xdr:cNvPr id="712" name="テキスト ボックス 711"/>
        <xdr:cNvSpPr txBox="1"/>
      </xdr:nvSpPr>
      <xdr:spPr>
        <a:xfrm>
          <a:off x="15181794" y="16279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169,237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5358</xdr:rowOff>
    </xdr:from>
    <xdr:to>
      <xdr:col>21</xdr:col>
      <xdr:colOff>212725</xdr:colOff>
      <xdr:row>96</xdr:row>
      <xdr:rowOff>106958</xdr:rowOff>
    </xdr:to>
    <xdr:sp macro="" textlink="">
      <xdr:nvSpPr>
        <xdr:cNvPr id="713" name="円/楕円 712"/>
        <xdr:cNvSpPr/>
      </xdr:nvSpPr>
      <xdr:spPr>
        <a:xfrm>
          <a:off x="14541500" y="1646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123485</xdr:rowOff>
    </xdr:from>
    <xdr:ext cx="599010" cy="259045"/>
    <xdr:sp macro="" textlink="">
      <xdr:nvSpPr>
        <xdr:cNvPr id="714" name="テキスト ボックス 713"/>
        <xdr:cNvSpPr txBox="1"/>
      </xdr:nvSpPr>
      <xdr:spPr>
        <a:xfrm>
          <a:off x="14292794" y="16239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186,545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162968</xdr:rowOff>
    </xdr:from>
    <xdr:to>
      <xdr:col>20</xdr:col>
      <xdr:colOff>9525</xdr:colOff>
      <xdr:row>96</xdr:row>
      <xdr:rowOff>93118</xdr:rowOff>
    </xdr:to>
    <xdr:sp macro="" textlink="">
      <xdr:nvSpPr>
        <xdr:cNvPr id="715" name="円/楕円 714"/>
        <xdr:cNvSpPr/>
      </xdr:nvSpPr>
      <xdr:spPr>
        <a:xfrm>
          <a:off x="13652500" y="1645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109645</xdr:rowOff>
    </xdr:from>
    <xdr:ext cx="599010" cy="259045"/>
    <xdr:sp macro="" textlink="">
      <xdr:nvSpPr>
        <xdr:cNvPr id="716" name="テキスト ボックス 715"/>
        <xdr:cNvSpPr txBox="1"/>
      </xdr:nvSpPr>
      <xdr:spPr>
        <a:xfrm>
          <a:off x="13403794" y="1622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192,599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113954</xdr:rowOff>
    </xdr:from>
    <xdr:to>
      <xdr:col>18</xdr:col>
      <xdr:colOff>492125</xdr:colOff>
      <xdr:row>96</xdr:row>
      <xdr:rowOff>44104</xdr:rowOff>
    </xdr:to>
    <xdr:sp macro="" textlink="">
      <xdr:nvSpPr>
        <xdr:cNvPr id="717" name="円/楕円 716"/>
        <xdr:cNvSpPr/>
      </xdr:nvSpPr>
      <xdr:spPr>
        <a:xfrm>
          <a:off x="12763500" y="1640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60631</xdr:rowOff>
    </xdr:from>
    <xdr:ext cx="599010" cy="259045"/>
    <xdr:sp macro="" textlink="">
      <xdr:nvSpPr>
        <xdr:cNvPr id="718" name="テキスト ボックス 717"/>
        <xdr:cNvSpPr txBox="1"/>
      </xdr:nvSpPr>
      <xdr:spPr>
        <a:xfrm>
          <a:off x="12514794" y="16176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214,040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45974</xdr:rowOff>
    </xdr:from>
    <xdr:to>
      <xdr:col>32</xdr:col>
      <xdr:colOff>186689</xdr:colOff>
      <xdr:row>39</xdr:row>
      <xdr:rowOff>44450</xdr:rowOff>
    </xdr:to>
    <xdr:cxnSp macro="">
      <xdr:nvCxnSpPr>
        <xdr:cNvPr id="742" name="直線コネクタ 741"/>
        <xdr:cNvCxnSpPr/>
      </xdr:nvCxnSpPr>
      <xdr:spPr>
        <a:xfrm flipV="1">
          <a:off x="22159595" y="5189474"/>
          <a:ext cx="1269" cy="1541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164101</xdr:rowOff>
    </xdr:from>
    <xdr:ext cx="469744" cy="259045"/>
    <xdr:sp macro="" textlink="">
      <xdr:nvSpPr>
        <xdr:cNvPr id="745" name="諸支出金最大値テキスト"/>
        <xdr:cNvSpPr txBox="1"/>
      </xdr:nvSpPr>
      <xdr:spPr>
        <a:xfrm>
          <a:off x="22212300" y="496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4,046</a:t>
          </a:r>
          <a:endParaRPr kumimoji="1" lang="ja-JP" altLang="en-US" sz="1000" b="1">
            <a:latin typeface="ＭＳ Ｐゴシック"/>
          </a:endParaRPr>
        </a:p>
      </xdr:txBody>
    </xdr:sp>
    <xdr:clientData/>
  </xdr:oneCellAnchor>
  <xdr:twoCellAnchor>
    <xdr:from>
      <xdr:col>32</xdr:col>
      <xdr:colOff>98425</xdr:colOff>
      <xdr:row>30</xdr:row>
      <xdr:rowOff>45974</xdr:rowOff>
    </xdr:from>
    <xdr:to>
      <xdr:col>32</xdr:col>
      <xdr:colOff>276225</xdr:colOff>
      <xdr:row>30</xdr:row>
      <xdr:rowOff>45974</xdr:rowOff>
    </xdr:to>
    <xdr:cxnSp macro="">
      <xdr:nvCxnSpPr>
        <xdr:cNvPr id="746" name="直線コネクタ 745"/>
        <xdr:cNvCxnSpPr/>
      </xdr:nvCxnSpPr>
      <xdr:spPr>
        <a:xfrm>
          <a:off x="22072600" y="518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131208</xdr:rowOff>
    </xdr:from>
    <xdr:ext cx="378565" cy="259045"/>
    <xdr:sp macro="" textlink="">
      <xdr:nvSpPr>
        <xdr:cNvPr id="748" name="諸支出金平均値テキスト"/>
        <xdr:cNvSpPr txBox="1"/>
      </xdr:nvSpPr>
      <xdr:spPr>
        <a:xfrm>
          <a:off x="22212300" y="64748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108331</xdr:rowOff>
    </xdr:from>
    <xdr:to>
      <xdr:col>32</xdr:col>
      <xdr:colOff>238125</xdr:colOff>
      <xdr:row>39</xdr:row>
      <xdr:rowOff>38481</xdr:rowOff>
    </xdr:to>
    <xdr:sp macro="" textlink="">
      <xdr:nvSpPr>
        <xdr:cNvPr id="749" name="フローチャート : 判断 748"/>
        <xdr:cNvSpPr/>
      </xdr:nvSpPr>
      <xdr:spPr>
        <a:xfrm>
          <a:off x="221107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109474</xdr:rowOff>
    </xdr:from>
    <xdr:to>
      <xdr:col>31</xdr:col>
      <xdr:colOff>85725</xdr:colOff>
      <xdr:row>39</xdr:row>
      <xdr:rowOff>39624</xdr:rowOff>
    </xdr:to>
    <xdr:sp macro="" textlink="">
      <xdr:nvSpPr>
        <xdr:cNvPr id="751" name="フローチャート : 判断 750"/>
        <xdr:cNvSpPr/>
      </xdr:nvSpPr>
      <xdr:spPr>
        <a:xfrm>
          <a:off x="21272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56151</xdr:rowOff>
    </xdr:from>
    <xdr:ext cx="378565" cy="259045"/>
    <xdr:sp macro="" textlink="">
      <xdr:nvSpPr>
        <xdr:cNvPr id="752" name="テキスト ボックス 751"/>
        <xdr:cNvSpPr txBox="1"/>
      </xdr:nvSpPr>
      <xdr:spPr>
        <a:xfrm>
          <a:off x="21134017" y="6399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94615</xdr:rowOff>
    </xdr:from>
    <xdr:to>
      <xdr:col>29</xdr:col>
      <xdr:colOff>568325</xdr:colOff>
      <xdr:row>38</xdr:row>
      <xdr:rowOff>24765</xdr:rowOff>
    </xdr:to>
    <xdr:sp macro="" textlink="">
      <xdr:nvSpPr>
        <xdr:cNvPr id="754" name="フローチャート : 判断 753"/>
        <xdr:cNvSpPr/>
      </xdr:nvSpPr>
      <xdr:spPr>
        <a:xfrm>
          <a:off x="20383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41292</xdr:rowOff>
    </xdr:from>
    <xdr:ext cx="378565" cy="259045"/>
    <xdr:sp macro="" textlink="">
      <xdr:nvSpPr>
        <xdr:cNvPr id="755" name="テキスト ボックス 754"/>
        <xdr:cNvSpPr txBox="1"/>
      </xdr:nvSpPr>
      <xdr:spPr>
        <a:xfrm>
          <a:off x="20245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88519</xdr:rowOff>
    </xdr:from>
    <xdr:to>
      <xdr:col>28</xdr:col>
      <xdr:colOff>365125</xdr:colOff>
      <xdr:row>39</xdr:row>
      <xdr:rowOff>18669</xdr:rowOff>
    </xdr:to>
    <xdr:sp macro="" textlink="">
      <xdr:nvSpPr>
        <xdr:cNvPr id="757" name="フローチャート : 判断 756"/>
        <xdr:cNvSpPr/>
      </xdr:nvSpPr>
      <xdr:spPr>
        <a:xfrm>
          <a:off x="19494500" y="660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35196</xdr:rowOff>
    </xdr:from>
    <xdr:ext cx="378565" cy="259045"/>
    <xdr:sp macro="" textlink="">
      <xdr:nvSpPr>
        <xdr:cNvPr id="758" name="テキスト ボックス 757"/>
        <xdr:cNvSpPr txBox="1"/>
      </xdr:nvSpPr>
      <xdr:spPr>
        <a:xfrm>
          <a:off x="19356017" y="637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60325</xdr:rowOff>
    </xdr:from>
    <xdr:to>
      <xdr:col>27</xdr:col>
      <xdr:colOff>161925</xdr:colOff>
      <xdr:row>38</xdr:row>
      <xdr:rowOff>161925</xdr:rowOff>
    </xdr:to>
    <xdr:sp macro="" textlink="">
      <xdr:nvSpPr>
        <xdr:cNvPr id="759" name="フローチャート : 判断 758"/>
        <xdr:cNvSpPr/>
      </xdr:nvSpPr>
      <xdr:spPr>
        <a:xfrm>
          <a:off x="186055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7002</xdr:rowOff>
    </xdr:from>
    <xdr:ext cx="378565" cy="259045"/>
    <xdr:sp macro="" textlink="">
      <xdr:nvSpPr>
        <xdr:cNvPr id="760" name="テキスト ボックス 759"/>
        <xdr:cNvSpPr txBox="1"/>
      </xdr:nvSpPr>
      <xdr:spPr>
        <a:xfrm>
          <a:off x="18467017" y="6350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86758</xdr:rowOff>
    </xdr:from>
    <xdr:ext cx="249299" cy="259045"/>
    <xdr:sp macro="" textlink="">
      <xdr:nvSpPr>
        <xdr:cNvPr id="767" name="諸支出金該当値テキスト"/>
        <xdr:cNvSpPr txBox="1"/>
      </xdr:nvSpPr>
      <xdr:spPr>
        <a:xfrm>
          <a:off x="22212300" y="6601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6" name="直線コネクタ 78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7" name="テキスト ボックス 78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8" name="直線コネクタ 78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89" name="テキスト ボックス 788"/>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0" name="直線コネクタ 78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111777</xdr:rowOff>
    </xdr:from>
    <xdr:ext cx="467179" cy="259045"/>
    <xdr:sp macro="" textlink="">
      <xdr:nvSpPr>
        <xdr:cNvPr id="791" name="テキスト ボックス 790"/>
        <xdr:cNvSpPr txBox="1"/>
      </xdr:nvSpPr>
      <xdr:spPr>
        <a:xfrm>
          <a:off x="17820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2" name="直線コネクタ 79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49</xdr:row>
      <xdr:rowOff>168927</xdr:rowOff>
    </xdr:from>
    <xdr:ext cx="467179" cy="259045"/>
    <xdr:sp macro="" textlink="">
      <xdr:nvSpPr>
        <xdr:cNvPr id="793" name="テキスト ボックス 792"/>
        <xdr:cNvSpPr txBox="1"/>
      </xdr:nvSpPr>
      <xdr:spPr>
        <a:xfrm>
          <a:off x="17820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95" name="テキスト ボックス 794"/>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7" name="直線コネクタ 796"/>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8"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0"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1" name="直線コネクタ 80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2" name="直線コネクタ 80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3"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4" name="フローチャート : 判断 803"/>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5" name="直線コネクタ 804"/>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6" name="フローチャート : 判断 805"/>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7" name="テキスト ボックス 80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8" name="直線コネクタ 807"/>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9" name="フローチャート : 判断 808"/>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0" name="テキスト ボックス 809"/>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1" name="直線コネクタ 810"/>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2" name="フローチャート : 判断 811"/>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3" name="テキスト ボックス 812"/>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99873</xdr:rowOff>
    </xdr:from>
    <xdr:to>
      <xdr:col>27</xdr:col>
      <xdr:colOff>161925</xdr:colOff>
      <xdr:row>51</xdr:row>
      <xdr:rowOff>30023</xdr:rowOff>
    </xdr:to>
    <xdr:sp macro="" textlink="">
      <xdr:nvSpPr>
        <xdr:cNvPr id="814" name="フローチャート : 判断 813"/>
        <xdr:cNvSpPr/>
      </xdr:nvSpPr>
      <xdr:spPr>
        <a:xfrm>
          <a:off x="18605500" y="86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49</xdr:row>
      <xdr:rowOff>46550</xdr:rowOff>
    </xdr:from>
    <xdr:ext cx="469744" cy="259045"/>
    <xdr:sp macro="" textlink="">
      <xdr:nvSpPr>
        <xdr:cNvPr id="815" name="テキスト ボックス 814"/>
        <xdr:cNvSpPr txBox="1"/>
      </xdr:nvSpPr>
      <xdr:spPr>
        <a:xfrm>
          <a:off x="18421427" y="844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1" name="円/楕円 82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2"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3" name="円/楕円 82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4" name="テキスト ボックス 823"/>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5" name="円/楕円 82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6" name="テキスト ボックス 825"/>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7" name="円/楕円 82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8" name="テキスト ボックス 827"/>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9" name="円/楕円 82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0" name="テキスト ボックス 829"/>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民生費の住民一人当たりコストについては、類似団体とほぼ同水準であったが</a:t>
          </a:r>
          <a:r>
            <a:rPr kumimoji="1" lang="en-US" altLang="ja-JP" sz="1300">
              <a:latin typeface="ＭＳ Ｐゴシック"/>
            </a:rPr>
            <a:t>H</a:t>
          </a:r>
          <a:r>
            <a:rPr kumimoji="1" lang="ja-JP" altLang="en-US" sz="1300">
              <a:latin typeface="ＭＳ Ｐゴシック"/>
            </a:rPr>
            <a:t>２７については病院建設工事に伴う近隣構成市町村による負担金や子育て支援事業等の支出によりコストが増加した。今後についても村が人口減少対策として子育て環境の充実を図るため、重点的に事業に取り組んでいることから当面、住民一人当たりのコストは高くなると見込まれ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長野県生坂村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歳出削減の取組や有効な補助金等の財源活用により、年々財政の安定化は進んでおり、剰余金による基金積立も増加してきている。今後も継続的に取組みを推進していくこととする。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長野県生坂村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これまで一般会計ほか各特別家計全体を通じて赤字が生じることなく、それぞれ運営を実施してきている。今後も各会計において、計画的に事業を進めるとともに、経営の健全化を推進していくこととする。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2103413</v>
      </c>
      <c r="BO4" s="379"/>
      <c r="BP4" s="379"/>
      <c r="BQ4" s="379"/>
      <c r="BR4" s="379"/>
      <c r="BS4" s="379"/>
      <c r="BT4" s="379"/>
      <c r="BU4" s="380"/>
      <c r="BV4" s="378">
        <v>1926464</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2.1</v>
      </c>
      <c r="CU4" s="385"/>
      <c r="CV4" s="385"/>
      <c r="CW4" s="385"/>
      <c r="CX4" s="385"/>
      <c r="CY4" s="385"/>
      <c r="CZ4" s="385"/>
      <c r="DA4" s="386"/>
      <c r="DB4" s="384">
        <v>1.8</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2062446</v>
      </c>
      <c r="BO5" s="416"/>
      <c r="BP5" s="416"/>
      <c r="BQ5" s="416"/>
      <c r="BR5" s="416"/>
      <c r="BS5" s="416"/>
      <c r="BT5" s="416"/>
      <c r="BU5" s="417"/>
      <c r="BV5" s="415">
        <v>1886847</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75.7</v>
      </c>
      <c r="CU5" s="413"/>
      <c r="CV5" s="413"/>
      <c r="CW5" s="413"/>
      <c r="CX5" s="413"/>
      <c r="CY5" s="413"/>
      <c r="CZ5" s="413"/>
      <c r="DA5" s="414"/>
      <c r="DB5" s="412">
        <v>81.599999999999994</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40967</v>
      </c>
      <c r="BO6" s="416"/>
      <c r="BP6" s="416"/>
      <c r="BQ6" s="416"/>
      <c r="BR6" s="416"/>
      <c r="BS6" s="416"/>
      <c r="BT6" s="416"/>
      <c r="BU6" s="417"/>
      <c r="BV6" s="415">
        <v>39617</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79.5</v>
      </c>
      <c r="CU6" s="453"/>
      <c r="CV6" s="453"/>
      <c r="CW6" s="453"/>
      <c r="CX6" s="453"/>
      <c r="CY6" s="453"/>
      <c r="CZ6" s="453"/>
      <c r="DA6" s="454"/>
      <c r="DB6" s="452">
        <v>85.9</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12225</v>
      </c>
      <c r="BO7" s="416"/>
      <c r="BP7" s="416"/>
      <c r="BQ7" s="416"/>
      <c r="BR7" s="416"/>
      <c r="BS7" s="416"/>
      <c r="BT7" s="416"/>
      <c r="BU7" s="417"/>
      <c r="BV7" s="415">
        <v>16283</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1343229</v>
      </c>
      <c r="CU7" s="416"/>
      <c r="CV7" s="416"/>
      <c r="CW7" s="416"/>
      <c r="CX7" s="416"/>
      <c r="CY7" s="416"/>
      <c r="CZ7" s="416"/>
      <c r="DA7" s="417"/>
      <c r="DB7" s="415">
        <v>1293174</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28742</v>
      </c>
      <c r="BO8" s="416"/>
      <c r="BP8" s="416"/>
      <c r="BQ8" s="416"/>
      <c r="BR8" s="416"/>
      <c r="BS8" s="416"/>
      <c r="BT8" s="416"/>
      <c r="BU8" s="417"/>
      <c r="BV8" s="415">
        <v>23334</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0.14000000000000001</v>
      </c>
      <c r="CU8" s="456"/>
      <c r="CV8" s="456"/>
      <c r="CW8" s="456"/>
      <c r="CX8" s="456"/>
      <c r="CY8" s="456"/>
      <c r="CZ8" s="456"/>
      <c r="DA8" s="457"/>
      <c r="DB8" s="455">
        <v>0.14000000000000001</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1843</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97</v>
      </c>
      <c r="AV9" s="448"/>
      <c r="AW9" s="448"/>
      <c r="AX9" s="448"/>
      <c r="AY9" s="449" t="s">
        <v>98</v>
      </c>
      <c r="AZ9" s="450"/>
      <c r="BA9" s="450"/>
      <c r="BB9" s="450"/>
      <c r="BC9" s="450"/>
      <c r="BD9" s="450"/>
      <c r="BE9" s="450"/>
      <c r="BF9" s="450"/>
      <c r="BG9" s="450"/>
      <c r="BH9" s="450"/>
      <c r="BI9" s="450"/>
      <c r="BJ9" s="450"/>
      <c r="BK9" s="450"/>
      <c r="BL9" s="450"/>
      <c r="BM9" s="451"/>
      <c r="BN9" s="415">
        <v>5408</v>
      </c>
      <c r="BO9" s="416"/>
      <c r="BP9" s="416"/>
      <c r="BQ9" s="416"/>
      <c r="BR9" s="416"/>
      <c r="BS9" s="416"/>
      <c r="BT9" s="416"/>
      <c r="BU9" s="417"/>
      <c r="BV9" s="415">
        <v>10045</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18.3</v>
      </c>
      <c r="CU9" s="413"/>
      <c r="CV9" s="413"/>
      <c r="CW9" s="413"/>
      <c r="CX9" s="413"/>
      <c r="CY9" s="413"/>
      <c r="CZ9" s="413"/>
      <c r="DA9" s="414"/>
      <c r="DB9" s="412">
        <v>22.6</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1953</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97</v>
      </c>
      <c r="AV10" s="448"/>
      <c r="AW10" s="448"/>
      <c r="AX10" s="448"/>
      <c r="AY10" s="449" t="s">
        <v>102</v>
      </c>
      <c r="AZ10" s="450"/>
      <c r="BA10" s="450"/>
      <c r="BB10" s="450"/>
      <c r="BC10" s="450"/>
      <c r="BD10" s="450"/>
      <c r="BE10" s="450"/>
      <c r="BF10" s="450"/>
      <c r="BG10" s="450"/>
      <c r="BH10" s="450"/>
      <c r="BI10" s="450"/>
      <c r="BJ10" s="450"/>
      <c r="BK10" s="450"/>
      <c r="BL10" s="450"/>
      <c r="BM10" s="451"/>
      <c r="BN10" s="415">
        <v>1208</v>
      </c>
      <c r="BO10" s="416"/>
      <c r="BP10" s="416"/>
      <c r="BQ10" s="416"/>
      <c r="BR10" s="416"/>
      <c r="BS10" s="416"/>
      <c r="BT10" s="416"/>
      <c r="BU10" s="417"/>
      <c r="BV10" s="415">
        <v>1155</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97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1903</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1887</v>
      </c>
      <c r="S13" s="497"/>
      <c r="T13" s="497"/>
      <c r="U13" s="497"/>
      <c r="V13" s="498"/>
      <c r="W13" s="431" t="s">
        <v>120</v>
      </c>
      <c r="X13" s="432"/>
      <c r="Y13" s="432"/>
      <c r="Z13" s="432"/>
      <c r="AA13" s="432"/>
      <c r="AB13" s="422"/>
      <c r="AC13" s="466">
        <v>144</v>
      </c>
      <c r="AD13" s="467"/>
      <c r="AE13" s="467"/>
      <c r="AF13" s="467"/>
      <c r="AG13" s="506"/>
      <c r="AH13" s="466">
        <v>194</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6616</v>
      </c>
      <c r="BO13" s="416"/>
      <c r="BP13" s="416"/>
      <c r="BQ13" s="416"/>
      <c r="BR13" s="416"/>
      <c r="BS13" s="416"/>
      <c r="BT13" s="416"/>
      <c r="BU13" s="417"/>
      <c r="BV13" s="415">
        <v>11200</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10.6</v>
      </c>
      <c r="CU13" s="413"/>
      <c r="CV13" s="413"/>
      <c r="CW13" s="413"/>
      <c r="CX13" s="413"/>
      <c r="CY13" s="413"/>
      <c r="CZ13" s="413"/>
      <c r="DA13" s="414"/>
      <c r="DB13" s="412">
        <v>11.9</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1958</v>
      </c>
      <c r="S14" s="497"/>
      <c r="T14" s="497"/>
      <c r="U14" s="497"/>
      <c r="V14" s="498"/>
      <c r="W14" s="405"/>
      <c r="X14" s="406"/>
      <c r="Y14" s="406"/>
      <c r="Z14" s="406"/>
      <c r="AA14" s="406"/>
      <c r="AB14" s="395"/>
      <c r="AC14" s="499">
        <v>16</v>
      </c>
      <c r="AD14" s="500"/>
      <c r="AE14" s="500"/>
      <c r="AF14" s="500"/>
      <c r="AG14" s="501"/>
      <c r="AH14" s="499">
        <v>18.2</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1942</v>
      </c>
      <c r="S15" s="497"/>
      <c r="T15" s="497"/>
      <c r="U15" s="497"/>
      <c r="V15" s="498"/>
      <c r="W15" s="431" t="s">
        <v>127</v>
      </c>
      <c r="X15" s="432"/>
      <c r="Y15" s="432"/>
      <c r="Z15" s="432"/>
      <c r="AA15" s="432"/>
      <c r="AB15" s="422"/>
      <c r="AC15" s="466">
        <v>296</v>
      </c>
      <c r="AD15" s="467"/>
      <c r="AE15" s="467"/>
      <c r="AF15" s="467"/>
      <c r="AG15" s="506"/>
      <c r="AH15" s="466">
        <v>434</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173969</v>
      </c>
      <c r="BO15" s="379"/>
      <c r="BP15" s="379"/>
      <c r="BQ15" s="379"/>
      <c r="BR15" s="379"/>
      <c r="BS15" s="379"/>
      <c r="BT15" s="379"/>
      <c r="BU15" s="380"/>
      <c r="BV15" s="378">
        <v>169389</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32.799999999999997</v>
      </c>
      <c r="AD16" s="500"/>
      <c r="AE16" s="500"/>
      <c r="AF16" s="500"/>
      <c r="AG16" s="501"/>
      <c r="AH16" s="499">
        <v>40.700000000000003</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1238239</v>
      </c>
      <c r="BO16" s="416"/>
      <c r="BP16" s="416"/>
      <c r="BQ16" s="416"/>
      <c r="BR16" s="416"/>
      <c r="BS16" s="416"/>
      <c r="BT16" s="416"/>
      <c r="BU16" s="417"/>
      <c r="BV16" s="415">
        <v>1185574</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462</v>
      </c>
      <c r="AD17" s="467"/>
      <c r="AE17" s="467"/>
      <c r="AF17" s="467"/>
      <c r="AG17" s="506"/>
      <c r="AH17" s="466">
        <v>435</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214169</v>
      </c>
      <c r="BO17" s="416"/>
      <c r="BP17" s="416"/>
      <c r="BQ17" s="416"/>
      <c r="BR17" s="416"/>
      <c r="BS17" s="416"/>
      <c r="BT17" s="416"/>
      <c r="BU17" s="417"/>
      <c r="BV17" s="415">
        <v>211509</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136</v>
      </c>
      <c r="C18" s="458"/>
      <c r="D18" s="458"/>
      <c r="E18" s="527"/>
      <c r="F18" s="527"/>
      <c r="G18" s="527"/>
      <c r="H18" s="527"/>
      <c r="I18" s="527"/>
      <c r="J18" s="527"/>
      <c r="K18" s="527"/>
      <c r="L18" s="528">
        <v>39.049999999999997</v>
      </c>
      <c r="M18" s="528"/>
      <c r="N18" s="528"/>
      <c r="O18" s="528"/>
      <c r="P18" s="528"/>
      <c r="Q18" s="528"/>
      <c r="R18" s="529"/>
      <c r="S18" s="529"/>
      <c r="T18" s="529"/>
      <c r="U18" s="529"/>
      <c r="V18" s="530"/>
      <c r="W18" s="433"/>
      <c r="X18" s="434"/>
      <c r="Y18" s="434"/>
      <c r="Z18" s="434"/>
      <c r="AA18" s="434"/>
      <c r="AB18" s="425"/>
      <c r="AC18" s="531">
        <v>51.2</v>
      </c>
      <c r="AD18" s="532"/>
      <c r="AE18" s="532"/>
      <c r="AF18" s="532"/>
      <c r="AG18" s="533"/>
      <c r="AH18" s="531">
        <v>40.799999999999997</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1023893</v>
      </c>
      <c r="BO18" s="416"/>
      <c r="BP18" s="416"/>
      <c r="BQ18" s="416"/>
      <c r="BR18" s="416"/>
      <c r="BS18" s="416"/>
      <c r="BT18" s="416"/>
      <c r="BU18" s="417"/>
      <c r="BV18" s="415">
        <v>1055276</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138</v>
      </c>
      <c r="C19" s="458"/>
      <c r="D19" s="458"/>
      <c r="E19" s="527"/>
      <c r="F19" s="527"/>
      <c r="G19" s="527"/>
      <c r="H19" s="527"/>
      <c r="I19" s="527"/>
      <c r="J19" s="527"/>
      <c r="K19" s="527"/>
      <c r="L19" s="535">
        <v>47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1562722</v>
      </c>
      <c r="BO19" s="416"/>
      <c r="BP19" s="416"/>
      <c r="BQ19" s="416"/>
      <c r="BR19" s="416"/>
      <c r="BS19" s="416"/>
      <c r="BT19" s="416"/>
      <c r="BU19" s="417"/>
      <c r="BV19" s="415">
        <v>1452336</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140</v>
      </c>
      <c r="C20" s="458"/>
      <c r="D20" s="458"/>
      <c r="E20" s="527"/>
      <c r="F20" s="527"/>
      <c r="G20" s="527"/>
      <c r="H20" s="527"/>
      <c r="I20" s="527"/>
      <c r="J20" s="527"/>
      <c r="K20" s="527"/>
      <c r="L20" s="535">
        <v>698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2334291</v>
      </c>
      <c r="BO23" s="416"/>
      <c r="BP23" s="416"/>
      <c r="BQ23" s="416"/>
      <c r="BR23" s="416"/>
      <c r="BS23" s="416"/>
      <c r="BT23" s="416"/>
      <c r="BU23" s="417"/>
      <c r="BV23" s="415">
        <v>2333712</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149</v>
      </c>
      <c r="F24" s="445"/>
      <c r="G24" s="445"/>
      <c r="H24" s="445"/>
      <c r="I24" s="445"/>
      <c r="J24" s="445"/>
      <c r="K24" s="446"/>
      <c r="L24" s="466">
        <v>1</v>
      </c>
      <c r="M24" s="467"/>
      <c r="N24" s="467"/>
      <c r="O24" s="467"/>
      <c r="P24" s="506"/>
      <c r="Q24" s="466">
        <v>6450</v>
      </c>
      <c r="R24" s="467"/>
      <c r="S24" s="467"/>
      <c r="T24" s="467"/>
      <c r="U24" s="467"/>
      <c r="V24" s="506"/>
      <c r="W24" s="561"/>
      <c r="X24" s="549"/>
      <c r="Y24" s="550"/>
      <c r="Z24" s="465" t="s">
        <v>150</v>
      </c>
      <c r="AA24" s="445"/>
      <c r="AB24" s="445"/>
      <c r="AC24" s="445"/>
      <c r="AD24" s="445"/>
      <c r="AE24" s="445"/>
      <c r="AF24" s="445"/>
      <c r="AG24" s="446"/>
      <c r="AH24" s="466">
        <v>36</v>
      </c>
      <c r="AI24" s="467"/>
      <c r="AJ24" s="467"/>
      <c r="AK24" s="467"/>
      <c r="AL24" s="506"/>
      <c r="AM24" s="466">
        <v>107352</v>
      </c>
      <c r="AN24" s="467"/>
      <c r="AO24" s="467"/>
      <c r="AP24" s="467"/>
      <c r="AQ24" s="467"/>
      <c r="AR24" s="506"/>
      <c r="AS24" s="466">
        <v>2982</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1561923</v>
      </c>
      <c r="BO24" s="416"/>
      <c r="BP24" s="416"/>
      <c r="BQ24" s="416"/>
      <c r="BR24" s="416"/>
      <c r="BS24" s="416"/>
      <c r="BT24" s="416"/>
      <c r="BU24" s="417"/>
      <c r="BV24" s="415">
        <v>1584874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152</v>
      </c>
      <c r="F25" s="445"/>
      <c r="G25" s="445"/>
      <c r="H25" s="445"/>
      <c r="I25" s="445"/>
      <c r="J25" s="445"/>
      <c r="K25" s="446"/>
      <c r="L25" s="466">
        <v>1</v>
      </c>
      <c r="M25" s="467"/>
      <c r="N25" s="467"/>
      <c r="O25" s="467"/>
      <c r="P25" s="506"/>
      <c r="Q25" s="466">
        <v>5470</v>
      </c>
      <c r="R25" s="467"/>
      <c r="S25" s="467"/>
      <c r="T25" s="467"/>
      <c r="U25" s="467"/>
      <c r="V25" s="506"/>
      <c r="W25" s="561"/>
      <c r="X25" s="549"/>
      <c r="Y25" s="550"/>
      <c r="Z25" s="465" t="s">
        <v>153</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t="s">
        <v>117</v>
      </c>
      <c r="BO25" s="379"/>
      <c r="BP25" s="379"/>
      <c r="BQ25" s="379"/>
      <c r="BR25" s="379"/>
      <c r="BS25" s="379"/>
      <c r="BT25" s="379"/>
      <c r="BU25" s="380"/>
      <c r="BV25" s="378" t="s">
        <v>117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5000</v>
      </c>
      <c r="R26" s="467"/>
      <c r="S26" s="467"/>
      <c r="T26" s="467"/>
      <c r="U26" s="467"/>
      <c r="V26" s="506"/>
      <c r="W26" s="561"/>
      <c r="X26" s="549"/>
      <c r="Y26" s="550"/>
      <c r="Z26" s="465" t="s">
        <v>156</v>
      </c>
      <c r="AA26" s="571"/>
      <c r="AB26" s="571"/>
      <c r="AC26" s="571"/>
      <c r="AD26" s="571"/>
      <c r="AE26" s="571"/>
      <c r="AF26" s="571"/>
      <c r="AG26" s="572"/>
      <c r="AH26" s="466">
        <v>1</v>
      </c>
      <c r="AI26" s="467"/>
      <c r="AJ26" s="467"/>
      <c r="AK26" s="467"/>
      <c r="AL26" s="506"/>
      <c r="AM26" s="466" t="s">
        <v>157</v>
      </c>
      <c r="AN26" s="467"/>
      <c r="AO26" s="467"/>
      <c r="AP26" s="467"/>
      <c r="AQ26" s="467"/>
      <c r="AR26" s="506"/>
      <c r="AS26" s="466" t="s">
        <v>157</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2670</v>
      </c>
      <c r="R27" s="467"/>
      <c r="S27" s="467"/>
      <c r="T27" s="467"/>
      <c r="U27" s="467"/>
      <c r="V27" s="506"/>
      <c r="W27" s="561"/>
      <c r="X27" s="549"/>
      <c r="Y27" s="550"/>
      <c r="Z27" s="465" t="s">
        <v>160</v>
      </c>
      <c r="AA27" s="445"/>
      <c r="AB27" s="445"/>
      <c r="AC27" s="445"/>
      <c r="AD27" s="445"/>
      <c r="AE27" s="445"/>
      <c r="AF27" s="445"/>
      <c r="AG27" s="446"/>
      <c r="AH27" s="466" t="s">
        <v>117</v>
      </c>
      <c r="AI27" s="467"/>
      <c r="AJ27" s="467"/>
      <c r="AK27" s="467"/>
      <c r="AL27" s="506"/>
      <c r="AM27" s="466" t="s">
        <v>117</v>
      </c>
      <c r="AN27" s="467"/>
      <c r="AO27" s="467"/>
      <c r="AP27" s="467"/>
      <c r="AQ27" s="467"/>
      <c r="AR27" s="506"/>
      <c r="AS27" s="466" t="s">
        <v>117</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19155</v>
      </c>
      <c r="BO27" s="585"/>
      <c r="BP27" s="585"/>
      <c r="BQ27" s="585"/>
      <c r="BR27" s="585"/>
      <c r="BS27" s="585"/>
      <c r="BT27" s="585"/>
      <c r="BU27" s="586"/>
      <c r="BV27" s="584">
        <v>19151</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2000</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519949</v>
      </c>
      <c r="BO28" s="379"/>
      <c r="BP28" s="379"/>
      <c r="BQ28" s="379"/>
      <c r="BR28" s="379"/>
      <c r="BS28" s="379"/>
      <c r="BT28" s="379"/>
      <c r="BU28" s="380"/>
      <c r="BV28" s="378">
        <v>518741</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6</v>
      </c>
      <c r="M29" s="467"/>
      <c r="N29" s="467"/>
      <c r="O29" s="467"/>
      <c r="P29" s="506"/>
      <c r="Q29" s="466">
        <v>1800</v>
      </c>
      <c r="R29" s="467"/>
      <c r="S29" s="467"/>
      <c r="T29" s="467"/>
      <c r="U29" s="467"/>
      <c r="V29" s="506"/>
      <c r="W29" s="562"/>
      <c r="X29" s="563"/>
      <c r="Y29" s="564"/>
      <c r="Z29" s="465" t="s">
        <v>167</v>
      </c>
      <c r="AA29" s="445"/>
      <c r="AB29" s="445"/>
      <c r="AC29" s="445"/>
      <c r="AD29" s="445"/>
      <c r="AE29" s="445"/>
      <c r="AF29" s="445"/>
      <c r="AG29" s="446"/>
      <c r="AH29" s="466">
        <v>36</v>
      </c>
      <c r="AI29" s="467"/>
      <c r="AJ29" s="467"/>
      <c r="AK29" s="467"/>
      <c r="AL29" s="506"/>
      <c r="AM29" s="466">
        <v>107352</v>
      </c>
      <c r="AN29" s="467"/>
      <c r="AO29" s="467"/>
      <c r="AP29" s="467"/>
      <c r="AQ29" s="467"/>
      <c r="AR29" s="506"/>
      <c r="AS29" s="466">
        <v>2982</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214352</v>
      </c>
      <c r="BO29" s="416"/>
      <c r="BP29" s="416"/>
      <c r="BQ29" s="416"/>
      <c r="BR29" s="416"/>
      <c r="BS29" s="416"/>
      <c r="BT29" s="416"/>
      <c r="BU29" s="417"/>
      <c r="BV29" s="415">
        <v>131370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96.2</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746953</v>
      </c>
      <c r="BO30" s="585"/>
      <c r="BP30" s="585"/>
      <c r="BQ30" s="585"/>
      <c r="BR30" s="585"/>
      <c r="BS30" s="585"/>
      <c r="BT30" s="585"/>
      <c r="BU30" s="586"/>
      <c r="BV30" s="584">
        <v>710157</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IF('各会計、関係団体の財政状況及び健全化判断比率'!B31="","",'各会計、関係団体の財政状況及び健全化判断比率'!B31)</f>
        <v>簡易水道特別会計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松本広域連合（一般会計）</v>
      </c>
      <c r="BZ34" s="597"/>
      <c r="CA34" s="597"/>
      <c r="CB34" s="597"/>
      <c r="CC34" s="597"/>
      <c r="CD34" s="597"/>
      <c r="CE34" s="597"/>
      <c r="CF34" s="597"/>
      <c r="CG34" s="597"/>
      <c r="CH34" s="597"/>
      <c r="CI34" s="597"/>
      <c r="CJ34" s="597"/>
      <c r="CK34" s="597"/>
      <c r="CL34" s="597"/>
      <c r="CM34" s="597"/>
      <c r="CN34" s="165"/>
      <c r="CO34" s="596">
        <f>IF(CQ34="","",MAX(C34:D43,U34:V43,AM34:AN43,BE34:BF43,BW34:BX43)+1)</f>
        <v>19</v>
      </c>
      <c r="CP34" s="596"/>
      <c r="CQ34" s="597" t="str">
        <f>IF('各会計、関係団体の財政状況及び健全化判断比率'!BS7="","",'各会計、関係団体の財政状況及び健全化判断比率'!BS7)</f>
        <v>(財）生坂村農業公社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村営バス特別会計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7</v>
      </c>
      <c r="BF35" s="596"/>
      <c r="BG35" s="597" t="str">
        <f>IF('各会計、関係団体の財政状況及び健全化判断比率'!B32="","",'各会計、関係団体の財政状況及び健全化判断比率'!B32)</f>
        <v>農業集落排水特別会計</v>
      </c>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松本広域連合（ふるさと市町村圏事業特別会計）</v>
      </c>
      <c r="BZ35" s="597"/>
      <c r="CA35" s="597"/>
      <c r="CB35" s="597"/>
      <c r="CC35" s="597"/>
      <c r="CD35" s="597"/>
      <c r="CE35" s="597"/>
      <c r="CF35" s="597"/>
      <c r="CG35" s="597"/>
      <c r="CH35" s="597"/>
      <c r="CI35" s="597"/>
      <c r="CJ35" s="597"/>
      <c r="CK35" s="597"/>
      <c r="CL35" s="597"/>
      <c r="CM35" s="597"/>
      <c r="CN35" s="165"/>
      <c r="CO35" s="596">
        <f t="shared" ref="CO35:CO43" si="3">IF(CQ35="","",CO34+1)</f>
        <v>20</v>
      </c>
      <c r="CP35" s="596"/>
      <c r="CQ35" s="597" t="str">
        <f>IF('各会計、関係団体の財政状況及び健全化判断比率'!BS8="","",'各会計、関係団体の財政状況及び健全化判断比率'!BS8)</f>
        <v>生坂村社会福祉協議会</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8</v>
      </c>
      <c r="BF36" s="596"/>
      <c r="BG36" s="597" t="str">
        <f>IF('各会計、関係団体の財政状況及び健全化判断比率'!B33="","",'各会計、関係団体の財政状況及び健全化判断比率'!B33)</f>
        <v>福祉センター特別会計</v>
      </c>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穂高広域施設組合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安曇野松筑広域環境施設組合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松塩筑木曽老人福祉施設組合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14</v>
      </c>
      <c r="BX39" s="596"/>
      <c r="BY39" s="597" t="str">
        <f>IF('各会計、関係団体の財政状況及び健全化判断比率'!B73="","",'各会計、関係団体の財政状況及び健全化判断比率'!B73)</f>
        <v>長野県市町村総合事務組合（一般会計）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15</v>
      </c>
      <c r="BX40" s="596"/>
      <c r="BY40" s="597" t="str">
        <f>IF('各会計、関係団体の財政状況及び健全化判断比率'!B74="","",'各会計、関係団体の財政状況及び健全化判断比率'!B74)</f>
        <v>長野県市町村総合事務組合（非常勤職員公務災害補償特別会計）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16</v>
      </c>
      <c r="BX41" s="596"/>
      <c r="BY41" s="597" t="str">
        <f>IF('各会計、関係団体の財政状況及び健全化判断比率'!B75="","",'各会計、関係団体の財政状況及び健全化判断比率'!B75)</f>
        <v>中信地域町村交通災害共済事務組合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17</v>
      </c>
      <c r="BX42" s="596"/>
      <c r="BY42" s="597" t="str">
        <f>IF('各会計、関係団体の財政状況及び健全化判断比率'!B76="","",'各会計、関係団体の財政状況及び健全化判断比率'!B76)</f>
        <v>長野県市町村自治振興組合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18</v>
      </c>
      <c r="BX43" s="596"/>
      <c r="BY43" s="597" t="str">
        <f>IF('各会計、関係団体の財政状況及び健全化判断比率'!B77="","",'各会計、関係団体の財政状況及び健全化判断比率'!B77)</f>
        <v>長野県後期高齢者医療広域連合（一般会計）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CCFF"/>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528</v>
      </c>
      <c r="G33" s="29" t="s">
        <v>529</v>
      </c>
      <c r="H33" s="29" t="s">
        <v>530</v>
      </c>
      <c r="I33" s="29" t="s">
        <v>531</v>
      </c>
      <c r="J33" s="30" t="s">
        <v>532</v>
      </c>
      <c r="K33" s="22"/>
      <c r="L33" s="22"/>
      <c r="M33" s="22"/>
      <c r="N33" s="22"/>
      <c r="O33" s="22"/>
      <c r="P33" s="22"/>
    </row>
    <row r="34" spans="1:16" ht="39" customHeight="1" x14ac:dyDescent="0.15">
      <c r="A34" s="22"/>
      <c r="B34" s="31"/>
      <c r="C34" s="1181" t="s">
        <v>534</v>
      </c>
      <c r="D34" s="1181"/>
      <c r="E34" s="1182"/>
      <c r="F34" s="32">
        <v>1.31</v>
      </c>
      <c r="G34" s="33">
        <v>1.24</v>
      </c>
      <c r="H34" s="33">
        <v>0.94</v>
      </c>
      <c r="I34" s="33">
        <v>1.73</v>
      </c>
      <c r="J34" s="34">
        <v>2.0699999999999998</v>
      </c>
      <c r="K34" s="22"/>
      <c r="L34" s="22"/>
      <c r="M34" s="22"/>
      <c r="N34" s="22"/>
      <c r="O34" s="22"/>
      <c r="P34" s="22"/>
    </row>
    <row r="35" spans="1:16" ht="39" customHeight="1" x14ac:dyDescent="0.15">
      <c r="A35" s="22"/>
      <c r="B35" s="35"/>
      <c r="C35" s="1175" t="s">
        <v>535</v>
      </c>
      <c r="D35" s="1176"/>
      <c r="E35" s="1177"/>
      <c r="F35" s="36">
        <v>0.03</v>
      </c>
      <c r="G35" s="37">
        <v>1.46</v>
      </c>
      <c r="H35" s="37">
        <v>1.17</v>
      </c>
      <c r="I35" s="37">
        <v>0.75</v>
      </c>
      <c r="J35" s="38">
        <v>1.84</v>
      </c>
      <c r="K35" s="22"/>
      <c r="L35" s="22"/>
      <c r="M35" s="22"/>
      <c r="N35" s="22"/>
      <c r="O35" s="22"/>
      <c r="P35" s="22"/>
    </row>
    <row r="36" spans="1:16" ht="39" customHeight="1" x14ac:dyDescent="0.15">
      <c r="A36" s="22"/>
      <c r="B36" s="35"/>
      <c r="C36" s="1175" t="s">
        <v>536</v>
      </c>
      <c r="D36" s="1176"/>
      <c r="E36" s="1177"/>
      <c r="F36" s="36">
        <v>0.04</v>
      </c>
      <c r="G36" s="37">
        <v>0.04</v>
      </c>
      <c r="H36" s="37">
        <v>0.04</v>
      </c>
      <c r="I36" s="37">
        <v>0.06</v>
      </c>
      <c r="J36" s="38">
        <v>0.14000000000000001</v>
      </c>
      <c r="K36" s="22"/>
      <c r="L36" s="22"/>
      <c r="M36" s="22"/>
      <c r="N36" s="22"/>
      <c r="O36" s="22"/>
      <c r="P36" s="22"/>
    </row>
    <row r="37" spans="1:16" ht="39" customHeight="1" x14ac:dyDescent="0.15">
      <c r="A37" s="22"/>
      <c r="B37" s="35"/>
      <c r="C37" s="1175" t="s">
        <v>537</v>
      </c>
      <c r="D37" s="1176"/>
      <c r="E37" s="1177"/>
      <c r="F37" s="36">
        <v>7.0000000000000007E-2</v>
      </c>
      <c r="G37" s="37">
        <v>0.05</v>
      </c>
      <c r="H37" s="37">
        <v>0.05</v>
      </c>
      <c r="I37" s="37">
        <v>0.06</v>
      </c>
      <c r="J37" s="38">
        <v>0.06</v>
      </c>
      <c r="K37" s="22"/>
      <c r="L37" s="22"/>
      <c r="M37" s="22"/>
      <c r="N37" s="22"/>
      <c r="O37" s="22"/>
      <c r="P37" s="22"/>
    </row>
    <row r="38" spans="1:16" ht="39" customHeight="1" x14ac:dyDescent="0.15">
      <c r="A38" s="22"/>
      <c r="B38" s="35"/>
      <c r="C38" s="1175" t="s">
        <v>538</v>
      </c>
      <c r="D38" s="1176"/>
      <c r="E38" s="1177"/>
      <c r="F38" s="36">
        <v>0.03</v>
      </c>
      <c r="G38" s="37">
        <v>0.01</v>
      </c>
      <c r="H38" s="37">
        <v>0.02</v>
      </c>
      <c r="I38" s="37">
        <v>0.02</v>
      </c>
      <c r="J38" s="38">
        <v>0.01</v>
      </c>
      <c r="K38" s="22"/>
      <c r="L38" s="22"/>
      <c r="M38" s="22"/>
      <c r="N38" s="22"/>
      <c r="O38" s="22"/>
      <c r="P38" s="22"/>
    </row>
    <row r="39" spans="1:16" ht="39" customHeight="1" x14ac:dyDescent="0.15">
      <c r="A39" s="22"/>
      <c r="B39" s="35"/>
      <c r="C39" s="1175" t="s">
        <v>539</v>
      </c>
      <c r="D39" s="1176"/>
      <c r="E39" s="1177"/>
      <c r="F39" s="36">
        <v>0</v>
      </c>
      <c r="G39" s="37">
        <v>0</v>
      </c>
      <c r="H39" s="37">
        <v>0</v>
      </c>
      <c r="I39" s="37">
        <v>0</v>
      </c>
      <c r="J39" s="38">
        <v>0</v>
      </c>
      <c r="K39" s="22"/>
      <c r="L39" s="22"/>
      <c r="M39" s="22"/>
      <c r="N39" s="22"/>
      <c r="O39" s="22"/>
      <c r="P39" s="22"/>
    </row>
    <row r="40" spans="1:16" ht="39" customHeight="1" x14ac:dyDescent="0.15">
      <c r="A40" s="22"/>
      <c r="B40" s="35"/>
      <c r="C40" s="1175" t="s">
        <v>540</v>
      </c>
      <c r="D40" s="1176"/>
      <c r="E40" s="1177"/>
      <c r="F40" s="36">
        <v>0.27</v>
      </c>
      <c r="G40" s="37">
        <v>0.02</v>
      </c>
      <c r="H40" s="37">
        <v>0</v>
      </c>
      <c r="I40" s="37">
        <v>0.01</v>
      </c>
      <c r="J40" s="38">
        <v>0</v>
      </c>
      <c r="K40" s="22"/>
      <c r="L40" s="22"/>
      <c r="M40" s="22"/>
      <c r="N40" s="22"/>
      <c r="O40" s="22"/>
      <c r="P40" s="22"/>
    </row>
    <row r="41" spans="1:16" ht="39" customHeight="1" x14ac:dyDescent="0.15">
      <c r="A41" s="22"/>
      <c r="B41" s="35"/>
      <c r="C41" s="1175" t="s">
        <v>541</v>
      </c>
      <c r="D41" s="1176"/>
      <c r="E41" s="1177"/>
      <c r="F41" s="36">
        <v>0</v>
      </c>
      <c r="G41" s="37">
        <v>0</v>
      </c>
      <c r="H41" s="37">
        <v>0</v>
      </c>
      <c r="I41" s="37">
        <v>0</v>
      </c>
      <c r="J41" s="38">
        <v>0</v>
      </c>
      <c r="K41" s="22"/>
      <c r="L41" s="22"/>
      <c r="M41" s="22"/>
      <c r="N41" s="22"/>
      <c r="O41" s="22"/>
      <c r="P41" s="22"/>
    </row>
    <row r="42" spans="1:16" ht="39" customHeight="1" x14ac:dyDescent="0.15">
      <c r="A42" s="22"/>
      <c r="B42" s="39"/>
      <c r="C42" s="1175" t="s">
        <v>542</v>
      </c>
      <c r="D42" s="1176"/>
      <c r="E42" s="1177"/>
      <c r="F42" s="36" t="s">
        <v>488</v>
      </c>
      <c r="G42" s="37" t="s">
        <v>488</v>
      </c>
      <c r="H42" s="37" t="s">
        <v>488</v>
      </c>
      <c r="I42" s="37" t="s">
        <v>488</v>
      </c>
      <c r="J42" s="38" t="s">
        <v>488</v>
      </c>
      <c r="K42" s="22"/>
      <c r="L42" s="22"/>
      <c r="M42" s="22"/>
      <c r="N42" s="22"/>
      <c r="O42" s="22"/>
      <c r="P42" s="22"/>
    </row>
    <row r="43" spans="1:16" ht="39" customHeight="1" thickBot="1" x14ac:dyDescent="0.2">
      <c r="A43" s="22"/>
      <c r="B43" s="40"/>
      <c r="C43" s="1178" t="s">
        <v>543</v>
      </c>
      <c r="D43" s="1179"/>
      <c r="E43" s="1180"/>
      <c r="F43" s="41" t="s">
        <v>488</v>
      </c>
      <c r="G43" s="42" t="s">
        <v>488</v>
      </c>
      <c r="H43" s="42" t="s">
        <v>488</v>
      </c>
      <c r="I43" s="42" t="s">
        <v>488</v>
      </c>
      <c r="J43" s="43" t="s">
        <v>488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CCFF"/>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426</v>
      </c>
      <c r="L45" s="60">
        <v>380</v>
      </c>
      <c r="M45" s="60">
        <v>371</v>
      </c>
      <c r="N45" s="60">
        <v>331</v>
      </c>
      <c r="O45" s="61">
        <v>289</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488</v>
      </c>
      <c r="L46" s="64" t="s">
        <v>488</v>
      </c>
      <c r="M46" s="64" t="s">
        <v>488</v>
      </c>
      <c r="N46" s="64" t="s">
        <v>488</v>
      </c>
      <c r="O46" s="65" t="s">
        <v>488</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488</v>
      </c>
      <c r="L47" s="64" t="s">
        <v>488</v>
      </c>
      <c r="M47" s="64" t="s">
        <v>488</v>
      </c>
      <c r="N47" s="64" t="s">
        <v>488</v>
      </c>
      <c r="O47" s="65" t="s">
        <v>488</v>
      </c>
      <c r="P47" s="48"/>
      <c r="Q47" s="48"/>
      <c r="R47" s="48"/>
      <c r="S47" s="48"/>
      <c r="T47" s="48"/>
      <c r="U47" s="48"/>
    </row>
    <row r="48" spans="1:21" ht="30.75" customHeight="1" x14ac:dyDescent="0.15">
      <c r="A48" s="48"/>
      <c r="B48" s="1193"/>
      <c r="C48" s="1194"/>
      <c r="D48" s="62"/>
      <c r="E48" s="1185" t="s">
        <v>14</v>
      </c>
      <c r="F48" s="1185"/>
      <c r="G48" s="1185"/>
      <c r="H48" s="1185"/>
      <c r="I48" s="1185"/>
      <c r="J48" s="1186"/>
      <c r="K48" s="63">
        <v>74</v>
      </c>
      <c r="L48" s="64">
        <v>74</v>
      </c>
      <c r="M48" s="64">
        <v>72</v>
      </c>
      <c r="N48" s="64">
        <v>71</v>
      </c>
      <c r="O48" s="65">
        <v>74</v>
      </c>
      <c r="P48" s="48"/>
      <c r="Q48" s="48"/>
      <c r="R48" s="48"/>
      <c r="S48" s="48"/>
      <c r="T48" s="48"/>
      <c r="U48" s="48"/>
    </row>
    <row r="49" spans="1:21" ht="30.75" customHeight="1" x14ac:dyDescent="0.15">
      <c r="A49" s="48"/>
      <c r="B49" s="1193"/>
      <c r="C49" s="1194"/>
      <c r="D49" s="62"/>
      <c r="E49" s="1185" t="s">
        <v>15</v>
      </c>
      <c r="F49" s="1185"/>
      <c r="G49" s="1185"/>
      <c r="H49" s="1185"/>
      <c r="I49" s="1185"/>
      <c r="J49" s="1186"/>
      <c r="K49" s="63">
        <v>4</v>
      </c>
      <c r="L49" s="64">
        <v>5</v>
      </c>
      <c r="M49" s="64">
        <v>7</v>
      </c>
      <c r="N49" s="64">
        <v>8</v>
      </c>
      <c r="O49" s="65">
        <v>8</v>
      </c>
      <c r="P49" s="48"/>
      <c r="Q49" s="48"/>
      <c r="R49" s="48"/>
      <c r="S49" s="48"/>
      <c r="T49" s="48"/>
      <c r="U49" s="48"/>
    </row>
    <row r="50" spans="1:21" ht="30.75" customHeight="1" x14ac:dyDescent="0.15">
      <c r="A50" s="48"/>
      <c r="B50" s="1193"/>
      <c r="C50" s="1194"/>
      <c r="D50" s="62"/>
      <c r="E50" s="1185" t="s">
        <v>16</v>
      </c>
      <c r="F50" s="1185"/>
      <c r="G50" s="1185"/>
      <c r="H50" s="1185"/>
      <c r="I50" s="1185"/>
      <c r="J50" s="1186"/>
      <c r="K50" s="63" t="s">
        <v>488</v>
      </c>
      <c r="L50" s="64" t="s">
        <v>488</v>
      </c>
      <c r="M50" s="64" t="s">
        <v>488</v>
      </c>
      <c r="N50" s="64" t="s">
        <v>488</v>
      </c>
      <c r="O50" s="65" t="s">
        <v>488</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488</v>
      </c>
      <c r="L51" s="64" t="s">
        <v>488</v>
      </c>
      <c r="M51" s="64" t="s">
        <v>488</v>
      </c>
      <c r="N51" s="64" t="s">
        <v>488</v>
      </c>
      <c r="O51" s="65" t="s">
        <v>488</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365</v>
      </c>
      <c r="L52" s="64">
        <v>334</v>
      </c>
      <c r="M52" s="64">
        <v>328</v>
      </c>
      <c r="N52" s="64">
        <v>302</v>
      </c>
      <c r="O52" s="65">
        <v>276</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139</v>
      </c>
      <c r="L53" s="69">
        <v>125</v>
      </c>
      <c r="M53" s="69">
        <v>122</v>
      </c>
      <c r="N53" s="69">
        <v>108</v>
      </c>
      <c r="O53" s="70">
        <v>95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CCFF"/>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528</v>
      </c>
      <c r="J40" s="79" t="s">
        <v>529</v>
      </c>
      <c r="K40" s="79" t="s">
        <v>530</v>
      </c>
      <c r="L40" s="79" t="s">
        <v>531</v>
      </c>
      <c r="M40" s="80" t="s">
        <v>532</v>
      </c>
    </row>
    <row r="41" spans="2:13" ht="27.75" customHeight="1" x14ac:dyDescent="0.15">
      <c r="B41" s="1199" t="s">
        <v>23</v>
      </c>
      <c r="C41" s="1200"/>
      <c r="D41" s="81"/>
      <c r="E41" s="1205" t="s">
        <v>24</v>
      </c>
      <c r="F41" s="1205"/>
      <c r="G41" s="1205"/>
      <c r="H41" s="1206"/>
      <c r="I41" s="82">
        <v>2656</v>
      </c>
      <c r="J41" s="83">
        <v>2557</v>
      </c>
      <c r="K41" s="83">
        <v>2445</v>
      </c>
      <c r="L41" s="83">
        <v>2334</v>
      </c>
      <c r="M41" s="84">
        <v>2334</v>
      </c>
    </row>
    <row r="42" spans="2:13" ht="27.75" customHeight="1" x14ac:dyDescent="0.15">
      <c r="B42" s="1201"/>
      <c r="C42" s="1202"/>
      <c r="D42" s="85"/>
      <c r="E42" s="1207" t="s">
        <v>25</v>
      </c>
      <c r="F42" s="1207"/>
      <c r="G42" s="1207"/>
      <c r="H42" s="1208"/>
      <c r="I42" s="86" t="s">
        <v>488</v>
      </c>
      <c r="J42" s="87" t="s">
        <v>488</v>
      </c>
      <c r="K42" s="87" t="s">
        <v>488</v>
      </c>
      <c r="L42" s="87" t="s">
        <v>488</v>
      </c>
      <c r="M42" s="88" t="s">
        <v>488</v>
      </c>
    </row>
    <row r="43" spans="2:13" ht="27.75" customHeight="1" x14ac:dyDescent="0.15">
      <c r="B43" s="1201"/>
      <c r="C43" s="1202"/>
      <c r="D43" s="85"/>
      <c r="E43" s="1207" t="s">
        <v>26</v>
      </c>
      <c r="F43" s="1207"/>
      <c r="G43" s="1207"/>
      <c r="H43" s="1208"/>
      <c r="I43" s="86">
        <v>911</v>
      </c>
      <c r="J43" s="87">
        <v>867</v>
      </c>
      <c r="K43" s="87">
        <v>828</v>
      </c>
      <c r="L43" s="87">
        <v>769</v>
      </c>
      <c r="M43" s="88">
        <v>721</v>
      </c>
    </row>
    <row r="44" spans="2:13" ht="27.75" customHeight="1" x14ac:dyDescent="0.15">
      <c r="B44" s="1201"/>
      <c r="C44" s="1202"/>
      <c r="D44" s="85"/>
      <c r="E44" s="1207" t="s">
        <v>27</v>
      </c>
      <c r="F44" s="1207"/>
      <c r="G44" s="1207"/>
      <c r="H44" s="1208"/>
      <c r="I44" s="86">
        <v>78</v>
      </c>
      <c r="J44" s="87">
        <v>82</v>
      </c>
      <c r="K44" s="87">
        <v>69</v>
      </c>
      <c r="L44" s="87">
        <v>55</v>
      </c>
      <c r="M44" s="88">
        <v>43</v>
      </c>
    </row>
    <row r="45" spans="2:13" ht="27.75" customHeight="1" x14ac:dyDescent="0.15">
      <c r="B45" s="1201"/>
      <c r="C45" s="1202"/>
      <c r="D45" s="85"/>
      <c r="E45" s="1207" t="s">
        <v>28</v>
      </c>
      <c r="F45" s="1207"/>
      <c r="G45" s="1207"/>
      <c r="H45" s="1208"/>
      <c r="I45" s="86">
        <v>466</v>
      </c>
      <c r="J45" s="87">
        <v>473</v>
      </c>
      <c r="K45" s="87">
        <v>468</v>
      </c>
      <c r="L45" s="87">
        <v>437</v>
      </c>
      <c r="M45" s="88">
        <v>414</v>
      </c>
    </row>
    <row r="46" spans="2:13" ht="27.75" customHeight="1" x14ac:dyDescent="0.15">
      <c r="B46" s="1201"/>
      <c r="C46" s="1202"/>
      <c r="D46" s="85"/>
      <c r="E46" s="1207" t="s">
        <v>29</v>
      </c>
      <c r="F46" s="1207"/>
      <c r="G46" s="1207"/>
      <c r="H46" s="1208"/>
      <c r="I46" s="86" t="s">
        <v>488</v>
      </c>
      <c r="J46" s="87" t="s">
        <v>488</v>
      </c>
      <c r="K46" s="87" t="s">
        <v>488</v>
      </c>
      <c r="L46" s="87" t="s">
        <v>488</v>
      </c>
      <c r="M46" s="88" t="s">
        <v>488</v>
      </c>
    </row>
    <row r="47" spans="2:13" ht="27.75" customHeight="1" x14ac:dyDescent="0.15">
      <c r="B47" s="1201"/>
      <c r="C47" s="1202"/>
      <c r="D47" s="85"/>
      <c r="E47" s="1207" t="s">
        <v>30</v>
      </c>
      <c r="F47" s="1207"/>
      <c r="G47" s="1207"/>
      <c r="H47" s="1208"/>
      <c r="I47" s="86" t="s">
        <v>488</v>
      </c>
      <c r="J47" s="87" t="s">
        <v>488</v>
      </c>
      <c r="K47" s="87" t="s">
        <v>488</v>
      </c>
      <c r="L47" s="87" t="s">
        <v>488</v>
      </c>
      <c r="M47" s="88" t="s">
        <v>488</v>
      </c>
    </row>
    <row r="48" spans="2:13" ht="27.75" customHeight="1" x14ac:dyDescent="0.15">
      <c r="B48" s="1203"/>
      <c r="C48" s="1204"/>
      <c r="D48" s="85"/>
      <c r="E48" s="1207" t="s">
        <v>31</v>
      </c>
      <c r="F48" s="1207"/>
      <c r="G48" s="1207"/>
      <c r="H48" s="1208"/>
      <c r="I48" s="86" t="s">
        <v>488</v>
      </c>
      <c r="J48" s="87" t="s">
        <v>488</v>
      </c>
      <c r="K48" s="87" t="s">
        <v>488</v>
      </c>
      <c r="L48" s="87" t="s">
        <v>488</v>
      </c>
      <c r="M48" s="88" t="s">
        <v>488</v>
      </c>
    </row>
    <row r="49" spans="2:13" ht="27.75" customHeight="1" x14ac:dyDescent="0.15">
      <c r="B49" s="1209" t="s">
        <v>32</v>
      </c>
      <c r="C49" s="1210"/>
      <c r="D49" s="89"/>
      <c r="E49" s="1207" t="s">
        <v>33</v>
      </c>
      <c r="F49" s="1207"/>
      <c r="G49" s="1207"/>
      <c r="H49" s="1208"/>
      <c r="I49" s="86">
        <v>1224</v>
      </c>
      <c r="J49" s="87">
        <v>1333</v>
      </c>
      <c r="K49" s="87">
        <v>1421</v>
      </c>
      <c r="L49" s="87">
        <v>1431</v>
      </c>
      <c r="M49" s="88">
        <v>1552</v>
      </c>
    </row>
    <row r="50" spans="2:13" ht="27.75" customHeight="1" x14ac:dyDescent="0.15">
      <c r="B50" s="1201"/>
      <c r="C50" s="1202"/>
      <c r="D50" s="85"/>
      <c r="E50" s="1207" t="s">
        <v>34</v>
      </c>
      <c r="F50" s="1207"/>
      <c r="G50" s="1207"/>
      <c r="H50" s="1208"/>
      <c r="I50" s="86">
        <v>22</v>
      </c>
      <c r="J50" s="87">
        <v>19</v>
      </c>
      <c r="K50" s="87">
        <v>16</v>
      </c>
      <c r="L50" s="87">
        <v>13</v>
      </c>
      <c r="M50" s="88">
        <v>10</v>
      </c>
    </row>
    <row r="51" spans="2:13" ht="27.75" customHeight="1" x14ac:dyDescent="0.15">
      <c r="B51" s="1203"/>
      <c r="C51" s="1204"/>
      <c r="D51" s="85"/>
      <c r="E51" s="1207" t="s">
        <v>35</v>
      </c>
      <c r="F51" s="1207"/>
      <c r="G51" s="1207"/>
      <c r="H51" s="1208"/>
      <c r="I51" s="86">
        <v>2585</v>
      </c>
      <c r="J51" s="87">
        <v>2538</v>
      </c>
      <c r="K51" s="87">
        <v>2452</v>
      </c>
      <c r="L51" s="87">
        <v>2296</v>
      </c>
      <c r="M51" s="88">
        <v>2261</v>
      </c>
    </row>
    <row r="52" spans="2:13" ht="27.75" customHeight="1" thickBot="1" x14ac:dyDescent="0.2">
      <c r="B52" s="1211" t="s">
        <v>36</v>
      </c>
      <c r="C52" s="1212"/>
      <c r="D52" s="90"/>
      <c r="E52" s="1213" t="s">
        <v>37</v>
      </c>
      <c r="F52" s="1213"/>
      <c r="G52" s="1213"/>
      <c r="H52" s="1214"/>
      <c r="I52" s="91">
        <v>281</v>
      </c>
      <c r="J52" s="92">
        <v>90</v>
      </c>
      <c r="K52" s="92">
        <v>-78</v>
      </c>
      <c r="L52" s="92">
        <v>-145</v>
      </c>
      <c r="M52" s="93">
        <v>-309</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VY191"/>
  <sheetViews>
    <sheetView showGridLines="0" zoomScale="90" zoomScaleNormal="9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562</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562</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563</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564</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565</v>
      </c>
    </row>
    <row r="50" spans="1:17" x14ac:dyDescent="0.15">
      <c r="B50" s="248"/>
      <c r="C50" s="244"/>
      <c r="D50" s="244"/>
      <c r="E50" s="244"/>
      <c r="F50" s="244"/>
      <c r="G50" s="1236"/>
      <c r="H50" s="1237"/>
      <c r="I50" s="1237"/>
      <c r="J50" s="1238"/>
      <c r="K50" s="354" t="s">
        <v>528</v>
      </c>
      <c r="L50" s="354" t="s">
        <v>529</v>
      </c>
      <c r="M50" s="354" t="s">
        <v>530</v>
      </c>
      <c r="N50" s="354" t="s">
        <v>531</v>
      </c>
      <c r="O50" s="354" t="s">
        <v>532</v>
      </c>
    </row>
    <row r="51" spans="1:17" x14ac:dyDescent="0.15">
      <c r="B51" s="248"/>
      <c r="C51" s="244"/>
      <c r="D51" s="244"/>
      <c r="E51" s="244"/>
      <c r="F51" s="244"/>
      <c r="G51" s="1239" t="s">
        <v>566</v>
      </c>
      <c r="H51" s="1240"/>
      <c r="I51" s="1245" t="s">
        <v>567</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568</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569</v>
      </c>
      <c r="H55" s="1220"/>
      <c r="I55" s="1225" t="s">
        <v>567</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568</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570</v>
      </c>
      <c r="C63" s="244"/>
      <c r="D63" s="244"/>
      <c r="E63" s="244"/>
      <c r="F63" s="244"/>
      <c r="G63" s="244"/>
      <c r="H63" s="244"/>
      <c r="I63" s="244"/>
      <c r="J63" s="244"/>
      <c r="K63" s="244"/>
      <c r="L63" s="244"/>
      <c r="M63" s="244"/>
      <c r="N63" s="244"/>
      <c r="O63" s="244"/>
    </row>
    <row r="64" spans="1:17" x14ac:dyDescent="0.15">
      <c r="B64" s="248"/>
      <c r="C64" s="244"/>
      <c r="D64" s="244"/>
      <c r="E64" s="244"/>
      <c r="F64" s="244"/>
      <c r="G64" s="351" t="s">
        <v>564</v>
      </c>
      <c r="I64" s="352"/>
      <c r="J64" s="352"/>
      <c r="K64" s="352"/>
      <c r="L64" s="244"/>
      <c r="M64" s="244"/>
      <c r="N64" s="244"/>
      <c r="O64" s="244"/>
    </row>
    <row r="65" spans="2:30" x14ac:dyDescent="0.15">
      <c r="B65" s="248"/>
      <c r="C65" s="244"/>
      <c r="D65" s="244"/>
      <c r="E65" s="244"/>
      <c r="F65" s="244"/>
      <c r="G65" s="1227" t="s">
        <v>573</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571</v>
      </c>
      <c r="I71" s="368"/>
      <c r="J71" s="364"/>
      <c r="K71" s="364"/>
      <c r="L71" s="365"/>
      <c r="M71" s="364"/>
      <c r="N71" s="365"/>
      <c r="O71" s="366"/>
    </row>
    <row r="72" spans="2:30" x14ac:dyDescent="0.15">
      <c r="B72" s="248"/>
      <c r="C72" s="244"/>
      <c r="D72" s="244"/>
      <c r="E72" s="244"/>
      <c r="F72" s="244"/>
      <c r="G72" s="1236"/>
      <c r="H72" s="1237"/>
      <c r="I72" s="1237"/>
      <c r="J72" s="1238"/>
      <c r="K72" s="354" t="s">
        <v>528</v>
      </c>
      <c r="L72" s="354" t="s">
        <v>529</v>
      </c>
      <c r="M72" s="354" t="s">
        <v>530</v>
      </c>
      <c r="N72" s="354" t="s">
        <v>531</v>
      </c>
      <c r="O72" s="354" t="s">
        <v>532</v>
      </c>
    </row>
    <row r="73" spans="2:30" x14ac:dyDescent="0.15">
      <c r="B73" s="248"/>
      <c r="C73" s="244"/>
      <c r="D73" s="244"/>
      <c r="E73" s="244"/>
      <c r="F73" s="244"/>
      <c r="G73" s="1239" t="s">
        <v>566</v>
      </c>
      <c r="H73" s="1240"/>
      <c r="I73" s="1245" t="s">
        <v>567</v>
      </c>
      <c r="J73" s="1245"/>
      <c r="K73" s="1226">
        <v>27.3</v>
      </c>
      <c r="L73" s="1226">
        <v>9</v>
      </c>
      <c r="M73" s="1215"/>
      <c r="N73" s="1215"/>
      <c r="O73" s="1215"/>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572</v>
      </c>
      <c r="J75" s="1225"/>
      <c r="K75" s="1247">
        <v>13.7</v>
      </c>
      <c r="L75" s="1247">
        <v>13.1</v>
      </c>
      <c r="M75" s="1247">
        <v>12.8</v>
      </c>
      <c r="N75" s="1247">
        <v>11.9</v>
      </c>
      <c r="O75" s="1247">
        <v>10.6</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569</v>
      </c>
      <c r="H77" s="1220"/>
      <c r="I77" s="1225" t="s">
        <v>567</v>
      </c>
      <c r="J77" s="1225"/>
      <c r="K77" s="1226">
        <v>0</v>
      </c>
      <c r="L77" s="1226">
        <v>0</v>
      </c>
      <c r="M77" s="1215">
        <v>0</v>
      </c>
      <c r="N77" s="1215">
        <v>0</v>
      </c>
      <c r="O77" s="1215">
        <v>0</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572</v>
      </c>
      <c r="J79" s="1217"/>
      <c r="K79" s="1218">
        <v>9.4</v>
      </c>
      <c r="L79" s="1218">
        <v>8.5</v>
      </c>
      <c r="M79" s="1218">
        <v>7.9</v>
      </c>
      <c r="N79" s="1218">
        <v>6.9</v>
      </c>
      <c r="O79" s="1218">
        <v>7.2</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527</v>
      </c>
      <c r="G2" s="111"/>
      <c r="H2" s="112"/>
    </row>
    <row r="3" spans="1:8" x14ac:dyDescent="0.15">
      <c r="A3" s="108" t="s">
        <v>520</v>
      </c>
      <c r="B3" s="113"/>
      <c r="C3" s="114"/>
      <c r="D3" s="115">
        <v>145357</v>
      </c>
      <c r="E3" s="116"/>
      <c r="F3" s="117">
        <v>201428</v>
      </c>
      <c r="G3" s="118"/>
      <c r="H3" s="119"/>
    </row>
    <row r="4" spans="1:8" x14ac:dyDescent="0.15">
      <c r="A4" s="120"/>
      <c r="B4" s="121"/>
      <c r="C4" s="122"/>
      <c r="D4" s="123">
        <v>119108</v>
      </c>
      <c r="E4" s="124"/>
      <c r="F4" s="125">
        <v>118373</v>
      </c>
      <c r="G4" s="126"/>
      <c r="H4" s="127"/>
    </row>
    <row r="5" spans="1:8" x14ac:dyDescent="0.15">
      <c r="A5" s="108" t="s">
        <v>522</v>
      </c>
      <c r="B5" s="113"/>
      <c r="C5" s="114"/>
      <c r="D5" s="115">
        <v>176834</v>
      </c>
      <c r="E5" s="116"/>
      <c r="F5" s="117">
        <v>221823</v>
      </c>
      <c r="G5" s="118"/>
      <c r="H5" s="119"/>
    </row>
    <row r="6" spans="1:8" x14ac:dyDescent="0.15">
      <c r="A6" s="120"/>
      <c r="B6" s="121"/>
      <c r="C6" s="122"/>
      <c r="D6" s="123">
        <v>82687</v>
      </c>
      <c r="E6" s="124"/>
      <c r="F6" s="125">
        <v>104431</v>
      </c>
      <c r="G6" s="126"/>
      <c r="H6" s="127"/>
    </row>
    <row r="7" spans="1:8" x14ac:dyDescent="0.15">
      <c r="A7" s="108" t="s">
        <v>523</v>
      </c>
      <c r="B7" s="113"/>
      <c r="C7" s="114"/>
      <c r="D7" s="115">
        <v>196693</v>
      </c>
      <c r="E7" s="116"/>
      <c r="F7" s="117">
        <v>263041</v>
      </c>
      <c r="G7" s="118"/>
      <c r="H7" s="119"/>
    </row>
    <row r="8" spans="1:8" x14ac:dyDescent="0.15">
      <c r="A8" s="120"/>
      <c r="B8" s="121"/>
      <c r="C8" s="122"/>
      <c r="D8" s="123">
        <v>75759</v>
      </c>
      <c r="E8" s="124"/>
      <c r="F8" s="125">
        <v>103171</v>
      </c>
      <c r="G8" s="126"/>
      <c r="H8" s="127"/>
    </row>
    <row r="9" spans="1:8" x14ac:dyDescent="0.15">
      <c r="A9" s="108" t="s">
        <v>524</v>
      </c>
      <c r="B9" s="113"/>
      <c r="C9" s="114"/>
      <c r="D9" s="115">
        <v>133787</v>
      </c>
      <c r="E9" s="116"/>
      <c r="F9" s="117">
        <v>272886</v>
      </c>
      <c r="G9" s="118"/>
      <c r="H9" s="119"/>
    </row>
    <row r="10" spans="1:8" x14ac:dyDescent="0.15">
      <c r="A10" s="120"/>
      <c r="B10" s="121"/>
      <c r="C10" s="122"/>
      <c r="D10" s="123">
        <v>82788</v>
      </c>
      <c r="E10" s="124"/>
      <c r="F10" s="125">
        <v>125724</v>
      </c>
      <c r="G10" s="126"/>
      <c r="H10" s="127"/>
    </row>
    <row r="11" spans="1:8" x14ac:dyDescent="0.15">
      <c r="A11" s="108" t="s">
        <v>525</v>
      </c>
      <c r="B11" s="113"/>
      <c r="C11" s="114"/>
      <c r="D11" s="115">
        <v>181388</v>
      </c>
      <c r="E11" s="116"/>
      <c r="F11" s="117">
        <v>245039</v>
      </c>
      <c r="G11" s="118"/>
      <c r="H11" s="119"/>
    </row>
    <row r="12" spans="1:8" x14ac:dyDescent="0.15">
      <c r="A12" s="120"/>
      <c r="B12" s="121"/>
      <c r="C12" s="128"/>
      <c r="D12" s="123">
        <v>78190</v>
      </c>
      <c r="E12" s="124"/>
      <c r="F12" s="125">
        <v>108922</v>
      </c>
      <c r="G12" s="126"/>
      <c r="H12" s="127"/>
    </row>
    <row r="13" spans="1:8" x14ac:dyDescent="0.15">
      <c r="A13" s="108"/>
      <c r="B13" s="113"/>
      <c r="C13" s="129"/>
      <c r="D13" s="130">
        <v>166812</v>
      </c>
      <c r="E13" s="131"/>
      <c r="F13" s="132">
        <v>240843</v>
      </c>
      <c r="G13" s="133"/>
      <c r="H13" s="119"/>
    </row>
    <row r="14" spans="1:8" x14ac:dyDescent="0.15">
      <c r="A14" s="120"/>
      <c r="B14" s="121"/>
      <c r="C14" s="122"/>
      <c r="D14" s="123">
        <v>87706</v>
      </c>
      <c r="E14" s="124"/>
      <c r="F14" s="125">
        <v>112124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1.38</v>
      </c>
      <c r="C19" s="134">
        <f>ROUND(VALUE(SUBSTITUTE(実質収支比率等に係る経年分析!G$48,"▲","-")),2)</f>
        <v>1.3</v>
      </c>
      <c r="D19" s="134">
        <f>ROUND(VALUE(SUBSTITUTE(実質収支比率等に係る経年分析!H$48,"▲","-")),2)</f>
        <v>1</v>
      </c>
      <c r="E19" s="134">
        <f>ROUND(VALUE(SUBSTITUTE(実質収支比率等に係る経年分析!I$48,"▲","-")),2)</f>
        <v>1.8</v>
      </c>
      <c r="F19" s="134">
        <f>ROUND(VALUE(SUBSTITUTE(実質収支比率等に係る経年分析!J$48,"▲","-")),2)</f>
        <v>2.14</v>
      </c>
    </row>
    <row r="20" spans="1:11" x14ac:dyDescent="0.15">
      <c r="A20" s="134" t="s">
        <v>42</v>
      </c>
      <c r="B20" s="134">
        <f>ROUND(VALUE(SUBSTITUTE(実質収支比率等に係る経年分析!F$47,"▲","-")),2)</f>
        <v>33.94</v>
      </c>
      <c r="C20" s="134">
        <f>ROUND(VALUE(SUBSTITUTE(実質収支比率等に係る経年分析!G$47,"▲","-")),2)</f>
        <v>39.24</v>
      </c>
      <c r="D20" s="134">
        <f>ROUND(VALUE(SUBSTITUTE(実質収支比率等に係る経年分析!H$47,"▲","-")),2)</f>
        <v>39.01</v>
      </c>
      <c r="E20" s="134">
        <f>ROUND(VALUE(SUBSTITUTE(実質収支比率等に係る経年分析!I$47,"▲","-")),2)</f>
        <v>40.11</v>
      </c>
      <c r="F20" s="134">
        <f>ROUND(VALUE(SUBSTITUTE(実質収支比率等に係る経年分析!J$47,"▲","-")),2)</f>
        <v>38.71</v>
      </c>
    </row>
    <row r="21" spans="1:11" x14ac:dyDescent="0.15">
      <c r="A21" s="134" t="s">
        <v>43</v>
      </c>
      <c r="B21" s="134">
        <f>IF(ISNUMBER(VALUE(SUBSTITUTE(実質収支比率等に係る経年分析!F$49,"▲","-"))),ROUND(VALUE(SUBSTITUTE(実質収支比率等に係る経年分析!F$49,"▲","-")),2),NA())</f>
        <v>5.21</v>
      </c>
      <c r="C21" s="134">
        <f>IF(ISNUMBER(VALUE(SUBSTITUTE(実質収支比率等に係る経年分析!G$49,"▲","-"))),ROUND(VALUE(SUBSTITUTE(実質収支比率等に係る経年分析!G$49,"▲","-")),2),NA())</f>
        <v>2.59</v>
      </c>
      <c r="D21" s="134">
        <f>IF(ISNUMBER(VALUE(SUBSTITUTE(実質収支比率等に係る経年分析!H$49,"▲","-"))),ROUND(VALUE(SUBSTITUTE(実質収支比率等に係る経年分析!H$49,"▲","-")),2),NA())</f>
        <v>-0.28999999999999998</v>
      </c>
      <c r="E21" s="134">
        <f>IF(ISNUMBER(VALUE(SUBSTITUTE(実質収支比率等に係る経年分析!I$49,"▲","-"))),ROUND(VALUE(SUBSTITUTE(実質収支比率等に係る経年分析!I$49,"▲","-")),2),NA())</f>
        <v>0.87</v>
      </c>
      <c r="F21" s="134">
        <f>IF(ISNUMBER(VALUE(SUBSTITUTE(実質収支比率等に係る経年分析!J$49,"▲","-"))),ROUND(VALUE(SUBSTITUTE(実質収支比率等に係る経年分析!J$49,"▲","-")),2),NA())</f>
        <v>0.49</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福祉センター特別会計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農業集落排水特別会計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x14ac:dyDescent="0.15">
      <c r="A33" s="135" t="str">
        <f>IF(連結実質赤字比率に係る赤字・黒字の構成分析!C$37="",NA(),連結実質赤字比率に係る赤字・黒字の構成分析!C$37)</f>
        <v>村営バス特別会計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7.0000000000000007E-2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0.06</v>
      </c>
    </row>
    <row r="34" spans="1:16" x14ac:dyDescent="0.15">
      <c r="A34" s="135" t="str">
        <f>IF(連結実質赤字比率に係る赤字・黒字の構成分析!C$36="",NA(),連結実質赤字比率に係る赤字・黒字の構成分析!C$36)</f>
        <v>簡易水道特別会計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0.14000000000000001</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1.46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0.75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1.84</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0.94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1.73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2.0699999999999998</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365</v>
      </c>
      <c r="E42" s="136"/>
      <c r="F42" s="136"/>
      <c r="G42" s="136">
        <f>'実質公債費比率（分子）の構造'!L$52</f>
        <v>334</v>
      </c>
      <c r="H42" s="136"/>
      <c r="I42" s="136"/>
      <c r="J42" s="136">
        <f>'実質公債費比率（分子）の構造'!M$52</f>
        <v>328</v>
      </c>
      <c r="K42" s="136"/>
      <c r="L42" s="136"/>
      <c r="M42" s="136">
        <f>'実質公債費比率（分子）の構造'!N$52</f>
        <v>302</v>
      </c>
      <c r="N42" s="136"/>
      <c r="O42" s="136"/>
      <c r="P42" s="136">
        <f>'実質公債費比率（分子）の構造'!O$52</f>
        <v>276</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4</v>
      </c>
      <c r="C45" s="136"/>
      <c r="D45" s="136"/>
      <c r="E45" s="136">
        <f>'実質公債費比率（分子）の構造'!L$49</f>
        <v>5</v>
      </c>
      <c r="F45" s="136"/>
      <c r="G45" s="136"/>
      <c r="H45" s="136">
        <f>'実質公債費比率（分子）の構造'!M$49</f>
        <v>7</v>
      </c>
      <c r="I45" s="136"/>
      <c r="J45" s="136"/>
      <c r="K45" s="136">
        <f>'実質公債費比率（分子）の構造'!N$49</f>
        <v>8</v>
      </c>
      <c r="L45" s="136"/>
      <c r="M45" s="136"/>
      <c r="N45" s="136">
        <f>'実質公債費比率（分子）の構造'!O$49</f>
        <v>8</v>
      </c>
      <c r="O45" s="136"/>
      <c r="P45" s="136"/>
    </row>
    <row r="46" spans="1:16" x14ac:dyDescent="0.15">
      <c r="A46" s="136" t="s">
        <v>54</v>
      </c>
      <c r="B46" s="136">
        <f>'実質公債費比率（分子）の構造'!K$48</f>
        <v>74</v>
      </c>
      <c r="C46" s="136"/>
      <c r="D46" s="136"/>
      <c r="E46" s="136">
        <f>'実質公債費比率（分子）の構造'!L$48</f>
        <v>74</v>
      </c>
      <c r="F46" s="136"/>
      <c r="G46" s="136"/>
      <c r="H46" s="136">
        <f>'実質公債費比率（分子）の構造'!M$48</f>
        <v>72</v>
      </c>
      <c r="I46" s="136"/>
      <c r="J46" s="136"/>
      <c r="K46" s="136">
        <f>'実質公債費比率（分子）の構造'!N$48</f>
        <v>71</v>
      </c>
      <c r="L46" s="136"/>
      <c r="M46" s="136"/>
      <c r="N46" s="136">
        <f>'実質公債費比率（分子）の構造'!O$48</f>
        <v>74</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426</v>
      </c>
      <c r="C49" s="136"/>
      <c r="D49" s="136"/>
      <c r="E49" s="136">
        <f>'実質公債費比率（分子）の構造'!L$45</f>
        <v>380</v>
      </c>
      <c r="F49" s="136"/>
      <c r="G49" s="136"/>
      <c r="H49" s="136">
        <f>'実質公債費比率（分子）の構造'!M$45</f>
        <v>371</v>
      </c>
      <c r="I49" s="136"/>
      <c r="J49" s="136"/>
      <c r="K49" s="136">
        <f>'実質公債費比率（分子）の構造'!N$45</f>
        <v>331</v>
      </c>
      <c r="L49" s="136"/>
      <c r="M49" s="136"/>
      <c r="N49" s="136">
        <f>'実質公債費比率（分子）の構造'!O$45</f>
        <v>289</v>
      </c>
      <c r="O49" s="136"/>
      <c r="P49" s="136"/>
    </row>
    <row r="50" spans="1:16" x14ac:dyDescent="0.15">
      <c r="A50" s="136" t="s">
        <v>58</v>
      </c>
      <c r="B50" s="136" t="e">
        <f>NA()</f>
        <v>#N/A</v>
      </c>
      <c r="C50" s="136">
        <f>IF(ISNUMBER('実質公債費比率（分子）の構造'!K$53),'実質公債費比率（分子）の構造'!K$53,NA())</f>
        <v>139</v>
      </c>
      <c r="D50" s="136" t="e">
        <f>NA()</f>
        <v>#N/A</v>
      </c>
      <c r="E50" s="136" t="e">
        <f>NA()</f>
        <v>#N/A</v>
      </c>
      <c r="F50" s="136">
        <f>IF(ISNUMBER('実質公債費比率（分子）の構造'!L$53),'実質公債費比率（分子）の構造'!L$53,NA())</f>
        <v>125</v>
      </c>
      <c r="G50" s="136" t="e">
        <f>NA()</f>
        <v>#N/A</v>
      </c>
      <c r="H50" s="136" t="e">
        <f>NA()</f>
        <v>#N/A</v>
      </c>
      <c r="I50" s="136">
        <f>IF(ISNUMBER('実質公債費比率（分子）の構造'!M$53),'実質公債費比率（分子）の構造'!M$53,NA())</f>
        <v>122</v>
      </c>
      <c r="J50" s="136" t="e">
        <f>NA()</f>
        <v>#N/A</v>
      </c>
      <c r="K50" s="136" t="e">
        <f>NA()</f>
        <v>#N/A</v>
      </c>
      <c r="L50" s="136">
        <f>IF(ISNUMBER('実質公債費比率（分子）の構造'!N$53),'実質公債費比率（分子）の構造'!N$53,NA())</f>
        <v>108</v>
      </c>
      <c r="M50" s="136" t="e">
        <f>NA()</f>
        <v>#N/A</v>
      </c>
      <c r="N50" s="136" t="e">
        <f>NA()</f>
        <v>#N/A</v>
      </c>
      <c r="O50" s="136">
        <f>IF(ISNUMBER('実質公債費比率（分子）の構造'!O$53),'実質公債費比率（分子）の構造'!O$53,NA())</f>
        <v>95</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2585</v>
      </c>
      <c r="E56" s="135"/>
      <c r="F56" s="135"/>
      <c r="G56" s="135">
        <f>'将来負担比率（分子）の構造'!J$51</f>
        <v>2538</v>
      </c>
      <c r="H56" s="135"/>
      <c r="I56" s="135"/>
      <c r="J56" s="135">
        <f>'将来負担比率（分子）の構造'!K$51</f>
        <v>2452</v>
      </c>
      <c r="K56" s="135"/>
      <c r="L56" s="135"/>
      <c r="M56" s="135">
        <f>'将来負担比率（分子）の構造'!L$51</f>
        <v>2296</v>
      </c>
      <c r="N56" s="135"/>
      <c r="O56" s="135"/>
      <c r="P56" s="135">
        <f>'将来負担比率（分子）の構造'!M$51</f>
        <v>2261</v>
      </c>
    </row>
    <row r="57" spans="1:16" x14ac:dyDescent="0.15">
      <c r="A57" s="135" t="s">
        <v>34</v>
      </c>
      <c r="B57" s="135"/>
      <c r="C57" s="135"/>
      <c r="D57" s="135">
        <f>'将来負担比率（分子）の構造'!I$50</f>
        <v>22</v>
      </c>
      <c r="E57" s="135"/>
      <c r="F57" s="135"/>
      <c r="G57" s="135">
        <f>'将来負担比率（分子）の構造'!J$50</f>
        <v>19</v>
      </c>
      <c r="H57" s="135"/>
      <c r="I57" s="135"/>
      <c r="J57" s="135">
        <f>'将来負担比率（分子）の構造'!K$50</f>
        <v>16</v>
      </c>
      <c r="K57" s="135"/>
      <c r="L57" s="135"/>
      <c r="M57" s="135">
        <f>'将来負担比率（分子）の構造'!L$50</f>
        <v>13</v>
      </c>
      <c r="N57" s="135"/>
      <c r="O57" s="135"/>
      <c r="P57" s="135">
        <f>'将来負担比率（分子）の構造'!M$50</f>
        <v>10</v>
      </c>
    </row>
    <row r="58" spans="1:16" x14ac:dyDescent="0.15">
      <c r="A58" s="135" t="s">
        <v>33</v>
      </c>
      <c r="B58" s="135"/>
      <c r="C58" s="135"/>
      <c r="D58" s="135">
        <f>'将来負担比率（分子）の構造'!I$49</f>
        <v>1224</v>
      </c>
      <c r="E58" s="135"/>
      <c r="F58" s="135"/>
      <c r="G58" s="135">
        <f>'将来負担比率（分子）の構造'!J$49</f>
        <v>1333</v>
      </c>
      <c r="H58" s="135"/>
      <c r="I58" s="135"/>
      <c r="J58" s="135">
        <f>'将来負担比率（分子）の構造'!K$49</f>
        <v>1421</v>
      </c>
      <c r="K58" s="135"/>
      <c r="L58" s="135"/>
      <c r="M58" s="135">
        <f>'将来負担比率（分子）の構造'!L$49</f>
        <v>1431</v>
      </c>
      <c r="N58" s="135"/>
      <c r="O58" s="135"/>
      <c r="P58" s="135">
        <f>'将来負担比率（分子）の構造'!M$49</f>
        <v>1552</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466</v>
      </c>
      <c r="C62" s="135"/>
      <c r="D62" s="135"/>
      <c r="E62" s="135">
        <f>'将来負担比率（分子）の構造'!J$45</f>
        <v>473</v>
      </c>
      <c r="F62" s="135"/>
      <c r="G62" s="135"/>
      <c r="H62" s="135">
        <f>'将来負担比率（分子）の構造'!K$45</f>
        <v>468</v>
      </c>
      <c r="I62" s="135"/>
      <c r="J62" s="135"/>
      <c r="K62" s="135">
        <f>'将来負担比率（分子）の構造'!L$45</f>
        <v>437</v>
      </c>
      <c r="L62" s="135"/>
      <c r="M62" s="135"/>
      <c r="N62" s="135">
        <f>'将来負担比率（分子）の構造'!M$45</f>
        <v>414</v>
      </c>
      <c r="O62" s="135"/>
      <c r="P62" s="135"/>
    </row>
    <row r="63" spans="1:16" x14ac:dyDescent="0.15">
      <c r="A63" s="135" t="s">
        <v>27</v>
      </c>
      <c r="B63" s="135">
        <f>'将来負担比率（分子）の構造'!I$44</f>
        <v>78</v>
      </c>
      <c r="C63" s="135"/>
      <c r="D63" s="135"/>
      <c r="E63" s="135">
        <f>'将来負担比率（分子）の構造'!J$44</f>
        <v>82</v>
      </c>
      <c r="F63" s="135"/>
      <c r="G63" s="135"/>
      <c r="H63" s="135">
        <f>'将来負担比率（分子）の構造'!K$44</f>
        <v>69</v>
      </c>
      <c r="I63" s="135"/>
      <c r="J63" s="135"/>
      <c r="K63" s="135">
        <f>'将来負担比率（分子）の構造'!L$44</f>
        <v>55</v>
      </c>
      <c r="L63" s="135"/>
      <c r="M63" s="135"/>
      <c r="N63" s="135">
        <f>'将来負担比率（分子）の構造'!M$44</f>
        <v>43</v>
      </c>
      <c r="O63" s="135"/>
      <c r="P63" s="135"/>
    </row>
    <row r="64" spans="1:16" x14ac:dyDescent="0.15">
      <c r="A64" s="135" t="s">
        <v>26</v>
      </c>
      <c r="B64" s="135">
        <f>'将来負担比率（分子）の構造'!I$43</f>
        <v>911</v>
      </c>
      <c r="C64" s="135"/>
      <c r="D64" s="135"/>
      <c r="E64" s="135">
        <f>'将来負担比率（分子）の構造'!J$43</f>
        <v>867</v>
      </c>
      <c r="F64" s="135"/>
      <c r="G64" s="135"/>
      <c r="H64" s="135">
        <f>'将来負担比率（分子）の構造'!K$43</f>
        <v>828</v>
      </c>
      <c r="I64" s="135"/>
      <c r="J64" s="135"/>
      <c r="K64" s="135">
        <f>'将来負担比率（分子）の構造'!L$43</f>
        <v>769</v>
      </c>
      <c r="L64" s="135"/>
      <c r="M64" s="135"/>
      <c r="N64" s="135">
        <f>'将来負担比率（分子）の構造'!M$43</f>
        <v>721</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2656</v>
      </c>
      <c r="C66" s="135"/>
      <c r="D66" s="135"/>
      <c r="E66" s="135">
        <f>'将来負担比率（分子）の構造'!J$41</f>
        <v>2557</v>
      </c>
      <c r="F66" s="135"/>
      <c r="G66" s="135"/>
      <c r="H66" s="135">
        <f>'将来負担比率（分子）の構造'!K$41</f>
        <v>2445</v>
      </c>
      <c r="I66" s="135"/>
      <c r="J66" s="135"/>
      <c r="K66" s="135">
        <f>'将来負担比率（分子）の構造'!L$41</f>
        <v>2334</v>
      </c>
      <c r="L66" s="135"/>
      <c r="M66" s="135"/>
      <c r="N66" s="135">
        <f>'将来負担比率（分子）の構造'!M$41</f>
        <v>2334</v>
      </c>
      <c r="O66" s="135"/>
      <c r="P66" s="135"/>
    </row>
    <row r="67" spans="1:16" x14ac:dyDescent="0.15">
      <c r="A67" s="135" t="s">
        <v>62</v>
      </c>
      <c r="B67" s="135" t="e">
        <f>NA()</f>
        <v>#N/A</v>
      </c>
      <c r="C67" s="135">
        <f>IF(ISNUMBER('将来負担比率（分子）の構造'!I$52), IF('将来負担比率（分子）の構造'!I$52 &lt; 0, 0, '将来負担比率（分子）の構造'!I$52), NA())</f>
        <v>281</v>
      </c>
      <c r="D67" s="135" t="e">
        <f>NA()</f>
        <v>#N/A</v>
      </c>
      <c r="E67" s="135" t="e">
        <f>NA()</f>
        <v>#N/A</v>
      </c>
      <c r="F67" s="135">
        <f>IF(ISNUMBER('将来負担比率（分子）の構造'!J$52), IF('将来負担比率（分子）の構造'!J$52 &lt; 0, 0, '将来負担比率（分子）の構造'!J$52), NA())</f>
        <v>90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158513</v>
      </c>
      <c r="S5" s="613"/>
      <c r="T5" s="613"/>
      <c r="U5" s="613"/>
      <c r="V5" s="613"/>
      <c r="W5" s="613"/>
      <c r="X5" s="613"/>
      <c r="Y5" s="614"/>
      <c r="Z5" s="615">
        <v>7.5</v>
      </c>
      <c r="AA5" s="615"/>
      <c r="AB5" s="615"/>
      <c r="AC5" s="615"/>
      <c r="AD5" s="616">
        <v>158513</v>
      </c>
      <c r="AE5" s="616"/>
      <c r="AF5" s="616"/>
      <c r="AG5" s="616"/>
      <c r="AH5" s="616"/>
      <c r="AI5" s="616"/>
      <c r="AJ5" s="616"/>
      <c r="AK5" s="616"/>
      <c r="AL5" s="617">
        <v>12.3</v>
      </c>
      <c r="AM5" s="618"/>
      <c r="AN5" s="618"/>
      <c r="AO5" s="619"/>
      <c r="AP5" s="609" t="s">
        <v>206</v>
      </c>
      <c r="AQ5" s="610"/>
      <c r="AR5" s="610"/>
      <c r="AS5" s="610"/>
      <c r="AT5" s="610"/>
      <c r="AU5" s="610"/>
      <c r="AV5" s="610"/>
      <c r="AW5" s="610"/>
      <c r="AX5" s="610"/>
      <c r="AY5" s="610"/>
      <c r="AZ5" s="610"/>
      <c r="BA5" s="610"/>
      <c r="BB5" s="610"/>
      <c r="BC5" s="610"/>
      <c r="BD5" s="610"/>
      <c r="BE5" s="610"/>
      <c r="BF5" s="611"/>
      <c r="BG5" s="623">
        <v>158513</v>
      </c>
      <c r="BH5" s="624"/>
      <c r="BI5" s="624"/>
      <c r="BJ5" s="624"/>
      <c r="BK5" s="624"/>
      <c r="BL5" s="624"/>
      <c r="BM5" s="624"/>
      <c r="BN5" s="625"/>
      <c r="BO5" s="626">
        <v>100</v>
      </c>
      <c r="BP5" s="626"/>
      <c r="BQ5" s="626"/>
      <c r="BR5" s="626"/>
      <c r="BS5" s="627">
        <v>769</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x14ac:dyDescent="0.15">
      <c r="B6" s="620" t="s">
        <v>210</v>
      </c>
      <c r="C6" s="621"/>
      <c r="D6" s="621"/>
      <c r="E6" s="621"/>
      <c r="F6" s="621"/>
      <c r="G6" s="621"/>
      <c r="H6" s="621"/>
      <c r="I6" s="621"/>
      <c r="J6" s="621"/>
      <c r="K6" s="621"/>
      <c r="L6" s="621"/>
      <c r="M6" s="621"/>
      <c r="N6" s="621"/>
      <c r="O6" s="621"/>
      <c r="P6" s="621"/>
      <c r="Q6" s="622"/>
      <c r="R6" s="623">
        <v>23003</v>
      </c>
      <c r="S6" s="624"/>
      <c r="T6" s="624"/>
      <c r="U6" s="624"/>
      <c r="V6" s="624"/>
      <c r="W6" s="624"/>
      <c r="X6" s="624"/>
      <c r="Y6" s="625"/>
      <c r="Z6" s="626">
        <v>1.1000000000000001</v>
      </c>
      <c r="AA6" s="626"/>
      <c r="AB6" s="626"/>
      <c r="AC6" s="626"/>
      <c r="AD6" s="627">
        <v>23003</v>
      </c>
      <c r="AE6" s="627"/>
      <c r="AF6" s="627"/>
      <c r="AG6" s="627"/>
      <c r="AH6" s="627"/>
      <c r="AI6" s="627"/>
      <c r="AJ6" s="627"/>
      <c r="AK6" s="627"/>
      <c r="AL6" s="628">
        <v>1.8</v>
      </c>
      <c r="AM6" s="629"/>
      <c r="AN6" s="629"/>
      <c r="AO6" s="630"/>
      <c r="AP6" s="620" t="s">
        <v>211</v>
      </c>
      <c r="AQ6" s="621"/>
      <c r="AR6" s="621"/>
      <c r="AS6" s="621"/>
      <c r="AT6" s="621"/>
      <c r="AU6" s="621"/>
      <c r="AV6" s="621"/>
      <c r="AW6" s="621"/>
      <c r="AX6" s="621"/>
      <c r="AY6" s="621"/>
      <c r="AZ6" s="621"/>
      <c r="BA6" s="621"/>
      <c r="BB6" s="621"/>
      <c r="BC6" s="621"/>
      <c r="BD6" s="621"/>
      <c r="BE6" s="621"/>
      <c r="BF6" s="622"/>
      <c r="BG6" s="623">
        <v>158513</v>
      </c>
      <c r="BH6" s="624"/>
      <c r="BI6" s="624"/>
      <c r="BJ6" s="624"/>
      <c r="BK6" s="624"/>
      <c r="BL6" s="624"/>
      <c r="BM6" s="624"/>
      <c r="BN6" s="625"/>
      <c r="BO6" s="626">
        <v>100</v>
      </c>
      <c r="BP6" s="626"/>
      <c r="BQ6" s="626"/>
      <c r="BR6" s="626"/>
      <c r="BS6" s="627">
        <v>769</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46582</v>
      </c>
      <c r="CS6" s="624"/>
      <c r="CT6" s="624"/>
      <c r="CU6" s="624"/>
      <c r="CV6" s="624"/>
      <c r="CW6" s="624"/>
      <c r="CX6" s="624"/>
      <c r="CY6" s="625"/>
      <c r="CZ6" s="626">
        <v>2.2999999999999998</v>
      </c>
      <c r="DA6" s="626"/>
      <c r="DB6" s="626"/>
      <c r="DC6" s="626"/>
      <c r="DD6" s="632" t="s">
        <v>213</v>
      </c>
      <c r="DE6" s="624"/>
      <c r="DF6" s="624"/>
      <c r="DG6" s="624"/>
      <c r="DH6" s="624"/>
      <c r="DI6" s="624"/>
      <c r="DJ6" s="624"/>
      <c r="DK6" s="624"/>
      <c r="DL6" s="624"/>
      <c r="DM6" s="624"/>
      <c r="DN6" s="624"/>
      <c r="DO6" s="624"/>
      <c r="DP6" s="625"/>
      <c r="DQ6" s="632">
        <v>46582</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243</v>
      </c>
      <c r="S7" s="624"/>
      <c r="T7" s="624"/>
      <c r="U7" s="624"/>
      <c r="V7" s="624"/>
      <c r="W7" s="624"/>
      <c r="X7" s="624"/>
      <c r="Y7" s="625"/>
      <c r="Z7" s="626">
        <v>0</v>
      </c>
      <c r="AA7" s="626"/>
      <c r="AB7" s="626"/>
      <c r="AC7" s="626"/>
      <c r="AD7" s="627">
        <v>243</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65212</v>
      </c>
      <c r="BH7" s="624"/>
      <c r="BI7" s="624"/>
      <c r="BJ7" s="624"/>
      <c r="BK7" s="624"/>
      <c r="BL7" s="624"/>
      <c r="BM7" s="624"/>
      <c r="BN7" s="625"/>
      <c r="BO7" s="626">
        <v>41.1</v>
      </c>
      <c r="BP7" s="626"/>
      <c r="BQ7" s="626"/>
      <c r="BR7" s="626"/>
      <c r="BS7" s="627">
        <v>769</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427952</v>
      </c>
      <c r="CS7" s="624"/>
      <c r="CT7" s="624"/>
      <c r="CU7" s="624"/>
      <c r="CV7" s="624"/>
      <c r="CW7" s="624"/>
      <c r="CX7" s="624"/>
      <c r="CY7" s="625"/>
      <c r="CZ7" s="626">
        <v>20.7</v>
      </c>
      <c r="DA7" s="626"/>
      <c r="DB7" s="626"/>
      <c r="DC7" s="626"/>
      <c r="DD7" s="632">
        <v>15106</v>
      </c>
      <c r="DE7" s="624"/>
      <c r="DF7" s="624"/>
      <c r="DG7" s="624"/>
      <c r="DH7" s="624"/>
      <c r="DI7" s="624"/>
      <c r="DJ7" s="624"/>
      <c r="DK7" s="624"/>
      <c r="DL7" s="624"/>
      <c r="DM7" s="624"/>
      <c r="DN7" s="624"/>
      <c r="DO7" s="624"/>
      <c r="DP7" s="625"/>
      <c r="DQ7" s="632">
        <v>375102</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682</v>
      </c>
      <c r="S8" s="624"/>
      <c r="T8" s="624"/>
      <c r="U8" s="624"/>
      <c r="V8" s="624"/>
      <c r="W8" s="624"/>
      <c r="X8" s="624"/>
      <c r="Y8" s="625"/>
      <c r="Z8" s="626">
        <v>0</v>
      </c>
      <c r="AA8" s="626"/>
      <c r="AB8" s="626"/>
      <c r="AC8" s="626"/>
      <c r="AD8" s="627">
        <v>682</v>
      </c>
      <c r="AE8" s="627"/>
      <c r="AF8" s="627"/>
      <c r="AG8" s="627"/>
      <c r="AH8" s="627"/>
      <c r="AI8" s="627"/>
      <c r="AJ8" s="627"/>
      <c r="AK8" s="627"/>
      <c r="AL8" s="628">
        <v>0.1</v>
      </c>
      <c r="AM8" s="629"/>
      <c r="AN8" s="629"/>
      <c r="AO8" s="630"/>
      <c r="AP8" s="620" t="s">
        <v>218</v>
      </c>
      <c r="AQ8" s="621"/>
      <c r="AR8" s="621"/>
      <c r="AS8" s="621"/>
      <c r="AT8" s="621"/>
      <c r="AU8" s="621"/>
      <c r="AV8" s="621"/>
      <c r="AW8" s="621"/>
      <c r="AX8" s="621"/>
      <c r="AY8" s="621"/>
      <c r="AZ8" s="621"/>
      <c r="BA8" s="621"/>
      <c r="BB8" s="621"/>
      <c r="BC8" s="621"/>
      <c r="BD8" s="621"/>
      <c r="BE8" s="621"/>
      <c r="BF8" s="622"/>
      <c r="BG8" s="623">
        <v>2852</v>
      </c>
      <c r="BH8" s="624"/>
      <c r="BI8" s="624"/>
      <c r="BJ8" s="624"/>
      <c r="BK8" s="624"/>
      <c r="BL8" s="624"/>
      <c r="BM8" s="624"/>
      <c r="BN8" s="625"/>
      <c r="BO8" s="626">
        <v>1.8</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444991</v>
      </c>
      <c r="CS8" s="624"/>
      <c r="CT8" s="624"/>
      <c r="CU8" s="624"/>
      <c r="CV8" s="624"/>
      <c r="CW8" s="624"/>
      <c r="CX8" s="624"/>
      <c r="CY8" s="625"/>
      <c r="CZ8" s="626">
        <v>21.6</v>
      </c>
      <c r="DA8" s="626"/>
      <c r="DB8" s="626"/>
      <c r="DC8" s="626"/>
      <c r="DD8" s="632">
        <v>20478</v>
      </c>
      <c r="DE8" s="624"/>
      <c r="DF8" s="624"/>
      <c r="DG8" s="624"/>
      <c r="DH8" s="624"/>
      <c r="DI8" s="624"/>
      <c r="DJ8" s="624"/>
      <c r="DK8" s="624"/>
      <c r="DL8" s="624"/>
      <c r="DM8" s="624"/>
      <c r="DN8" s="624"/>
      <c r="DO8" s="624"/>
      <c r="DP8" s="625"/>
      <c r="DQ8" s="632">
        <v>313262</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700</v>
      </c>
      <c r="S9" s="624"/>
      <c r="T9" s="624"/>
      <c r="U9" s="624"/>
      <c r="V9" s="624"/>
      <c r="W9" s="624"/>
      <c r="X9" s="624"/>
      <c r="Y9" s="625"/>
      <c r="Z9" s="626">
        <v>0</v>
      </c>
      <c r="AA9" s="626"/>
      <c r="AB9" s="626"/>
      <c r="AC9" s="626"/>
      <c r="AD9" s="627">
        <v>700</v>
      </c>
      <c r="AE9" s="627"/>
      <c r="AF9" s="627"/>
      <c r="AG9" s="627"/>
      <c r="AH9" s="627"/>
      <c r="AI9" s="627"/>
      <c r="AJ9" s="627"/>
      <c r="AK9" s="627"/>
      <c r="AL9" s="628">
        <v>0.1</v>
      </c>
      <c r="AM9" s="629"/>
      <c r="AN9" s="629"/>
      <c r="AO9" s="630"/>
      <c r="AP9" s="620" t="s">
        <v>221</v>
      </c>
      <c r="AQ9" s="621"/>
      <c r="AR9" s="621"/>
      <c r="AS9" s="621"/>
      <c r="AT9" s="621"/>
      <c r="AU9" s="621"/>
      <c r="AV9" s="621"/>
      <c r="AW9" s="621"/>
      <c r="AX9" s="621"/>
      <c r="AY9" s="621"/>
      <c r="AZ9" s="621"/>
      <c r="BA9" s="621"/>
      <c r="BB9" s="621"/>
      <c r="BC9" s="621"/>
      <c r="BD9" s="621"/>
      <c r="BE9" s="621"/>
      <c r="BF9" s="622"/>
      <c r="BG9" s="623">
        <v>54189</v>
      </c>
      <c r="BH9" s="624"/>
      <c r="BI9" s="624"/>
      <c r="BJ9" s="624"/>
      <c r="BK9" s="624"/>
      <c r="BL9" s="624"/>
      <c r="BM9" s="624"/>
      <c r="BN9" s="625"/>
      <c r="BO9" s="626">
        <v>34.200000000000003</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100048</v>
      </c>
      <c r="CS9" s="624"/>
      <c r="CT9" s="624"/>
      <c r="CU9" s="624"/>
      <c r="CV9" s="624"/>
      <c r="CW9" s="624"/>
      <c r="CX9" s="624"/>
      <c r="CY9" s="625"/>
      <c r="CZ9" s="626">
        <v>4.9000000000000004</v>
      </c>
      <c r="DA9" s="626"/>
      <c r="DB9" s="626"/>
      <c r="DC9" s="626"/>
      <c r="DD9" s="632">
        <v>256</v>
      </c>
      <c r="DE9" s="624"/>
      <c r="DF9" s="624"/>
      <c r="DG9" s="624"/>
      <c r="DH9" s="624"/>
      <c r="DI9" s="624"/>
      <c r="DJ9" s="624"/>
      <c r="DK9" s="624"/>
      <c r="DL9" s="624"/>
      <c r="DM9" s="624"/>
      <c r="DN9" s="624"/>
      <c r="DO9" s="624"/>
      <c r="DP9" s="625"/>
      <c r="DQ9" s="632">
        <v>88645</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34629</v>
      </c>
      <c r="S10" s="624"/>
      <c r="T10" s="624"/>
      <c r="U10" s="624"/>
      <c r="V10" s="624"/>
      <c r="W10" s="624"/>
      <c r="X10" s="624"/>
      <c r="Y10" s="625"/>
      <c r="Z10" s="626">
        <v>1.6</v>
      </c>
      <c r="AA10" s="626"/>
      <c r="AB10" s="626"/>
      <c r="AC10" s="626"/>
      <c r="AD10" s="627">
        <v>34629</v>
      </c>
      <c r="AE10" s="627"/>
      <c r="AF10" s="627"/>
      <c r="AG10" s="627"/>
      <c r="AH10" s="627"/>
      <c r="AI10" s="627"/>
      <c r="AJ10" s="627"/>
      <c r="AK10" s="627"/>
      <c r="AL10" s="628">
        <v>2.7</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3789</v>
      </c>
      <c r="BH10" s="624"/>
      <c r="BI10" s="624"/>
      <c r="BJ10" s="624"/>
      <c r="BK10" s="624"/>
      <c r="BL10" s="624"/>
      <c r="BM10" s="624"/>
      <c r="BN10" s="625"/>
      <c r="BO10" s="626">
        <v>2.4</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t="s">
        <v>108</v>
      </c>
      <c r="CS10" s="624"/>
      <c r="CT10" s="624"/>
      <c r="CU10" s="624"/>
      <c r="CV10" s="624"/>
      <c r="CW10" s="624"/>
      <c r="CX10" s="624"/>
      <c r="CY10" s="625"/>
      <c r="CZ10" s="626" t="s">
        <v>108</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4382</v>
      </c>
      <c r="BH11" s="624"/>
      <c r="BI11" s="624"/>
      <c r="BJ11" s="624"/>
      <c r="BK11" s="624"/>
      <c r="BL11" s="624"/>
      <c r="BM11" s="624"/>
      <c r="BN11" s="625"/>
      <c r="BO11" s="626">
        <v>2.8</v>
      </c>
      <c r="BP11" s="626"/>
      <c r="BQ11" s="626"/>
      <c r="BR11" s="626"/>
      <c r="BS11" s="632">
        <v>769</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237682</v>
      </c>
      <c r="CS11" s="624"/>
      <c r="CT11" s="624"/>
      <c r="CU11" s="624"/>
      <c r="CV11" s="624"/>
      <c r="CW11" s="624"/>
      <c r="CX11" s="624"/>
      <c r="CY11" s="625"/>
      <c r="CZ11" s="626">
        <v>11.5</v>
      </c>
      <c r="DA11" s="626"/>
      <c r="DB11" s="626"/>
      <c r="DC11" s="626"/>
      <c r="DD11" s="632">
        <v>26812</v>
      </c>
      <c r="DE11" s="624"/>
      <c r="DF11" s="624"/>
      <c r="DG11" s="624"/>
      <c r="DH11" s="624"/>
      <c r="DI11" s="624"/>
      <c r="DJ11" s="624"/>
      <c r="DK11" s="624"/>
      <c r="DL11" s="624"/>
      <c r="DM11" s="624"/>
      <c r="DN11" s="624"/>
      <c r="DO11" s="624"/>
      <c r="DP11" s="625"/>
      <c r="DQ11" s="632">
        <v>167518</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85444</v>
      </c>
      <c r="BH12" s="624"/>
      <c r="BI12" s="624"/>
      <c r="BJ12" s="624"/>
      <c r="BK12" s="624"/>
      <c r="BL12" s="624"/>
      <c r="BM12" s="624"/>
      <c r="BN12" s="625"/>
      <c r="BO12" s="626">
        <v>53.9</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14181</v>
      </c>
      <c r="CS12" s="624"/>
      <c r="CT12" s="624"/>
      <c r="CU12" s="624"/>
      <c r="CV12" s="624"/>
      <c r="CW12" s="624"/>
      <c r="CX12" s="624"/>
      <c r="CY12" s="625"/>
      <c r="CZ12" s="626">
        <v>0.7</v>
      </c>
      <c r="DA12" s="626"/>
      <c r="DB12" s="626"/>
      <c r="DC12" s="626"/>
      <c r="DD12" s="632">
        <v>1210</v>
      </c>
      <c r="DE12" s="624"/>
      <c r="DF12" s="624"/>
      <c r="DG12" s="624"/>
      <c r="DH12" s="624"/>
      <c r="DI12" s="624"/>
      <c r="DJ12" s="624"/>
      <c r="DK12" s="624"/>
      <c r="DL12" s="624"/>
      <c r="DM12" s="624"/>
      <c r="DN12" s="624"/>
      <c r="DO12" s="624"/>
      <c r="DP12" s="625"/>
      <c r="DQ12" s="632">
        <v>13161</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4242</v>
      </c>
      <c r="S13" s="624"/>
      <c r="T13" s="624"/>
      <c r="U13" s="624"/>
      <c r="V13" s="624"/>
      <c r="W13" s="624"/>
      <c r="X13" s="624"/>
      <c r="Y13" s="625"/>
      <c r="Z13" s="626">
        <v>0.2</v>
      </c>
      <c r="AA13" s="626"/>
      <c r="AB13" s="626"/>
      <c r="AC13" s="626"/>
      <c r="AD13" s="627">
        <v>4242</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85444</v>
      </c>
      <c r="BH13" s="624"/>
      <c r="BI13" s="624"/>
      <c r="BJ13" s="624"/>
      <c r="BK13" s="624"/>
      <c r="BL13" s="624"/>
      <c r="BM13" s="624"/>
      <c r="BN13" s="625"/>
      <c r="BO13" s="626">
        <v>53.9</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158679</v>
      </c>
      <c r="CS13" s="624"/>
      <c r="CT13" s="624"/>
      <c r="CU13" s="624"/>
      <c r="CV13" s="624"/>
      <c r="CW13" s="624"/>
      <c r="CX13" s="624"/>
      <c r="CY13" s="625"/>
      <c r="CZ13" s="626">
        <v>7.7</v>
      </c>
      <c r="DA13" s="626"/>
      <c r="DB13" s="626"/>
      <c r="DC13" s="626"/>
      <c r="DD13" s="632">
        <v>145257</v>
      </c>
      <c r="DE13" s="624"/>
      <c r="DF13" s="624"/>
      <c r="DG13" s="624"/>
      <c r="DH13" s="624"/>
      <c r="DI13" s="624"/>
      <c r="DJ13" s="624"/>
      <c r="DK13" s="624"/>
      <c r="DL13" s="624"/>
      <c r="DM13" s="624"/>
      <c r="DN13" s="624"/>
      <c r="DO13" s="624"/>
      <c r="DP13" s="625"/>
      <c r="DQ13" s="632">
        <v>51165</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5927</v>
      </c>
      <c r="BH14" s="624"/>
      <c r="BI14" s="624"/>
      <c r="BJ14" s="624"/>
      <c r="BK14" s="624"/>
      <c r="BL14" s="624"/>
      <c r="BM14" s="624"/>
      <c r="BN14" s="625"/>
      <c r="BO14" s="626">
        <v>3.7</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97965</v>
      </c>
      <c r="CS14" s="624"/>
      <c r="CT14" s="624"/>
      <c r="CU14" s="624"/>
      <c r="CV14" s="624"/>
      <c r="CW14" s="624"/>
      <c r="CX14" s="624"/>
      <c r="CY14" s="625"/>
      <c r="CZ14" s="626">
        <v>4.7</v>
      </c>
      <c r="DA14" s="626"/>
      <c r="DB14" s="626"/>
      <c r="DC14" s="626"/>
      <c r="DD14" s="632">
        <v>32767</v>
      </c>
      <c r="DE14" s="624"/>
      <c r="DF14" s="624"/>
      <c r="DG14" s="624"/>
      <c r="DH14" s="624"/>
      <c r="DI14" s="624"/>
      <c r="DJ14" s="624"/>
      <c r="DK14" s="624"/>
      <c r="DL14" s="624"/>
      <c r="DM14" s="624"/>
      <c r="DN14" s="624"/>
      <c r="DO14" s="624"/>
      <c r="DP14" s="625"/>
      <c r="DQ14" s="632">
        <v>54308</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169</v>
      </c>
      <c r="S15" s="624"/>
      <c r="T15" s="624"/>
      <c r="U15" s="624"/>
      <c r="V15" s="624"/>
      <c r="W15" s="624"/>
      <c r="X15" s="624"/>
      <c r="Y15" s="625"/>
      <c r="Z15" s="626">
        <v>0</v>
      </c>
      <c r="AA15" s="626"/>
      <c r="AB15" s="626"/>
      <c r="AC15" s="626"/>
      <c r="AD15" s="627">
        <v>169</v>
      </c>
      <c r="AE15" s="627"/>
      <c r="AF15" s="627"/>
      <c r="AG15" s="627"/>
      <c r="AH15" s="627"/>
      <c r="AI15" s="627"/>
      <c r="AJ15" s="627"/>
      <c r="AK15" s="627"/>
      <c r="AL15" s="628">
        <v>0</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1930</v>
      </c>
      <c r="BH15" s="624"/>
      <c r="BI15" s="624"/>
      <c r="BJ15" s="624"/>
      <c r="BK15" s="624"/>
      <c r="BL15" s="624"/>
      <c r="BM15" s="624"/>
      <c r="BN15" s="625"/>
      <c r="BO15" s="626">
        <v>1.2</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232667</v>
      </c>
      <c r="CS15" s="624"/>
      <c r="CT15" s="624"/>
      <c r="CU15" s="624"/>
      <c r="CV15" s="624"/>
      <c r="CW15" s="624"/>
      <c r="CX15" s="624"/>
      <c r="CY15" s="625"/>
      <c r="CZ15" s="626">
        <v>11.3</v>
      </c>
      <c r="DA15" s="626"/>
      <c r="DB15" s="626"/>
      <c r="DC15" s="626"/>
      <c r="DD15" s="632">
        <v>103296</v>
      </c>
      <c r="DE15" s="624"/>
      <c r="DF15" s="624"/>
      <c r="DG15" s="624"/>
      <c r="DH15" s="624"/>
      <c r="DI15" s="624"/>
      <c r="DJ15" s="624"/>
      <c r="DK15" s="624"/>
      <c r="DL15" s="624"/>
      <c r="DM15" s="624"/>
      <c r="DN15" s="624"/>
      <c r="DO15" s="624"/>
      <c r="DP15" s="625"/>
      <c r="DQ15" s="632">
        <v>124598</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1195675</v>
      </c>
      <c r="S16" s="624"/>
      <c r="T16" s="624"/>
      <c r="U16" s="624"/>
      <c r="V16" s="624"/>
      <c r="W16" s="624"/>
      <c r="X16" s="624"/>
      <c r="Y16" s="625"/>
      <c r="Z16" s="626">
        <v>56.8</v>
      </c>
      <c r="AA16" s="626"/>
      <c r="AB16" s="626"/>
      <c r="AC16" s="626"/>
      <c r="AD16" s="627">
        <v>1064270</v>
      </c>
      <c r="AE16" s="627"/>
      <c r="AF16" s="627"/>
      <c r="AG16" s="627"/>
      <c r="AH16" s="627"/>
      <c r="AI16" s="627"/>
      <c r="AJ16" s="627"/>
      <c r="AK16" s="627"/>
      <c r="AL16" s="628">
        <v>82.7</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12538</v>
      </c>
      <c r="CS16" s="624"/>
      <c r="CT16" s="624"/>
      <c r="CU16" s="624"/>
      <c r="CV16" s="624"/>
      <c r="CW16" s="624"/>
      <c r="CX16" s="624"/>
      <c r="CY16" s="625"/>
      <c r="CZ16" s="626">
        <v>0.6</v>
      </c>
      <c r="DA16" s="626"/>
      <c r="DB16" s="626"/>
      <c r="DC16" s="626"/>
      <c r="DD16" s="632" t="s">
        <v>108</v>
      </c>
      <c r="DE16" s="624"/>
      <c r="DF16" s="624"/>
      <c r="DG16" s="624"/>
      <c r="DH16" s="624"/>
      <c r="DI16" s="624"/>
      <c r="DJ16" s="624"/>
      <c r="DK16" s="624"/>
      <c r="DL16" s="624"/>
      <c r="DM16" s="624"/>
      <c r="DN16" s="624"/>
      <c r="DO16" s="624"/>
      <c r="DP16" s="625"/>
      <c r="DQ16" s="632">
        <v>1501</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1064270</v>
      </c>
      <c r="S17" s="624"/>
      <c r="T17" s="624"/>
      <c r="U17" s="624"/>
      <c r="V17" s="624"/>
      <c r="W17" s="624"/>
      <c r="X17" s="624"/>
      <c r="Y17" s="625"/>
      <c r="Z17" s="626">
        <v>50.6</v>
      </c>
      <c r="AA17" s="626"/>
      <c r="AB17" s="626"/>
      <c r="AC17" s="626"/>
      <c r="AD17" s="627">
        <v>1064270</v>
      </c>
      <c r="AE17" s="627"/>
      <c r="AF17" s="627"/>
      <c r="AG17" s="627"/>
      <c r="AH17" s="627"/>
      <c r="AI17" s="627"/>
      <c r="AJ17" s="627"/>
      <c r="AK17" s="627"/>
      <c r="AL17" s="628">
        <v>82.7</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289161</v>
      </c>
      <c r="CS17" s="624"/>
      <c r="CT17" s="624"/>
      <c r="CU17" s="624"/>
      <c r="CV17" s="624"/>
      <c r="CW17" s="624"/>
      <c r="CX17" s="624"/>
      <c r="CY17" s="625"/>
      <c r="CZ17" s="626">
        <v>14</v>
      </c>
      <c r="DA17" s="626"/>
      <c r="DB17" s="626"/>
      <c r="DC17" s="626"/>
      <c r="DD17" s="632" t="s">
        <v>108</v>
      </c>
      <c r="DE17" s="624"/>
      <c r="DF17" s="624"/>
      <c r="DG17" s="624"/>
      <c r="DH17" s="624"/>
      <c r="DI17" s="624"/>
      <c r="DJ17" s="624"/>
      <c r="DK17" s="624"/>
      <c r="DL17" s="624"/>
      <c r="DM17" s="624"/>
      <c r="DN17" s="624"/>
      <c r="DO17" s="624"/>
      <c r="DP17" s="625"/>
      <c r="DQ17" s="632">
        <v>285913</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131405</v>
      </c>
      <c r="S18" s="624"/>
      <c r="T18" s="624"/>
      <c r="U18" s="624"/>
      <c r="V18" s="624"/>
      <c r="W18" s="624"/>
      <c r="X18" s="624"/>
      <c r="Y18" s="625"/>
      <c r="Z18" s="626">
        <v>6.2</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1417856</v>
      </c>
      <c r="S20" s="624"/>
      <c r="T20" s="624"/>
      <c r="U20" s="624"/>
      <c r="V20" s="624"/>
      <c r="W20" s="624"/>
      <c r="X20" s="624"/>
      <c r="Y20" s="625"/>
      <c r="Z20" s="626">
        <v>67.400000000000006</v>
      </c>
      <c r="AA20" s="626"/>
      <c r="AB20" s="626"/>
      <c r="AC20" s="626"/>
      <c r="AD20" s="627">
        <v>1286451</v>
      </c>
      <c r="AE20" s="627"/>
      <c r="AF20" s="627"/>
      <c r="AG20" s="627"/>
      <c r="AH20" s="627"/>
      <c r="AI20" s="627"/>
      <c r="AJ20" s="627"/>
      <c r="AK20" s="627"/>
      <c r="AL20" s="628">
        <v>99.9</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2062446</v>
      </c>
      <c r="CS20" s="624"/>
      <c r="CT20" s="624"/>
      <c r="CU20" s="624"/>
      <c r="CV20" s="624"/>
      <c r="CW20" s="624"/>
      <c r="CX20" s="624"/>
      <c r="CY20" s="625"/>
      <c r="CZ20" s="626">
        <v>100</v>
      </c>
      <c r="DA20" s="626"/>
      <c r="DB20" s="626"/>
      <c r="DC20" s="626"/>
      <c r="DD20" s="632">
        <v>345182</v>
      </c>
      <c r="DE20" s="624"/>
      <c r="DF20" s="624"/>
      <c r="DG20" s="624"/>
      <c r="DH20" s="624"/>
      <c r="DI20" s="624"/>
      <c r="DJ20" s="624"/>
      <c r="DK20" s="624"/>
      <c r="DL20" s="624"/>
      <c r="DM20" s="624"/>
      <c r="DN20" s="624"/>
      <c r="DO20" s="624"/>
      <c r="DP20" s="625"/>
      <c r="DQ20" s="632">
        <v>1521755</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t="s">
        <v>108</v>
      </c>
      <c r="S21" s="624"/>
      <c r="T21" s="624"/>
      <c r="U21" s="624"/>
      <c r="V21" s="624"/>
      <c r="W21" s="624"/>
      <c r="X21" s="624"/>
      <c r="Y21" s="625"/>
      <c r="Z21" s="626" t="s">
        <v>108</v>
      </c>
      <c r="AA21" s="626"/>
      <c r="AB21" s="626"/>
      <c r="AC21" s="626"/>
      <c r="AD21" s="627" t="s">
        <v>108</v>
      </c>
      <c r="AE21" s="627"/>
      <c r="AF21" s="627"/>
      <c r="AG21" s="627"/>
      <c r="AH21" s="627"/>
      <c r="AI21" s="627"/>
      <c r="AJ21" s="627"/>
      <c r="AK21" s="627"/>
      <c r="AL21" s="628" t="s">
        <v>108</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3686</v>
      </c>
      <c r="S22" s="624"/>
      <c r="T22" s="624"/>
      <c r="U22" s="624"/>
      <c r="V22" s="624"/>
      <c r="W22" s="624"/>
      <c r="X22" s="624"/>
      <c r="Y22" s="625"/>
      <c r="Z22" s="626">
        <v>0.2</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36391</v>
      </c>
      <c r="S23" s="624"/>
      <c r="T23" s="624"/>
      <c r="U23" s="624"/>
      <c r="V23" s="624"/>
      <c r="W23" s="624"/>
      <c r="X23" s="624"/>
      <c r="Y23" s="625"/>
      <c r="Z23" s="626">
        <v>1.7</v>
      </c>
      <c r="AA23" s="626"/>
      <c r="AB23" s="626"/>
      <c r="AC23" s="626"/>
      <c r="AD23" s="627" t="s">
        <v>108</v>
      </c>
      <c r="AE23" s="627"/>
      <c r="AF23" s="627"/>
      <c r="AG23" s="627"/>
      <c r="AH23" s="627"/>
      <c r="AI23" s="627"/>
      <c r="AJ23" s="627"/>
      <c r="AK23" s="627"/>
      <c r="AL23" s="628" t="s">
        <v>108</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3826</v>
      </c>
      <c r="S24" s="624"/>
      <c r="T24" s="624"/>
      <c r="U24" s="624"/>
      <c r="V24" s="624"/>
      <c r="W24" s="624"/>
      <c r="X24" s="624"/>
      <c r="Y24" s="625"/>
      <c r="Z24" s="626">
        <v>0.2</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697134</v>
      </c>
      <c r="CS24" s="613"/>
      <c r="CT24" s="613"/>
      <c r="CU24" s="613"/>
      <c r="CV24" s="613"/>
      <c r="CW24" s="613"/>
      <c r="CX24" s="613"/>
      <c r="CY24" s="614"/>
      <c r="CZ24" s="650">
        <v>33.799999999999997</v>
      </c>
      <c r="DA24" s="651"/>
      <c r="DB24" s="651"/>
      <c r="DC24" s="652"/>
      <c r="DD24" s="649">
        <v>623325</v>
      </c>
      <c r="DE24" s="613"/>
      <c r="DF24" s="613"/>
      <c r="DG24" s="613"/>
      <c r="DH24" s="613"/>
      <c r="DI24" s="613"/>
      <c r="DJ24" s="613"/>
      <c r="DK24" s="614"/>
      <c r="DL24" s="649">
        <v>622527</v>
      </c>
      <c r="DM24" s="613"/>
      <c r="DN24" s="613"/>
      <c r="DO24" s="613"/>
      <c r="DP24" s="613"/>
      <c r="DQ24" s="613"/>
      <c r="DR24" s="613"/>
      <c r="DS24" s="613"/>
      <c r="DT24" s="613"/>
      <c r="DU24" s="613"/>
      <c r="DV24" s="614"/>
      <c r="DW24" s="617">
        <v>46</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174707</v>
      </c>
      <c r="S25" s="624"/>
      <c r="T25" s="624"/>
      <c r="U25" s="624"/>
      <c r="V25" s="624"/>
      <c r="W25" s="624"/>
      <c r="X25" s="624"/>
      <c r="Y25" s="625"/>
      <c r="Z25" s="626">
        <v>8.3000000000000007</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325617</v>
      </c>
      <c r="CS25" s="655"/>
      <c r="CT25" s="655"/>
      <c r="CU25" s="655"/>
      <c r="CV25" s="655"/>
      <c r="CW25" s="655"/>
      <c r="CX25" s="655"/>
      <c r="CY25" s="656"/>
      <c r="CZ25" s="657">
        <v>15.8</v>
      </c>
      <c r="DA25" s="658"/>
      <c r="DB25" s="658"/>
      <c r="DC25" s="659"/>
      <c r="DD25" s="632">
        <v>311425</v>
      </c>
      <c r="DE25" s="655"/>
      <c r="DF25" s="655"/>
      <c r="DG25" s="655"/>
      <c r="DH25" s="655"/>
      <c r="DI25" s="655"/>
      <c r="DJ25" s="655"/>
      <c r="DK25" s="656"/>
      <c r="DL25" s="632">
        <v>311309</v>
      </c>
      <c r="DM25" s="655"/>
      <c r="DN25" s="655"/>
      <c r="DO25" s="655"/>
      <c r="DP25" s="655"/>
      <c r="DQ25" s="655"/>
      <c r="DR25" s="655"/>
      <c r="DS25" s="655"/>
      <c r="DT25" s="655"/>
      <c r="DU25" s="655"/>
      <c r="DV25" s="656"/>
      <c r="DW25" s="628">
        <v>23</v>
      </c>
      <c r="DX25" s="653"/>
      <c r="DY25" s="653"/>
      <c r="DZ25" s="653"/>
      <c r="EA25" s="653"/>
      <c r="EB25" s="653"/>
      <c r="EC25" s="654"/>
    </row>
    <row r="26" spans="2:133" ht="11.25" customHeight="1" x14ac:dyDescent="0.15">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173562</v>
      </c>
      <c r="CS26" s="624"/>
      <c r="CT26" s="624"/>
      <c r="CU26" s="624"/>
      <c r="CV26" s="624"/>
      <c r="CW26" s="624"/>
      <c r="CX26" s="624"/>
      <c r="CY26" s="625"/>
      <c r="CZ26" s="657">
        <v>8.4</v>
      </c>
      <c r="DA26" s="658"/>
      <c r="DB26" s="658"/>
      <c r="DC26" s="659"/>
      <c r="DD26" s="632">
        <v>161558</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x14ac:dyDescent="0.15">
      <c r="B27" s="620" t="s">
        <v>277</v>
      </c>
      <c r="C27" s="621"/>
      <c r="D27" s="621"/>
      <c r="E27" s="621"/>
      <c r="F27" s="621"/>
      <c r="G27" s="621"/>
      <c r="H27" s="621"/>
      <c r="I27" s="621"/>
      <c r="J27" s="621"/>
      <c r="K27" s="621"/>
      <c r="L27" s="621"/>
      <c r="M27" s="621"/>
      <c r="N27" s="621"/>
      <c r="O27" s="621"/>
      <c r="P27" s="621"/>
      <c r="Q27" s="622"/>
      <c r="R27" s="623">
        <v>110231</v>
      </c>
      <c r="S27" s="624"/>
      <c r="T27" s="624"/>
      <c r="U27" s="624"/>
      <c r="V27" s="624"/>
      <c r="W27" s="624"/>
      <c r="X27" s="624"/>
      <c r="Y27" s="625"/>
      <c r="Z27" s="626">
        <v>5.2</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158513</v>
      </c>
      <c r="BH27" s="624"/>
      <c r="BI27" s="624"/>
      <c r="BJ27" s="624"/>
      <c r="BK27" s="624"/>
      <c r="BL27" s="624"/>
      <c r="BM27" s="624"/>
      <c r="BN27" s="625"/>
      <c r="BO27" s="626">
        <v>100</v>
      </c>
      <c r="BP27" s="626"/>
      <c r="BQ27" s="626"/>
      <c r="BR27" s="626"/>
      <c r="BS27" s="632">
        <v>769</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82356</v>
      </c>
      <c r="CS27" s="655"/>
      <c r="CT27" s="655"/>
      <c r="CU27" s="655"/>
      <c r="CV27" s="655"/>
      <c r="CW27" s="655"/>
      <c r="CX27" s="655"/>
      <c r="CY27" s="656"/>
      <c r="CZ27" s="657">
        <v>4</v>
      </c>
      <c r="DA27" s="658"/>
      <c r="DB27" s="658"/>
      <c r="DC27" s="659"/>
      <c r="DD27" s="632">
        <v>25987</v>
      </c>
      <c r="DE27" s="655"/>
      <c r="DF27" s="655"/>
      <c r="DG27" s="655"/>
      <c r="DH27" s="655"/>
      <c r="DI27" s="655"/>
      <c r="DJ27" s="655"/>
      <c r="DK27" s="656"/>
      <c r="DL27" s="632">
        <v>25305</v>
      </c>
      <c r="DM27" s="655"/>
      <c r="DN27" s="655"/>
      <c r="DO27" s="655"/>
      <c r="DP27" s="655"/>
      <c r="DQ27" s="655"/>
      <c r="DR27" s="655"/>
      <c r="DS27" s="655"/>
      <c r="DT27" s="655"/>
      <c r="DU27" s="655"/>
      <c r="DV27" s="656"/>
      <c r="DW27" s="628">
        <v>1.9</v>
      </c>
      <c r="DX27" s="653"/>
      <c r="DY27" s="653"/>
      <c r="DZ27" s="653"/>
      <c r="EA27" s="653"/>
      <c r="EB27" s="653"/>
      <c r="EC27" s="654"/>
    </row>
    <row r="28" spans="2:133" ht="11.25" customHeight="1" x14ac:dyDescent="0.15">
      <c r="B28" s="620" t="s">
        <v>280</v>
      </c>
      <c r="C28" s="621"/>
      <c r="D28" s="621"/>
      <c r="E28" s="621"/>
      <c r="F28" s="621"/>
      <c r="G28" s="621"/>
      <c r="H28" s="621"/>
      <c r="I28" s="621"/>
      <c r="J28" s="621"/>
      <c r="K28" s="621"/>
      <c r="L28" s="621"/>
      <c r="M28" s="621"/>
      <c r="N28" s="621"/>
      <c r="O28" s="621"/>
      <c r="P28" s="621"/>
      <c r="Q28" s="622"/>
      <c r="R28" s="623">
        <v>5163</v>
      </c>
      <c r="S28" s="624"/>
      <c r="T28" s="624"/>
      <c r="U28" s="624"/>
      <c r="V28" s="624"/>
      <c r="W28" s="624"/>
      <c r="X28" s="624"/>
      <c r="Y28" s="625"/>
      <c r="Z28" s="626">
        <v>0.2</v>
      </c>
      <c r="AA28" s="626"/>
      <c r="AB28" s="626"/>
      <c r="AC28" s="626"/>
      <c r="AD28" s="627">
        <v>534</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289161</v>
      </c>
      <c r="CS28" s="624"/>
      <c r="CT28" s="624"/>
      <c r="CU28" s="624"/>
      <c r="CV28" s="624"/>
      <c r="CW28" s="624"/>
      <c r="CX28" s="624"/>
      <c r="CY28" s="625"/>
      <c r="CZ28" s="657">
        <v>14</v>
      </c>
      <c r="DA28" s="658"/>
      <c r="DB28" s="658"/>
      <c r="DC28" s="659"/>
      <c r="DD28" s="632">
        <v>285913</v>
      </c>
      <c r="DE28" s="624"/>
      <c r="DF28" s="624"/>
      <c r="DG28" s="624"/>
      <c r="DH28" s="624"/>
      <c r="DI28" s="624"/>
      <c r="DJ28" s="624"/>
      <c r="DK28" s="625"/>
      <c r="DL28" s="632">
        <v>285913</v>
      </c>
      <c r="DM28" s="624"/>
      <c r="DN28" s="624"/>
      <c r="DO28" s="624"/>
      <c r="DP28" s="624"/>
      <c r="DQ28" s="624"/>
      <c r="DR28" s="624"/>
      <c r="DS28" s="624"/>
      <c r="DT28" s="624"/>
      <c r="DU28" s="624"/>
      <c r="DV28" s="625"/>
      <c r="DW28" s="628">
        <v>21.1</v>
      </c>
      <c r="DX28" s="653"/>
      <c r="DY28" s="653"/>
      <c r="DZ28" s="653"/>
      <c r="EA28" s="653"/>
      <c r="EB28" s="653"/>
      <c r="EC28" s="654"/>
    </row>
    <row r="29" spans="2:133" ht="11.25" customHeight="1" x14ac:dyDescent="0.15">
      <c r="B29" s="620" t="s">
        <v>282</v>
      </c>
      <c r="C29" s="621"/>
      <c r="D29" s="621"/>
      <c r="E29" s="621"/>
      <c r="F29" s="621"/>
      <c r="G29" s="621"/>
      <c r="H29" s="621"/>
      <c r="I29" s="621"/>
      <c r="J29" s="621"/>
      <c r="K29" s="621"/>
      <c r="L29" s="621"/>
      <c r="M29" s="621"/>
      <c r="N29" s="621"/>
      <c r="O29" s="621"/>
      <c r="P29" s="621"/>
      <c r="Q29" s="622"/>
      <c r="R29" s="623">
        <v>7851</v>
      </c>
      <c r="S29" s="624"/>
      <c r="T29" s="624"/>
      <c r="U29" s="624"/>
      <c r="V29" s="624"/>
      <c r="W29" s="624"/>
      <c r="X29" s="624"/>
      <c r="Y29" s="625"/>
      <c r="Z29" s="626">
        <v>0.4</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289161</v>
      </c>
      <c r="CS29" s="655"/>
      <c r="CT29" s="655"/>
      <c r="CU29" s="655"/>
      <c r="CV29" s="655"/>
      <c r="CW29" s="655"/>
      <c r="CX29" s="655"/>
      <c r="CY29" s="656"/>
      <c r="CZ29" s="657">
        <v>14</v>
      </c>
      <c r="DA29" s="658"/>
      <c r="DB29" s="658"/>
      <c r="DC29" s="659"/>
      <c r="DD29" s="632">
        <v>285913</v>
      </c>
      <c r="DE29" s="655"/>
      <c r="DF29" s="655"/>
      <c r="DG29" s="655"/>
      <c r="DH29" s="655"/>
      <c r="DI29" s="655"/>
      <c r="DJ29" s="655"/>
      <c r="DK29" s="656"/>
      <c r="DL29" s="632">
        <v>285913</v>
      </c>
      <c r="DM29" s="655"/>
      <c r="DN29" s="655"/>
      <c r="DO29" s="655"/>
      <c r="DP29" s="655"/>
      <c r="DQ29" s="655"/>
      <c r="DR29" s="655"/>
      <c r="DS29" s="655"/>
      <c r="DT29" s="655"/>
      <c r="DU29" s="655"/>
      <c r="DV29" s="656"/>
      <c r="DW29" s="628">
        <v>21.1</v>
      </c>
      <c r="DX29" s="653"/>
      <c r="DY29" s="653"/>
      <c r="DZ29" s="653"/>
      <c r="EA29" s="653"/>
      <c r="EB29" s="653"/>
      <c r="EC29" s="654"/>
    </row>
    <row r="30" spans="2:133" ht="11.25" customHeight="1" x14ac:dyDescent="0.15">
      <c r="B30" s="620" t="s">
        <v>287</v>
      </c>
      <c r="C30" s="621"/>
      <c r="D30" s="621"/>
      <c r="E30" s="621"/>
      <c r="F30" s="621"/>
      <c r="G30" s="621"/>
      <c r="H30" s="621"/>
      <c r="I30" s="621"/>
      <c r="J30" s="621"/>
      <c r="K30" s="621"/>
      <c r="L30" s="621"/>
      <c r="M30" s="621"/>
      <c r="N30" s="621"/>
      <c r="O30" s="621"/>
      <c r="P30" s="621"/>
      <c r="Q30" s="622"/>
      <c r="R30" s="623">
        <v>7128</v>
      </c>
      <c r="S30" s="624"/>
      <c r="T30" s="624"/>
      <c r="U30" s="624"/>
      <c r="V30" s="624"/>
      <c r="W30" s="624"/>
      <c r="X30" s="624"/>
      <c r="Y30" s="625"/>
      <c r="Z30" s="626">
        <v>0.3</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99.1</v>
      </c>
      <c r="BH30" s="682"/>
      <c r="BI30" s="682"/>
      <c r="BJ30" s="682"/>
      <c r="BK30" s="682"/>
      <c r="BL30" s="682"/>
      <c r="BM30" s="618">
        <v>96.5</v>
      </c>
      <c r="BN30" s="682"/>
      <c r="BO30" s="682"/>
      <c r="BP30" s="682"/>
      <c r="BQ30" s="683"/>
      <c r="BR30" s="681">
        <v>98.9</v>
      </c>
      <c r="BS30" s="682"/>
      <c r="BT30" s="682"/>
      <c r="BU30" s="682"/>
      <c r="BV30" s="682"/>
      <c r="BW30" s="682"/>
      <c r="BX30" s="618">
        <v>96</v>
      </c>
      <c r="BY30" s="682"/>
      <c r="BZ30" s="682"/>
      <c r="CA30" s="682"/>
      <c r="CB30" s="683"/>
      <c r="CD30" s="686"/>
      <c r="CE30" s="687"/>
      <c r="CF30" s="637" t="s">
        <v>290</v>
      </c>
      <c r="CG30" s="638"/>
      <c r="CH30" s="638"/>
      <c r="CI30" s="638"/>
      <c r="CJ30" s="638"/>
      <c r="CK30" s="638"/>
      <c r="CL30" s="638"/>
      <c r="CM30" s="638"/>
      <c r="CN30" s="638"/>
      <c r="CO30" s="638"/>
      <c r="CP30" s="638"/>
      <c r="CQ30" s="639"/>
      <c r="CR30" s="623">
        <v>268211</v>
      </c>
      <c r="CS30" s="624"/>
      <c r="CT30" s="624"/>
      <c r="CU30" s="624"/>
      <c r="CV30" s="624"/>
      <c r="CW30" s="624"/>
      <c r="CX30" s="624"/>
      <c r="CY30" s="625"/>
      <c r="CZ30" s="657">
        <v>13</v>
      </c>
      <c r="DA30" s="658"/>
      <c r="DB30" s="658"/>
      <c r="DC30" s="659"/>
      <c r="DD30" s="632">
        <v>265200</v>
      </c>
      <c r="DE30" s="624"/>
      <c r="DF30" s="624"/>
      <c r="DG30" s="624"/>
      <c r="DH30" s="624"/>
      <c r="DI30" s="624"/>
      <c r="DJ30" s="624"/>
      <c r="DK30" s="625"/>
      <c r="DL30" s="632">
        <v>265200</v>
      </c>
      <c r="DM30" s="624"/>
      <c r="DN30" s="624"/>
      <c r="DO30" s="624"/>
      <c r="DP30" s="624"/>
      <c r="DQ30" s="624"/>
      <c r="DR30" s="624"/>
      <c r="DS30" s="624"/>
      <c r="DT30" s="624"/>
      <c r="DU30" s="624"/>
      <c r="DV30" s="625"/>
      <c r="DW30" s="628">
        <v>19.600000000000001</v>
      </c>
      <c r="DX30" s="653"/>
      <c r="DY30" s="653"/>
      <c r="DZ30" s="653"/>
      <c r="EA30" s="653"/>
      <c r="EB30" s="653"/>
      <c r="EC30" s="654"/>
    </row>
    <row r="31" spans="2:133" ht="11.25" customHeight="1" x14ac:dyDescent="0.15">
      <c r="B31" s="620" t="s">
        <v>291</v>
      </c>
      <c r="C31" s="621"/>
      <c r="D31" s="621"/>
      <c r="E31" s="621"/>
      <c r="F31" s="621"/>
      <c r="G31" s="621"/>
      <c r="H31" s="621"/>
      <c r="I31" s="621"/>
      <c r="J31" s="621"/>
      <c r="K31" s="621"/>
      <c r="L31" s="621"/>
      <c r="M31" s="621"/>
      <c r="N31" s="621"/>
      <c r="O31" s="621"/>
      <c r="P31" s="621"/>
      <c r="Q31" s="622"/>
      <c r="R31" s="623">
        <v>27617</v>
      </c>
      <c r="S31" s="624"/>
      <c r="T31" s="624"/>
      <c r="U31" s="624"/>
      <c r="V31" s="624"/>
      <c r="W31" s="624"/>
      <c r="X31" s="624"/>
      <c r="Y31" s="625"/>
      <c r="Z31" s="626">
        <v>1.3</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99.6</v>
      </c>
      <c r="BH31" s="655"/>
      <c r="BI31" s="655"/>
      <c r="BJ31" s="655"/>
      <c r="BK31" s="655"/>
      <c r="BL31" s="655"/>
      <c r="BM31" s="629">
        <v>97</v>
      </c>
      <c r="BN31" s="679"/>
      <c r="BO31" s="679"/>
      <c r="BP31" s="679"/>
      <c r="BQ31" s="680"/>
      <c r="BR31" s="678">
        <v>99.2</v>
      </c>
      <c r="BS31" s="655"/>
      <c r="BT31" s="655"/>
      <c r="BU31" s="655"/>
      <c r="BV31" s="655"/>
      <c r="BW31" s="655"/>
      <c r="BX31" s="629">
        <v>96.7</v>
      </c>
      <c r="BY31" s="679"/>
      <c r="BZ31" s="679"/>
      <c r="CA31" s="679"/>
      <c r="CB31" s="680"/>
      <c r="CD31" s="686"/>
      <c r="CE31" s="687"/>
      <c r="CF31" s="637" t="s">
        <v>294</v>
      </c>
      <c r="CG31" s="638"/>
      <c r="CH31" s="638"/>
      <c r="CI31" s="638"/>
      <c r="CJ31" s="638"/>
      <c r="CK31" s="638"/>
      <c r="CL31" s="638"/>
      <c r="CM31" s="638"/>
      <c r="CN31" s="638"/>
      <c r="CO31" s="638"/>
      <c r="CP31" s="638"/>
      <c r="CQ31" s="639"/>
      <c r="CR31" s="623">
        <v>20950</v>
      </c>
      <c r="CS31" s="655"/>
      <c r="CT31" s="655"/>
      <c r="CU31" s="655"/>
      <c r="CV31" s="655"/>
      <c r="CW31" s="655"/>
      <c r="CX31" s="655"/>
      <c r="CY31" s="656"/>
      <c r="CZ31" s="657">
        <v>1</v>
      </c>
      <c r="DA31" s="658"/>
      <c r="DB31" s="658"/>
      <c r="DC31" s="659"/>
      <c r="DD31" s="632">
        <v>20713</v>
      </c>
      <c r="DE31" s="655"/>
      <c r="DF31" s="655"/>
      <c r="DG31" s="655"/>
      <c r="DH31" s="655"/>
      <c r="DI31" s="655"/>
      <c r="DJ31" s="655"/>
      <c r="DK31" s="656"/>
      <c r="DL31" s="632">
        <v>20713</v>
      </c>
      <c r="DM31" s="655"/>
      <c r="DN31" s="655"/>
      <c r="DO31" s="655"/>
      <c r="DP31" s="655"/>
      <c r="DQ31" s="655"/>
      <c r="DR31" s="655"/>
      <c r="DS31" s="655"/>
      <c r="DT31" s="655"/>
      <c r="DU31" s="655"/>
      <c r="DV31" s="656"/>
      <c r="DW31" s="628">
        <v>1.5</v>
      </c>
      <c r="DX31" s="653"/>
      <c r="DY31" s="653"/>
      <c r="DZ31" s="653"/>
      <c r="EA31" s="653"/>
      <c r="EB31" s="653"/>
      <c r="EC31" s="654"/>
    </row>
    <row r="32" spans="2:133" ht="11.25" customHeight="1" x14ac:dyDescent="0.15">
      <c r="B32" s="620" t="s">
        <v>295</v>
      </c>
      <c r="C32" s="621"/>
      <c r="D32" s="621"/>
      <c r="E32" s="621"/>
      <c r="F32" s="621"/>
      <c r="G32" s="621"/>
      <c r="H32" s="621"/>
      <c r="I32" s="621"/>
      <c r="J32" s="621"/>
      <c r="K32" s="621"/>
      <c r="L32" s="621"/>
      <c r="M32" s="621"/>
      <c r="N32" s="621"/>
      <c r="O32" s="621"/>
      <c r="P32" s="621"/>
      <c r="Q32" s="622"/>
      <c r="R32" s="623">
        <v>40167</v>
      </c>
      <c r="S32" s="624"/>
      <c r="T32" s="624"/>
      <c r="U32" s="624"/>
      <c r="V32" s="624"/>
      <c r="W32" s="624"/>
      <c r="X32" s="624"/>
      <c r="Y32" s="625"/>
      <c r="Z32" s="626">
        <v>1.9</v>
      </c>
      <c r="AA32" s="626"/>
      <c r="AB32" s="626"/>
      <c r="AC32" s="626"/>
      <c r="AD32" s="627">
        <v>202</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98.8</v>
      </c>
      <c r="BH32" s="691"/>
      <c r="BI32" s="691"/>
      <c r="BJ32" s="691"/>
      <c r="BK32" s="691"/>
      <c r="BL32" s="691"/>
      <c r="BM32" s="692">
        <v>95.8</v>
      </c>
      <c r="BN32" s="691"/>
      <c r="BO32" s="691"/>
      <c r="BP32" s="691"/>
      <c r="BQ32" s="693"/>
      <c r="BR32" s="690">
        <v>98.7</v>
      </c>
      <c r="BS32" s="691"/>
      <c r="BT32" s="691"/>
      <c r="BU32" s="691"/>
      <c r="BV32" s="691"/>
      <c r="BW32" s="691"/>
      <c r="BX32" s="692">
        <v>95.2</v>
      </c>
      <c r="BY32" s="691"/>
      <c r="BZ32" s="691"/>
      <c r="CA32" s="691"/>
      <c r="CB32" s="693"/>
      <c r="CD32" s="688"/>
      <c r="CE32" s="689"/>
      <c r="CF32" s="637" t="s">
        <v>297</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x14ac:dyDescent="0.15">
      <c r="B33" s="620" t="s">
        <v>298</v>
      </c>
      <c r="C33" s="621"/>
      <c r="D33" s="621"/>
      <c r="E33" s="621"/>
      <c r="F33" s="621"/>
      <c r="G33" s="621"/>
      <c r="H33" s="621"/>
      <c r="I33" s="621"/>
      <c r="J33" s="621"/>
      <c r="K33" s="621"/>
      <c r="L33" s="621"/>
      <c r="M33" s="621"/>
      <c r="N33" s="621"/>
      <c r="O33" s="621"/>
      <c r="P33" s="621"/>
      <c r="Q33" s="622"/>
      <c r="R33" s="623">
        <v>268790</v>
      </c>
      <c r="S33" s="624"/>
      <c r="T33" s="624"/>
      <c r="U33" s="624"/>
      <c r="V33" s="624"/>
      <c r="W33" s="624"/>
      <c r="X33" s="624"/>
      <c r="Y33" s="625"/>
      <c r="Z33" s="626">
        <v>12.8</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1007592</v>
      </c>
      <c r="CS33" s="655"/>
      <c r="CT33" s="655"/>
      <c r="CU33" s="655"/>
      <c r="CV33" s="655"/>
      <c r="CW33" s="655"/>
      <c r="CX33" s="655"/>
      <c r="CY33" s="656"/>
      <c r="CZ33" s="657">
        <v>48.9</v>
      </c>
      <c r="DA33" s="658"/>
      <c r="DB33" s="658"/>
      <c r="DC33" s="659"/>
      <c r="DD33" s="632">
        <v>814449</v>
      </c>
      <c r="DE33" s="655"/>
      <c r="DF33" s="655"/>
      <c r="DG33" s="655"/>
      <c r="DH33" s="655"/>
      <c r="DI33" s="655"/>
      <c r="DJ33" s="655"/>
      <c r="DK33" s="656"/>
      <c r="DL33" s="632">
        <v>401366</v>
      </c>
      <c r="DM33" s="655"/>
      <c r="DN33" s="655"/>
      <c r="DO33" s="655"/>
      <c r="DP33" s="655"/>
      <c r="DQ33" s="655"/>
      <c r="DR33" s="655"/>
      <c r="DS33" s="655"/>
      <c r="DT33" s="655"/>
      <c r="DU33" s="655"/>
      <c r="DV33" s="656"/>
      <c r="DW33" s="628">
        <v>29.7</v>
      </c>
      <c r="DX33" s="653"/>
      <c r="DY33" s="653"/>
      <c r="DZ33" s="653"/>
      <c r="EA33" s="653"/>
      <c r="EB33" s="653"/>
      <c r="EC33" s="654"/>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391115</v>
      </c>
      <c r="CS34" s="624"/>
      <c r="CT34" s="624"/>
      <c r="CU34" s="624"/>
      <c r="CV34" s="624"/>
      <c r="CW34" s="624"/>
      <c r="CX34" s="624"/>
      <c r="CY34" s="625"/>
      <c r="CZ34" s="657">
        <v>19</v>
      </c>
      <c r="DA34" s="658"/>
      <c r="DB34" s="658"/>
      <c r="DC34" s="659"/>
      <c r="DD34" s="632">
        <v>281180</v>
      </c>
      <c r="DE34" s="624"/>
      <c r="DF34" s="624"/>
      <c r="DG34" s="624"/>
      <c r="DH34" s="624"/>
      <c r="DI34" s="624"/>
      <c r="DJ34" s="624"/>
      <c r="DK34" s="625"/>
      <c r="DL34" s="632">
        <v>133520</v>
      </c>
      <c r="DM34" s="624"/>
      <c r="DN34" s="624"/>
      <c r="DO34" s="624"/>
      <c r="DP34" s="624"/>
      <c r="DQ34" s="624"/>
      <c r="DR34" s="624"/>
      <c r="DS34" s="624"/>
      <c r="DT34" s="624"/>
      <c r="DU34" s="624"/>
      <c r="DV34" s="625"/>
      <c r="DW34" s="628">
        <v>9.9</v>
      </c>
      <c r="DX34" s="653"/>
      <c r="DY34" s="653"/>
      <c r="DZ34" s="653"/>
      <c r="EA34" s="653"/>
      <c r="EB34" s="653"/>
      <c r="EC34" s="654"/>
    </row>
    <row r="35" spans="2:133" ht="11.25" customHeight="1" x14ac:dyDescent="0.15">
      <c r="B35" s="620" t="s">
        <v>304</v>
      </c>
      <c r="C35" s="621"/>
      <c r="D35" s="621"/>
      <c r="E35" s="621"/>
      <c r="F35" s="621"/>
      <c r="G35" s="621"/>
      <c r="H35" s="621"/>
      <c r="I35" s="621"/>
      <c r="J35" s="621"/>
      <c r="K35" s="621"/>
      <c r="L35" s="621"/>
      <c r="M35" s="621"/>
      <c r="N35" s="621"/>
      <c r="O35" s="621"/>
      <c r="P35" s="621"/>
      <c r="Q35" s="622"/>
      <c r="R35" s="623">
        <v>64790</v>
      </c>
      <c r="S35" s="624"/>
      <c r="T35" s="624"/>
      <c r="U35" s="624"/>
      <c r="V35" s="624"/>
      <c r="W35" s="624"/>
      <c r="X35" s="624"/>
      <c r="Y35" s="625"/>
      <c r="Z35" s="626">
        <v>3.1</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217737</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24799</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3757</v>
      </c>
      <c r="CS35" s="655"/>
      <c r="CT35" s="655"/>
      <c r="CU35" s="655"/>
      <c r="CV35" s="655"/>
      <c r="CW35" s="655"/>
      <c r="CX35" s="655"/>
      <c r="CY35" s="656"/>
      <c r="CZ35" s="657">
        <v>0.2</v>
      </c>
      <c r="DA35" s="658"/>
      <c r="DB35" s="658"/>
      <c r="DC35" s="659"/>
      <c r="DD35" s="632">
        <v>1970</v>
      </c>
      <c r="DE35" s="655"/>
      <c r="DF35" s="655"/>
      <c r="DG35" s="655"/>
      <c r="DH35" s="655"/>
      <c r="DI35" s="655"/>
      <c r="DJ35" s="655"/>
      <c r="DK35" s="656"/>
      <c r="DL35" s="632">
        <v>1970</v>
      </c>
      <c r="DM35" s="655"/>
      <c r="DN35" s="655"/>
      <c r="DO35" s="655"/>
      <c r="DP35" s="655"/>
      <c r="DQ35" s="655"/>
      <c r="DR35" s="655"/>
      <c r="DS35" s="655"/>
      <c r="DT35" s="655"/>
      <c r="DU35" s="655"/>
      <c r="DV35" s="656"/>
      <c r="DW35" s="628">
        <v>0.1</v>
      </c>
      <c r="DX35" s="653"/>
      <c r="DY35" s="653"/>
      <c r="DZ35" s="653"/>
      <c r="EA35" s="653"/>
      <c r="EB35" s="653"/>
      <c r="EC35" s="654"/>
    </row>
    <row r="36" spans="2:133" ht="11.25" customHeight="1" x14ac:dyDescent="0.15">
      <c r="B36" s="666" t="s">
        <v>308</v>
      </c>
      <c r="C36" s="667"/>
      <c r="D36" s="667"/>
      <c r="E36" s="667"/>
      <c r="F36" s="667"/>
      <c r="G36" s="667"/>
      <c r="H36" s="667"/>
      <c r="I36" s="667"/>
      <c r="J36" s="667"/>
      <c r="K36" s="667"/>
      <c r="L36" s="667"/>
      <c r="M36" s="667"/>
      <c r="N36" s="667"/>
      <c r="O36" s="667"/>
      <c r="P36" s="667"/>
      <c r="Q36" s="668"/>
      <c r="R36" s="695">
        <v>2103413</v>
      </c>
      <c r="S36" s="696"/>
      <c r="T36" s="696"/>
      <c r="U36" s="696"/>
      <c r="V36" s="696"/>
      <c r="W36" s="696"/>
      <c r="X36" s="696"/>
      <c r="Y36" s="697"/>
      <c r="Z36" s="698">
        <v>100</v>
      </c>
      <c r="AA36" s="698"/>
      <c r="AB36" s="698"/>
      <c r="AC36" s="698"/>
      <c r="AD36" s="699">
        <v>1287187</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64965</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24799</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264299</v>
      </c>
      <c r="CS36" s="624"/>
      <c r="CT36" s="624"/>
      <c r="CU36" s="624"/>
      <c r="CV36" s="624"/>
      <c r="CW36" s="624"/>
      <c r="CX36" s="624"/>
      <c r="CY36" s="625"/>
      <c r="CZ36" s="657">
        <v>12.8</v>
      </c>
      <c r="DA36" s="658"/>
      <c r="DB36" s="658"/>
      <c r="DC36" s="659"/>
      <c r="DD36" s="632">
        <v>210904</v>
      </c>
      <c r="DE36" s="624"/>
      <c r="DF36" s="624"/>
      <c r="DG36" s="624"/>
      <c r="DH36" s="624"/>
      <c r="DI36" s="624"/>
      <c r="DJ36" s="624"/>
      <c r="DK36" s="625"/>
      <c r="DL36" s="632">
        <v>86893</v>
      </c>
      <c r="DM36" s="624"/>
      <c r="DN36" s="624"/>
      <c r="DO36" s="624"/>
      <c r="DP36" s="624"/>
      <c r="DQ36" s="624"/>
      <c r="DR36" s="624"/>
      <c r="DS36" s="624"/>
      <c r="DT36" s="624"/>
      <c r="DU36" s="624"/>
      <c r="DV36" s="625"/>
      <c r="DW36" s="628">
        <v>6.4</v>
      </c>
      <c r="DX36" s="653"/>
      <c r="DY36" s="653"/>
      <c r="DZ36" s="653"/>
      <c r="EA36" s="653"/>
      <c r="EB36" s="653"/>
      <c r="EC36" s="654"/>
    </row>
    <row r="37" spans="2:133" ht="11.25" customHeight="1" x14ac:dyDescent="0.15">
      <c r="AQ37" s="702" t="s">
        <v>312</v>
      </c>
      <c r="AR37" s="703"/>
      <c r="AS37" s="703"/>
      <c r="AT37" s="703"/>
      <c r="AU37" s="703"/>
      <c r="AV37" s="703"/>
      <c r="AW37" s="703"/>
      <c r="AX37" s="703"/>
      <c r="AY37" s="704"/>
      <c r="AZ37" s="623">
        <v>19223</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319</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71636</v>
      </c>
      <c r="CS37" s="655"/>
      <c r="CT37" s="655"/>
      <c r="CU37" s="655"/>
      <c r="CV37" s="655"/>
      <c r="CW37" s="655"/>
      <c r="CX37" s="655"/>
      <c r="CY37" s="656"/>
      <c r="CZ37" s="657">
        <v>3.5</v>
      </c>
      <c r="DA37" s="658"/>
      <c r="DB37" s="658"/>
      <c r="DC37" s="659"/>
      <c r="DD37" s="632">
        <v>71636</v>
      </c>
      <c r="DE37" s="655"/>
      <c r="DF37" s="655"/>
      <c r="DG37" s="655"/>
      <c r="DH37" s="655"/>
      <c r="DI37" s="655"/>
      <c r="DJ37" s="655"/>
      <c r="DK37" s="656"/>
      <c r="DL37" s="632">
        <v>60341</v>
      </c>
      <c r="DM37" s="655"/>
      <c r="DN37" s="655"/>
      <c r="DO37" s="655"/>
      <c r="DP37" s="655"/>
      <c r="DQ37" s="655"/>
      <c r="DR37" s="655"/>
      <c r="DS37" s="655"/>
      <c r="DT37" s="655"/>
      <c r="DU37" s="655"/>
      <c r="DV37" s="656"/>
      <c r="DW37" s="628">
        <v>4.5</v>
      </c>
      <c r="DX37" s="653"/>
      <c r="DY37" s="653"/>
      <c r="DZ37" s="653"/>
      <c r="EA37" s="653"/>
      <c r="EB37" s="653"/>
      <c r="EC37" s="654"/>
    </row>
    <row r="38" spans="2:133" ht="11.25" customHeight="1" x14ac:dyDescent="0.15">
      <c r="AQ38" s="702" t="s">
        <v>315</v>
      </c>
      <c r="AR38" s="703"/>
      <c r="AS38" s="703"/>
      <c r="AT38" s="703"/>
      <c r="AU38" s="703"/>
      <c r="AV38" s="703"/>
      <c r="AW38" s="703"/>
      <c r="AX38" s="703"/>
      <c r="AY38" s="704"/>
      <c r="AZ38" s="623">
        <v>2702</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572</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217737</v>
      </c>
      <c r="CS38" s="624"/>
      <c r="CT38" s="624"/>
      <c r="CU38" s="624"/>
      <c r="CV38" s="624"/>
      <c r="CW38" s="624"/>
      <c r="CX38" s="624"/>
      <c r="CY38" s="625"/>
      <c r="CZ38" s="657">
        <v>10.6</v>
      </c>
      <c r="DA38" s="658"/>
      <c r="DB38" s="658"/>
      <c r="DC38" s="659"/>
      <c r="DD38" s="632">
        <v>200335</v>
      </c>
      <c r="DE38" s="624"/>
      <c r="DF38" s="624"/>
      <c r="DG38" s="624"/>
      <c r="DH38" s="624"/>
      <c r="DI38" s="624"/>
      <c r="DJ38" s="624"/>
      <c r="DK38" s="625"/>
      <c r="DL38" s="632">
        <v>178983</v>
      </c>
      <c r="DM38" s="624"/>
      <c r="DN38" s="624"/>
      <c r="DO38" s="624"/>
      <c r="DP38" s="624"/>
      <c r="DQ38" s="624"/>
      <c r="DR38" s="624"/>
      <c r="DS38" s="624"/>
      <c r="DT38" s="624"/>
      <c r="DU38" s="624"/>
      <c r="DV38" s="625"/>
      <c r="DW38" s="628">
        <v>13.2</v>
      </c>
      <c r="DX38" s="653"/>
      <c r="DY38" s="653"/>
      <c r="DZ38" s="653"/>
      <c r="EA38" s="653"/>
      <c r="EB38" s="653"/>
      <c r="EC38" s="654"/>
    </row>
    <row r="39" spans="2:133" ht="11.25" customHeight="1" x14ac:dyDescent="0.15">
      <c r="AQ39" s="702" t="s">
        <v>318</v>
      </c>
      <c r="AR39" s="703"/>
      <c r="AS39" s="703"/>
      <c r="AT39" s="703"/>
      <c r="AU39" s="703"/>
      <c r="AV39" s="703"/>
      <c r="AW39" s="703"/>
      <c r="AX39" s="703"/>
      <c r="AY39" s="704"/>
      <c r="AZ39" s="623" t="s">
        <v>108</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80</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116114</v>
      </c>
      <c r="CS39" s="655"/>
      <c r="CT39" s="655"/>
      <c r="CU39" s="655"/>
      <c r="CV39" s="655"/>
      <c r="CW39" s="655"/>
      <c r="CX39" s="655"/>
      <c r="CY39" s="656"/>
      <c r="CZ39" s="657">
        <v>5.6</v>
      </c>
      <c r="DA39" s="658"/>
      <c r="DB39" s="658"/>
      <c r="DC39" s="659"/>
      <c r="DD39" s="632">
        <v>105490</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27930</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142</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14570</v>
      </c>
      <c r="CS40" s="624"/>
      <c r="CT40" s="624"/>
      <c r="CU40" s="624"/>
      <c r="CV40" s="624"/>
      <c r="CW40" s="624"/>
      <c r="CX40" s="624"/>
      <c r="CY40" s="625"/>
      <c r="CZ40" s="657">
        <v>0.7</v>
      </c>
      <c r="DA40" s="658"/>
      <c r="DB40" s="658"/>
      <c r="DC40" s="659"/>
      <c r="DD40" s="632">
        <v>14570</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102917</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359</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357720</v>
      </c>
      <c r="CS42" s="624"/>
      <c r="CT42" s="624"/>
      <c r="CU42" s="624"/>
      <c r="CV42" s="624"/>
      <c r="CW42" s="624"/>
      <c r="CX42" s="624"/>
      <c r="CY42" s="625"/>
      <c r="CZ42" s="657">
        <v>17.3</v>
      </c>
      <c r="DA42" s="706"/>
      <c r="DB42" s="706"/>
      <c r="DC42" s="707"/>
      <c r="DD42" s="632">
        <v>83981</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3105</v>
      </c>
      <c r="CS43" s="655"/>
      <c r="CT43" s="655"/>
      <c r="CU43" s="655"/>
      <c r="CV43" s="655"/>
      <c r="CW43" s="655"/>
      <c r="CX43" s="655"/>
      <c r="CY43" s="656"/>
      <c r="CZ43" s="657">
        <v>0.2</v>
      </c>
      <c r="DA43" s="658"/>
      <c r="DB43" s="658"/>
      <c r="DC43" s="659"/>
      <c r="DD43" s="632">
        <v>3105</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345182</v>
      </c>
      <c r="CS44" s="624"/>
      <c r="CT44" s="624"/>
      <c r="CU44" s="624"/>
      <c r="CV44" s="624"/>
      <c r="CW44" s="624"/>
      <c r="CX44" s="624"/>
      <c r="CY44" s="625"/>
      <c r="CZ44" s="657">
        <v>16.7</v>
      </c>
      <c r="DA44" s="706"/>
      <c r="DB44" s="706"/>
      <c r="DC44" s="707"/>
      <c r="DD44" s="632">
        <v>82480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190665</v>
      </c>
      <c r="CS45" s="655"/>
      <c r="CT45" s="655"/>
      <c r="CU45" s="655"/>
      <c r="CV45" s="655"/>
      <c r="CW45" s="655"/>
      <c r="CX45" s="655"/>
      <c r="CY45" s="656"/>
      <c r="CZ45" s="657">
        <v>9.1999999999999993</v>
      </c>
      <c r="DA45" s="658"/>
      <c r="DB45" s="658"/>
      <c r="DC45" s="659"/>
      <c r="DD45" s="632">
        <v>20213</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148796</v>
      </c>
      <c r="CS46" s="624"/>
      <c r="CT46" s="624"/>
      <c r="CU46" s="624"/>
      <c r="CV46" s="624"/>
      <c r="CW46" s="624"/>
      <c r="CX46" s="624"/>
      <c r="CY46" s="625"/>
      <c r="CZ46" s="657">
        <v>7.2</v>
      </c>
      <c r="DA46" s="706"/>
      <c r="DB46" s="706"/>
      <c r="DC46" s="707"/>
      <c r="DD46" s="632">
        <v>61746</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v>12538</v>
      </c>
      <c r="CS47" s="655"/>
      <c r="CT47" s="655"/>
      <c r="CU47" s="655"/>
      <c r="CV47" s="655"/>
      <c r="CW47" s="655"/>
      <c r="CX47" s="655"/>
      <c r="CY47" s="656"/>
      <c r="CZ47" s="657">
        <v>0.6</v>
      </c>
      <c r="DA47" s="658"/>
      <c r="DB47" s="658"/>
      <c r="DC47" s="659"/>
      <c r="DD47" s="632">
        <v>1501</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2062446</v>
      </c>
      <c r="CS49" s="691"/>
      <c r="CT49" s="691"/>
      <c r="CU49" s="691"/>
      <c r="CV49" s="691"/>
      <c r="CW49" s="691"/>
      <c r="CX49" s="691"/>
      <c r="CY49" s="718"/>
      <c r="CZ49" s="719">
        <v>100</v>
      </c>
      <c r="DA49" s="720"/>
      <c r="DB49" s="720"/>
      <c r="DC49" s="721"/>
      <c r="DD49" s="722">
        <v>1521755</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2141</v>
      </c>
      <c r="R7" s="753"/>
      <c r="S7" s="753"/>
      <c r="T7" s="753"/>
      <c r="U7" s="753"/>
      <c r="V7" s="753">
        <v>2101</v>
      </c>
      <c r="W7" s="753"/>
      <c r="X7" s="753"/>
      <c r="Y7" s="753"/>
      <c r="Z7" s="753"/>
      <c r="AA7" s="753">
        <v>40</v>
      </c>
      <c r="AB7" s="753"/>
      <c r="AC7" s="753"/>
      <c r="AD7" s="753"/>
      <c r="AE7" s="754"/>
      <c r="AF7" s="755">
        <v>28</v>
      </c>
      <c r="AG7" s="756"/>
      <c r="AH7" s="756"/>
      <c r="AI7" s="756"/>
      <c r="AJ7" s="757"/>
      <c r="AK7" s="792">
        <v>0</v>
      </c>
      <c r="AL7" s="793"/>
      <c r="AM7" s="793"/>
      <c r="AN7" s="793"/>
      <c r="AO7" s="793"/>
      <c r="AP7" s="793">
        <v>2334</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544</v>
      </c>
      <c r="BT7" s="797"/>
      <c r="BU7" s="797"/>
      <c r="BV7" s="797"/>
      <c r="BW7" s="797"/>
      <c r="BX7" s="797"/>
      <c r="BY7" s="797"/>
      <c r="BZ7" s="797"/>
      <c r="CA7" s="797"/>
      <c r="CB7" s="797"/>
      <c r="CC7" s="797"/>
      <c r="CD7" s="797"/>
      <c r="CE7" s="797"/>
      <c r="CF7" s="797"/>
      <c r="CG7" s="798"/>
      <c r="CH7" s="789">
        <v>-2</v>
      </c>
      <c r="CI7" s="790"/>
      <c r="CJ7" s="790"/>
      <c r="CK7" s="790"/>
      <c r="CL7" s="791"/>
      <c r="CM7" s="789">
        <v>53</v>
      </c>
      <c r="CN7" s="790"/>
      <c r="CO7" s="790"/>
      <c r="CP7" s="790"/>
      <c r="CQ7" s="791"/>
      <c r="CR7" s="789">
        <v>30</v>
      </c>
      <c r="CS7" s="790"/>
      <c r="CT7" s="790"/>
      <c r="CU7" s="790"/>
      <c r="CV7" s="791"/>
      <c r="CW7" s="789">
        <v>41</v>
      </c>
      <c r="CX7" s="790"/>
      <c r="CY7" s="790"/>
      <c r="CZ7" s="790"/>
      <c r="DA7" s="791"/>
      <c r="DB7" s="789">
        <v>0</v>
      </c>
      <c r="DC7" s="790"/>
      <c r="DD7" s="790"/>
      <c r="DE7" s="790"/>
      <c r="DF7" s="791"/>
      <c r="DG7" s="789">
        <v>0</v>
      </c>
      <c r="DH7" s="790"/>
      <c r="DI7" s="790"/>
      <c r="DJ7" s="790"/>
      <c r="DK7" s="791"/>
      <c r="DL7" s="789">
        <v>0</v>
      </c>
      <c r="DM7" s="790"/>
      <c r="DN7" s="790"/>
      <c r="DO7" s="790"/>
      <c r="DP7" s="791"/>
      <c r="DQ7" s="789">
        <v>0</v>
      </c>
      <c r="DR7" s="790"/>
      <c r="DS7" s="790"/>
      <c r="DT7" s="790"/>
      <c r="DU7" s="791"/>
      <c r="DV7" s="770"/>
      <c r="DW7" s="771"/>
      <c r="DX7" s="771"/>
      <c r="DY7" s="771"/>
      <c r="DZ7" s="772"/>
      <c r="EA7" s="205"/>
    </row>
    <row r="8" spans="1:131" s="206" customFormat="1" ht="26.25" customHeight="1" x14ac:dyDescent="0.15">
      <c r="A8" s="212">
        <v>2</v>
      </c>
      <c r="B8" s="773" t="s">
        <v>362</v>
      </c>
      <c r="C8" s="774"/>
      <c r="D8" s="774"/>
      <c r="E8" s="774"/>
      <c r="F8" s="774"/>
      <c r="G8" s="774"/>
      <c r="H8" s="774"/>
      <c r="I8" s="774"/>
      <c r="J8" s="774"/>
      <c r="K8" s="774"/>
      <c r="L8" s="774"/>
      <c r="M8" s="774"/>
      <c r="N8" s="774"/>
      <c r="O8" s="774"/>
      <c r="P8" s="775"/>
      <c r="Q8" s="776">
        <v>34</v>
      </c>
      <c r="R8" s="777"/>
      <c r="S8" s="777"/>
      <c r="T8" s="777"/>
      <c r="U8" s="777"/>
      <c r="V8" s="777">
        <v>33</v>
      </c>
      <c r="W8" s="777"/>
      <c r="X8" s="777"/>
      <c r="Y8" s="777"/>
      <c r="Z8" s="777"/>
      <c r="AA8" s="777">
        <v>1</v>
      </c>
      <c r="AB8" s="777"/>
      <c r="AC8" s="777"/>
      <c r="AD8" s="777"/>
      <c r="AE8" s="778"/>
      <c r="AF8" s="779">
        <v>1</v>
      </c>
      <c r="AG8" s="780"/>
      <c r="AH8" s="780"/>
      <c r="AI8" s="780"/>
      <c r="AJ8" s="781"/>
      <c r="AK8" s="782">
        <v>0</v>
      </c>
      <c r="AL8" s="783"/>
      <c r="AM8" s="783"/>
      <c r="AN8" s="783"/>
      <c r="AO8" s="783"/>
      <c r="AP8" s="783">
        <v>0</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545</v>
      </c>
      <c r="BT8" s="787"/>
      <c r="BU8" s="787"/>
      <c r="BV8" s="787"/>
      <c r="BW8" s="787"/>
      <c r="BX8" s="787"/>
      <c r="BY8" s="787"/>
      <c r="BZ8" s="787"/>
      <c r="CA8" s="787"/>
      <c r="CB8" s="787"/>
      <c r="CC8" s="787"/>
      <c r="CD8" s="787"/>
      <c r="CE8" s="787"/>
      <c r="CF8" s="787"/>
      <c r="CG8" s="788"/>
      <c r="CH8" s="799">
        <v>2</v>
      </c>
      <c r="CI8" s="800"/>
      <c r="CJ8" s="800"/>
      <c r="CK8" s="800"/>
      <c r="CL8" s="801"/>
      <c r="CM8" s="799">
        <v>83</v>
      </c>
      <c r="CN8" s="800"/>
      <c r="CO8" s="800"/>
      <c r="CP8" s="800"/>
      <c r="CQ8" s="801"/>
      <c r="CR8" s="799">
        <v>7</v>
      </c>
      <c r="CS8" s="800"/>
      <c r="CT8" s="800"/>
      <c r="CU8" s="800"/>
      <c r="CV8" s="801"/>
      <c r="CW8" s="799">
        <v>0</v>
      </c>
      <c r="CX8" s="800"/>
      <c r="CY8" s="800"/>
      <c r="CZ8" s="800"/>
      <c r="DA8" s="801"/>
      <c r="DB8" s="799">
        <v>0</v>
      </c>
      <c r="DC8" s="800"/>
      <c r="DD8" s="800"/>
      <c r="DE8" s="800"/>
      <c r="DF8" s="801"/>
      <c r="DG8" s="799">
        <v>0</v>
      </c>
      <c r="DH8" s="800"/>
      <c r="DI8" s="800"/>
      <c r="DJ8" s="800"/>
      <c r="DK8" s="801"/>
      <c r="DL8" s="799">
        <v>0</v>
      </c>
      <c r="DM8" s="800"/>
      <c r="DN8" s="800"/>
      <c r="DO8" s="800"/>
      <c r="DP8" s="801"/>
      <c r="DQ8" s="799">
        <v>0</v>
      </c>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364</v>
      </c>
      <c r="B23" s="808" t="s">
        <v>365</v>
      </c>
      <c r="C23" s="809"/>
      <c r="D23" s="809"/>
      <c r="E23" s="809"/>
      <c r="F23" s="809"/>
      <c r="G23" s="809"/>
      <c r="H23" s="809"/>
      <c r="I23" s="809"/>
      <c r="J23" s="809"/>
      <c r="K23" s="809"/>
      <c r="L23" s="809"/>
      <c r="M23" s="809"/>
      <c r="N23" s="809"/>
      <c r="O23" s="809"/>
      <c r="P23" s="810"/>
      <c r="Q23" s="811"/>
      <c r="R23" s="812"/>
      <c r="S23" s="812"/>
      <c r="T23" s="812"/>
      <c r="U23" s="812"/>
      <c r="V23" s="812"/>
      <c r="W23" s="812"/>
      <c r="X23" s="812"/>
      <c r="Y23" s="812"/>
      <c r="Z23" s="812"/>
      <c r="AA23" s="812"/>
      <c r="AB23" s="812"/>
      <c r="AC23" s="812"/>
      <c r="AD23" s="812"/>
      <c r="AE23" s="813"/>
      <c r="AF23" s="814">
        <v>29</v>
      </c>
      <c r="AG23" s="812"/>
      <c r="AH23" s="812"/>
      <c r="AI23" s="812"/>
      <c r="AJ23" s="815"/>
      <c r="AK23" s="816"/>
      <c r="AL23" s="817"/>
      <c r="AM23" s="817"/>
      <c r="AN23" s="817"/>
      <c r="AO23" s="817"/>
      <c r="AP23" s="812"/>
      <c r="AQ23" s="812"/>
      <c r="AR23" s="812"/>
      <c r="AS23" s="812"/>
      <c r="AT23" s="812"/>
      <c r="AU23" s="818"/>
      <c r="AV23" s="818"/>
      <c r="AW23" s="818"/>
      <c r="AX23" s="818"/>
      <c r="AY23" s="819"/>
      <c r="AZ23" s="827" t="s">
        <v>366</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377</v>
      </c>
      <c r="C28" s="750"/>
      <c r="D28" s="750"/>
      <c r="E28" s="750"/>
      <c r="F28" s="750"/>
      <c r="G28" s="750"/>
      <c r="H28" s="750"/>
      <c r="I28" s="750"/>
      <c r="J28" s="750"/>
      <c r="K28" s="750"/>
      <c r="L28" s="750"/>
      <c r="M28" s="750"/>
      <c r="N28" s="750"/>
      <c r="O28" s="750"/>
      <c r="P28" s="751"/>
      <c r="Q28" s="840">
        <v>336</v>
      </c>
      <c r="R28" s="841"/>
      <c r="S28" s="841"/>
      <c r="T28" s="841"/>
      <c r="U28" s="841"/>
      <c r="V28" s="841">
        <v>312</v>
      </c>
      <c r="W28" s="841"/>
      <c r="X28" s="841"/>
      <c r="Y28" s="841"/>
      <c r="Z28" s="841"/>
      <c r="AA28" s="841">
        <v>25</v>
      </c>
      <c r="AB28" s="841"/>
      <c r="AC28" s="841"/>
      <c r="AD28" s="841"/>
      <c r="AE28" s="842"/>
      <c r="AF28" s="843">
        <v>25</v>
      </c>
      <c r="AG28" s="841"/>
      <c r="AH28" s="841"/>
      <c r="AI28" s="841"/>
      <c r="AJ28" s="844"/>
      <c r="AK28" s="845">
        <v>28</v>
      </c>
      <c r="AL28" s="836"/>
      <c r="AM28" s="836"/>
      <c r="AN28" s="836"/>
      <c r="AO28" s="836"/>
      <c r="AP28" s="836">
        <v>0</v>
      </c>
      <c r="AQ28" s="836"/>
      <c r="AR28" s="836"/>
      <c r="AS28" s="836"/>
      <c r="AT28" s="836"/>
      <c r="AU28" s="836">
        <v>0</v>
      </c>
      <c r="AV28" s="836"/>
      <c r="AW28" s="836"/>
      <c r="AX28" s="836"/>
      <c r="AY28" s="836"/>
      <c r="AZ28" s="837" t="s">
        <v>546</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378</v>
      </c>
      <c r="C29" s="774"/>
      <c r="D29" s="774"/>
      <c r="E29" s="774"/>
      <c r="F29" s="774"/>
      <c r="G29" s="774"/>
      <c r="H29" s="774"/>
      <c r="I29" s="774"/>
      <c r="J29" s="774"/>
      <c r="K29" s="774"/>
      <c r="L29" s="774"/>
      <c r="M29" s="774"/>
      <c r="N29" s="774"/>
      <c r="O29" s="774"/>
      <c r="P29" s="775"/>
      <c r="Q29" s="776">
        <v>274</v>
      </c>
      <c r="R29" s="777"/>
      <c r="S29" s="777"/>
      <c r="T29" s="777"/>
      <c r="U29" s="777"/>
      <c r="V29" s="777">
        <v>274</v>
      </c>
      <c r="W29" s="777"/>
      <c r="X29" s="777"/>
      <c r="Y29" s="777"/>
      <c r="Z29" s="777"/>
      <c r="AA29" s="777">
        <v>0</v>
      </c>
      <c r="AB29" s="777"/>
      <c r="AC29" s="777"/>
      <c r="AD29" s="777"/>
      <c r="AE29" s="778"/>
      <c r="AF29" s="779">
        <v>0</v>
      </c>
      <c r="AG29" s="780"/>
      <c r="AH29" s="780"/>
      <c r="AI29" s="780"/>
      <c r="AJ29" s="781"/>
      <c r="AK29" s="848">
        <v>52</v>
      </c>
      <c r="AL29" s="849"/>
      <c r="AM29" s="849"/>
      <c r="AN29" s="849"/>
      <c r="AO29" s="849"/>
      <c r="AP29" s="849">
        <v>0</v>
      </c>
      <c r="AQ29" s="849"/>
      <c r="AR29" s="849"/>
      <c r="AS29" s="849"/>
      <c r="AT29" s="849"/>
      <c r="AU29" s="849">
        <v>0</v>
      </c>
      <c r="AV29" s="849"/>
      <c r="AW29" s="849"/>
      <c r="AX29" s="849"/>
      <c r="AY29" s="849"/>
      <c r="AZ29" s="850" t="s">
        <v>546</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379</v>
      </c>
      <c r="C30" s="774"/>
      <c r="D30" s="774"/>
      <c r="E30" s="774"/>
      <c r="F30" s="774"/>
      <c r="G30" s="774"/>
      <c r="H30" s="774"/>
      <c r="I30" s="774"/>
      <c r="J30" s="774"/>
      <c r="K30" s="774"/>
      <c r="L30" s="774"/>
      <c r="M30" s="774"/>
      <c r="N30" s="774"/>
      <c r="O30" s="774"/>
      <c r="P30" s="775"/>
      <c r="Q30" s="776">
        <v>27</v>
      </c>
      <c r="R30" s="777"/>
      <c r="S30" s="777"/>
      <c r="T30" s="777"/>
      <c r="U30" s="777"/>
      <c r="V30" s="777">
        <v>27</v>
      </c>
      <c r="W30" s="777"/>
      <c r="X30" s="777"/>
      <c r="Y30" s="777"/>
      <c r="Z30" s="777"/>
      <c r="AA30" s="777">
        <v>0</v>
      </c>
      <c r="AB30" s="777"/>
      <c r="AC30" s="777"/>
      <c r="AD30" s="777"/>
      <c r="AE30" s="778"/>
      <c r="AF30" s="779">
        <v>0</v>
      </c>
      <c r="AG30" s="780"/>
      <c r="AH30" s="780"/>
      <c r="AI30" s="780"/>
      <c r="AJ30" s="781"/>
      <c r="AK30" s="848">
        <v>10</v>
      </c>
      <c r="AL30" s="849"/>
      <c r="AM30" s="849"/>
      <c r="AN30" s="849"/>
      <c r="AO30" s="849"/>
      <c r="AP30" s="849">
        <v>0</v>
      </c>
      <c r="AQ30" s="849"/>
      <c r="AR30" s="849"/>
      <c r="AS30" s="849"/>
      <c r="AT30" s="849"/>
      <c r="AU30" s="849">
        <v>0</v>
      </c>
      <c r="AV30" s="849"/>
      <c r="AW30" s="849"/>
      <c r="AX30" s="849"/>
      <c r="AY30" s="849"/>
      <c r="AZ30" s="850" t="s">
        <v>547</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380</v>
      </c>
      <c r="C31" s="774"/>
      <c r="D31" s="774"/>
      <c r="E31" s="774"/>
      <c r="F31" s="774"/>
      <c r="G31" s="774"/>
      <c r="H31" s="774"/>
      <c r="I31" s="774"/>
      <c r="J31" s="774"/>
      <c r="K31" s="774"/>
      <c r="L31" s="774"/>
      <c r="M31" s="774"/>
      <c r="N31" s="774"/>
      <c r="O31" s="774"/>
      <c r="P31" s="775"/>
      <c r="Q31" s="776">
        <v>61</v>
      </c>
      <c r="R31" s="777"/>
      <c r="S31" s="777"/>
      <c r="T31" s="777"/>
      <c r="U31" s="777"/>
      <c r="V31" s="777">
        <v>59</v>
      </c>
      <c r="W31" s="777"/>
      <c r="X31" s="777"/>
      <c r="Y31" s="777"/>
      <c r="Z31" s="777"/>
      <c r="AA31" s="777">
        <v>2</v>
      </c>
      <c r="AB31" s="777"/>
      <c r="AC31" s="777"/>
      <c r="AD31" s="777"/>
      <c r="AE31" s="778"/>
      <c r="AF31" s="779">
        <v>2</v>
      </c>
      <c r="AG31" s="780"/>
      <c r="AH31" s="780"/>
      <c r="AI31" s="780"/>
      <c r="AJ31" s="781"/>
      <c r="AK31" s="848">
        <v>19</v>
      </c>
      <c r="AL31" s="849"/>
      <c r="AM31" s="849"/>
      <c r="AN31" s="849"/>
      <c r="AO31" s="849"/>
      <c r="AP31" s="849">
        <v>126</v>
      </c>
      <c r="AQ31" s="849"/>
      <c r="AR31" s="849"/>
      <c r="AS31" s="849"/>
      <c r="AT31" s="849"/>
      <c r="AU31" s="849">
        <v>78</v>
      </c>
      <c r="AV31" s="849"/>
      <c r="AW31" s="849"/>
      <c r="AX31" s="849"/>
      <c r="AY31" s="849"/>
      <c r="AZ31" s="850" t="s">
        <v>547</v>
      </c>
      <c r="BA31" s="850"/>
      <c r="BB31" s="850"/>
      <c r="BC31" s="850"/>
      <c r="BD31" s="850"/>
      <c r="BE31" s="846" t="s">
        <v>381</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382</v>
      </c>
      <c r="C32" s="774"/>
      <c r="D32" s="774"/>
      <c r="E32" s="774"/>
      <c r="F32" s="774"/>
      <c r="G32" s="774"/>
      <c r="H32" s="774"/>
      <c r="I32" s="774"/>
      <c r="J32" s="774"/>
      <c r="K32" s="774"/>
      <c r="L32" s="774"/>
      <c r="M32" s="774"/>
      <c r="N32" s="774"/>
      <c r="O32" s="774"/>
      <c r="P32" s="775"/>
      <c r="Q32" s="776">
        <v>89</v>
      </c>
      <c r="R32" s="777"/>
      <c r="S32" s="777"/>
      <c r="T32" s="777"/>
      <c r="U32" s="777"/>
      <c r="V32" s="777">
        <v>89</v>
      </c>
      <c r="W32" s="777"/>
      <c r="X32" s="777"/>
      <c r="Y32" s="777"/>
      <c r="Z32" s="777"/>
      <c r="AA32" s="777">
        <v>0</v>
      </c>
      <c r="AB32" s="777"/>
      <c r="AC32" s="777"/>
      <c r="AD32" s="777"/>
      <c r="AE32" s="778"/>
      <c r="AF32" s="779">
        <v>0</v>
      </c>
      <c r="AG32" s="780"/>
      <c r="AH32" s="780"/>
      <c r="AI32" s="780"/>
      <c r="AJ32" s="781"/>
      <c r="AK32" s="848">
        <v>65</v>
      </c>
      <c r="AL32" s="849"/>
      <c r="AM32" s="849"/>
      <c r="AN32" s="849"/>
      <c r="AO32" s="849"/>
      <c r="AP32" s="849">
        <v>673</v>
      </c>
      <c r="AQ32" s="849"/>
      <c r="AR32" s="849"/>
      <c r="AS32" s="849"/>
      <c r="AT32" s="849"/>
      <c r="AU32" s="849">
        <v>644</v>
      </c>
      <c r="AV32" s="849"/>
      <c r="AW32" s="849"/>
      <c r="AX32" s="849"/>
      <c r="AY32" s="849"/>
      <c r="AZ32" s="850" t="s">
        <v>546</v>
      </c>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383</v>
      </c>
      <c r="C33" s="774"/>
      <c r="D33" s="774"/>
      <c r="E33" s="774"/>
      <c r="F33" s="774"/>
      <c r="G33" s="774"/>
      <c r="H33" s="774"/>
      <c r="I33" s="774"/>
      <c r="J33" s="774"/>
      <c r="K33" s="774"/>
      <c r="L33" s="774"/>
      <c r="M33" s="774"/>
      <c r="N33" s="774"/>
      <c r="O33" s="774"/>
      <c r="P33" s="775"/>
      <c r="Q33" s="776">
        <v>126</v>
      </c>
      <c r="R33" s="777"/>
      <c r="S33" s="777"/>
      <c r="T33" s="777"/>
      <c r="U33" s="777"/>
      <c r="V33" s="777">
        <v>126</v>
      </c>
      <c r="W33" s="777"/>
      <c r="X33" s="777"/>
      <c r="Y33" s="777"/>
      <c r="Z33" s="777"/>
      <c r="AA33" s="777">
        <v>0</v>
      </c>
      <c r="AB33" s="777"/>
      <c r="AC33" s="777"/>
      <c r="AD33" s="777"/>
      <c r="AE33" s="778"/>
      <c r="AF33" s="779">
        <v>0</v>
      </c>
      <c r="AG33" s="780"/>
      <c r="AH33" s="780"/>
      <c r="AI33" s="780"/>
      <c r="AJ33" s="781"/>
      <c r="AK33" s="848">
        <v>3</v>
      </c>
      <c r="AL33" s="849"/>
      <c r="AM33" s="849"/>
      <c r="AN33" s="849"/>
      <c r="AO33" s="849"/>
      <c r="AP33" s="849">
        <v>0</v>
      </c>
      <c r="AQ33" s="849"/>
      <c r="AR33" s="849"/>
      <c r="AS33" s="849"/>
      <c r="AT33" s="849"/>
      <c r="AU33" s="849">
        <v>0</v>
      </c>
      <c r="AV33" s="849"/>
      <c r="AW33" s="849"/>
      <c r="AX33" s="849"/>
      <c r="AY33" s="849"/>
      <c r="AZ33" s="850" t="s">
        <v>546</v>
      </c>
      <c r="BA33" s="850"/>
      <c r="BB33" s="850"/>
      <c r="BC33" s="850"/>
      <c r="BD33" s="850"/>
      <c r="BE33" s="846" t="s">
        <v>381</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384</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364</v>
      </c>
      <c r="B63" s="808" t="s">
        <v>385</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27</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387</v>
      </c>
      <c r="B66" s="759"/>
      <c r="C66" s="759"/>
      <c r="D66" s="759"/>
      <c r="E66" s="759"/>
      <c r="F66" s="759"/>
      <c r="G66" s="759"/>
      <c r="H66" s="759"/>
      <c r="I66" s="759"/>
      <c r="J66" s="759"/>
      <c r="K66" s="759"/>
      <c r="L66" s="759"/>
      <c r="M66" s="759"/>
      <c r="N66" s="759"/>
      <c r="O66" s="759"/>
      <c r="P66" s="760"/>
      <c r="Q66" s="735" t="s">
        <v>388</v>
      </c>
      <c r="R66" s="736"/>
      <c r="S66" s="736"/>
      <c r="T66" s="736"/>
      <c r="U66" s="737"/>
      <c r="V66" s="735" t="s">
        <v>389</v>
      </c>
      <c r="W66" s="736"/>
      <c r="X66" s="736"/>
      <c r="Y66" s="736"/>
      <c r="Z66" s="737"/>
      <c r="AA66" s="735" t="s">
        <v>390</v>
      </c>
      <c r="AB66" s="736"/>
      <c r="AC66" s="736"/>
      <c r="AD66" s="736"/>
      <c r="AE66" s="737"/>
      <c r="AF66" s="870" t="s">
        <v>391</v>
      </c>
      <c r="AG66" s="831"/>
      <c r="AH66" s="831"/>
      <c r="AI66" s="831"/>
      <c r="AJ66" s="871"/>
      <c r="AK66" s="735" t="s">
        <v>392</v>
      </c>
      <c r="AL66" s="759"/>
      <c r="AM66" s="759"/>
      <c r="AN66" s="759"/>
      <c r="AO66" s="760"/>
      <c r="AP66" s="735" t="s">
        <v>393</v>
      </c>
      <c r="AQ66" s="736"/>
      <c r="AR66" s="736"/>
      <c r="AS66" s="736"/>
      <c r="AT66" s="737"/>
      <c r="AU66" s="735" t="s">
        <v>394</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560</v>
      </c>
      <c r="C68" s="888"/>
      <c r="D68" s="888"/>
      <c r="E68" s="888"/>
      <c r="F68" s="888"/>
      <c r="G68" s="888"/>
      <c r="H68" s="888"/>
      <c r="I68" s="888"/>
      <c r="J68" s="888"/>
      <c r="K68" s="888"/>
      <c r="L68" s="888"/>
      <c r="M68" s="888"/>
      <c r="N68" s="888"/>
      <c r="O68" s="888"/>
      <c r="P68" s="889"/>
      <c r="Q68" s="890">
        <v>4209</v>
      </c>
      <c r="R68" s="884"/>
      <c r="S68" s="884"/>
      <c r="T68" s="884"/>
      <c r="U68" s="884"/>
      <c r="V68" s="884">
        <v>4095</v>
      </c>
      <c r="W68" s="884"/>
      <c r="X68" s="884"/>
      <c r="Y68" s="884"/>
      <c r="Z68" s="884"/>
      <c r="AA68" s="884">
        <v>113</v>
      </c>
      <c r="AB68" s="884"/>
      <c r="AC68" s="884"/>
      <c r="AD68" s="884"/>
      <c r="AE68" s="884"/>
      <c r="AF68" s="884">
        <v>113</v>
      </c>
      <c r="AG68" s="884"/>
      <c r="AH68" s="884"/>
      <c r="AI68" s="884"/>
      <c r="AJ68" s="884"/>
      <c r="AK68" s="891" t="s">
        <v>546</v>
      </c>
      <c r="AL68" s="892"/>
      <c r="AM68" s="892"/>
      <c r="AN68" s="892"/>
      <c r="AO68" s="848"/>
      <c r="AP68" s="884">
        <v>640</v>
      </c>
      <c r="AQ68" s="884"/>
      <c r="AR68" s="884"/>
      <c r="AS68" s="884"/>
      <c r="AT68" s="884"/>
      <c r="AU68" s="884">
        <v>11</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3" t="s">
        <v>561</v>
      </c>
      <c r="C69" s="894"/>
      <c r="D69" s="894"/>
      <c r="E69" s="894"/>
      <c r="F69" s="894"/>
      <c r="G69" s="894"/>
      <c r="H69" s="894"/>
      <c r="I69" s="894"/>
      <c r="J69" s="894"/>
      <c r="K69" s="894"/>
      <c r="L69" s="894"/>
      <c r="M69" s="894"/>
      <c r="N69" s="894"/>
      <c r="O69" s="894"/>
      <c r="P69" s="895"/>
      <c r="Q69" s="896">
        <v>24</v>
      </c>
      <c r="R69" s="849"/>
      <c r="S69" s="849"/>
      <c r="T69" s="849"/>
      <c r="U69" s="849"/>
      <c r="V69" s="849">
        <v>18</v>
      </c>
      <c r="W69" s="849"/>
      <c r="X69" s="849"/>
      <c r="Y69" s="849"/>
      <c r="Z69" s="849"/>
      <c r="AA69" s="849">
        <v>6</v>
      </c>
      <c r="AB69" s="849"/>
      <c r="AC69" s="849"/>
      <c r="AD69" s="849"/>
      <c r="AE69" s="849"/>
      <c r="AF69" s="849">
        <v>6</v>
      </c>
      <c r="AG69" s="849"/>
      <c r="AH69" s="849"/>
      <c r="AI69" s="849"/>
      <c r="AJ69" s="849"/>
      <c r="AK69" s="891" t="s">
        <v>546</v>
      </c>
      <c r="AL69" s="892"/>
      <c r="AM69" s="892"/>
      <c r="AN69" s="892"/>
      <c r="AO69" s="848"/>
      <c r="AP69" s="891" t="s">
        <v>559</v>
      </c>
      <c r="AQ69" s="892"/>
      <c r="AR69" s="892"/>
      <c r="AS69" s="892"/>
      <c r="AT69" s="848"/>
      <c r="AU69" s="891" t="s">
        <v>559</v>
      </c>
      <c r="AV69" s="892"/>
      <c r="AW69" s="892"/>
      <c r="AX69" s="892"/>
      <c r="AY69" s="848"/>
      <c r="AZ69" s="897"/>
      <c r="BA69" s="897"/>
      <c r="BB69" s="897"/>
      <c r="BC69" s="897"/>
      <c r="BD69" s="898"/>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3" t="s">
        <v>548</v>
      </c>
      <c r="C70" s="894"/>
      <c r="D70" s="894"/>
      <c r="E70" s="894"/>
      <c r="F70" s="894"/>
      <c r="G70" s="894"/>
      <c r="H70" s="894"/>
      <c r="I70" s="894"/>
      <c r="J70" s="894"/>
      <c r="K70" s="894"/>
      <c r="L70" s="894"/>
      <c r="M70" s="894"/>
      <c r="N70" s="894"/>
      <c r="O70" s="894"/>
      <c r="P70" s="895"/>
      <c r="Q70" s="896">
        <v>1221</v>
      </c>
      <c r="R70" s="849"/>
      <c r="S70" s="849"/>
      <c r="T70" s="849"/>
      <c r="U70" s="849"/>
      <c r="V70" s="849">
        <v>1189</v>
      </c>
      <c r="W70" s="849"/>
      <c r="X70" s="849"/>
      <c r="Y70" s="849"/>
      <c r="Z70" s="849"/>
      <c r="AA70" s="849">
        <v>32</v>
      </c>
      <c r="AB70" s="849"/>
      <c r="AC70" s="849"/>
      <c r="AD70" s="849"/>
      <c r="AE70" s="849"/>
      <c r="AF70" s="849">
        <v>32</v>
      </c>
      <c r="AG70" s="849"/>
      <c r="AH70" s="849"/>
      <c r="AI70" s="849"/>
      <c r="AJ70" s="849"/>
      <c r="AK70" s="849" t="s">
        <v>546</v>
      </c>
      <c r="AL70" s="849"/>
      <c r="AM70" s="849"/>
      <c r="AN70" s="849"/>
      <c r="AO70" s="849"/>
      <c r="AP70" s="849">
        <v>306</v>
      </c>
      <c r="AQ70" s="849"/>
      <c r="AR70" s="849"/>
      <c r="AS70" s="849"/>
      <c r="AT70" s="849"/>
      <c r="AU70" s="849">
        <v>15</v>
      </c>
      <c r="AV70" s="849"/>
      <c r="AW70" s="849"/>
      <c r="AX70" s="849"/>
      <c r="AY70" s="849"/>
      <c r="AZ70" s="897"/>
      <c r="BA70" s="897"/>
      <c r="BB70" s="897"/>
      <c r="BC70" s="897"/>
      <c r="BD70" s="898"/>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3" t="s">
        <v>549</v>
      </c>
      <c r="C71" s="894"/>
      <c r="D71" s="894"/>
      <c r="E71" s="894"/>
      <c r="F71" s="894"/>
      <c r="G71" s="894"/>
      <c r="H71" s="894"/>
      <c r="I71" s="894"/>
      <c r="J71" s="894"/>
      <c r="K71" s="894"/>
      <c r="L71" s="894"/>
      <c r="M71" s="894"/>
      <c r="N71" s="894"/>
      <c r="O71" s="894"/>
      <c r="P71" s="895"/>
      <c r="Q71" s="899">
        <v>216</v>
      </c>
      <c r="R71" s="892"/>
      <c r="S71" s="892"/>
      <c r="T71" s="892"/>
      <c r="U71" s="848"/>
      <c r="V71" s="891">
        <v>204</v>
      </c>
      <c r="W71" s="892"/>
      <c r="X71" s="892"/>
      <c r="Y71" s="892"/>
      <c r="Z71" s="848"/>
      <c r="AA71" s="891">
        <v>12</v>
      </c>
      <c r="AB71" s="892"/>
      <c r="AC71" s="892"/>
      <c r="AD71" s="892"/>
      <c r="AE71" s="848"/>
      <c r="AF71" s="891">
        <v>12</v>
      </c>
      <c r="AG71" s="892"/>
      <c r="AH71" s="892"/>
      <c r="AI71" s="892"/>
      <c r="AJ71" s="848"/>
      <c r="AK71" s="891">
        <v>46</v>
      </c>
      <c r="AL71" s="892"/>
      <c r="AM71" s="892"/>
      <c r="AN71" s="892"/>
      <c r="AO71" s="848"/>
      <c r="AP71" s="891" t="s">
        <v>546</v>
      </c>
      <c r="AQ71" s="892"/>
      <c r="AR71" s="892"/>
      <c r="AS71" s="892"/>
      <c r="AT71" s="848"/>
      <c r="AU71" s="891" t="s">
        <v>546</v>
      </c>
      <c r="AV71" s="892"/>
      <c r="AW71" s="892"/>
      <c r="AX71" s="892"/>
      <c r="AY71" s="848"/>
      <c r="AZ71" s="897"/>
      <c r="BA71" s="897"/>
      <c r="BB71" s="897"/>
      <c r="BC71" s="897"/>
      <c r="BD71" s="898"/>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3" t="s">
        <v>550</v>
      </c>
      <c r="C72" s="894"/>
      <c r="D72" s="894"/>
      <c r="E72" s="894"/>
      <c r="F72" s="894"/>
      <c r="G72" s="894"/>
      <c r="H72" s="894"/>
      <c r="I72" s="894"/>
      <c r="J72" s="894"/>
      <c r="K72" s="894"/>
      <c r="L72" s="894"/>
      <c r="M72" s="894"/>
      <c r="N72" s="894"/>
      <c r="O72" s="894"/>
      <c r="P72" s="895"/>
      <c r="Q72" s="896">
        <v>4587</v>
      </c>
      <c r="R72" s="849"/>
      <c r="S72" s="849"/>
      <c r="T72" s="849"/>
      <c r="U72" s="849"/>
      <c r="V72" s="849">
        <v>4520</v>
      </c>
      <c r="W72" s="849"/>
      <c r="X72" s="849"/>
      <c r="Y72" s="849"/>
      <c r="Z72" s="849"/>
      <c r="AA72" s="849">
        <v>67</v>
      </c>
      <c r="AB72" s="849"/>
      <c r="AC72" s="849"/>
      <c r="AD72" s="849"/>
      <c r="AE72" s="849"/>
      <c r="AF72" s="849">
        <v>67</v>
      </c>
      <c r="AG72" s="849"/>
      <c r="AH72" s="849"/>
      <c r="AI72" s="849"/>
      <c r="AJ72" s="849"/>
      <c r="AK72" s="849">
        <v>146</v>
      </c>
      <c r="AL72" s="849"/>
      <c r="AM72" s="849"/>
      <c r="AN72" s="849"/>
      <c r="AO72" s="849"/>
      <c r="AP72" s="849">
        <v>299</v>
      </c>
      <c r="AQ72" s="849"/>
      <c r="AR72" s="849"/>
      <c r="AS72" s="849"/>
      <c r="AT72" s="849"/>
      <c r="AU72" s="891" t="s">
        <v>546</v>
      </c>
      <c r="AV72" s="892"/>
      <c r="AW72" s="892"/>
      <c r="AX72" s="892"/>
      <c r="AY72" s="848"/>
      <c r="AZ72" s="897"/>
      <c r="BA72" s="897"/>
      <c r="BB72" s="897"/>
      <c r="BC72" s="897"/>
      <c r="BD72" s="898"/>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3" t="s">
        <v>551</v>
      </c>
      <c r="C73" s="894"/>
      <c r="D73" s="894"/>
      <c r="E73" s="894"/>
      <c r="F73" s="894"/>
      <c r="G73" s="894"/>
      <c r="H73" s="894"/>
      <c r="I73" s="894"/>
      <c r="J73" s="894"/>
      <c r="K73" s="894"/>
      <c r="L73" s="894"/>
      <c r="M73" s="894"/>
      <c r="N73" s="894"/>
      <c r="O73" s="894"/>
      <c r="P73" s="895"/>
      <c r="Q73" s="899">
        <v>7548</v>
      </c>
      <c r="R73" s="892"/>
      <c r="S73" s="892"/>
      <c r="T73" s="892"/>
      <c r="U73" s="848"/>
      <c r="V73" s="891">
        <v>6546</v>
      </c>
      <c r="W73" s="892"/>
      <c r="X73" s="892"/>
      <c r="Y73" s="892"/>
      <c r="Z73" s="848"/>
      <c r="AA73" s="891">
        <v>1002</v>
      </c>
      <c r="AB73" s="892"/>
      <c r="AC73" s="892"/>
      <c r="AD73" s="892"/>
      <c r="AE73" s="848"/>
      <c r="AF73" s="891">
        <v>1002</v>
      </c>
      <c r="AG73" s="892"/>
      <c r="AH73" s="892"/>
      <c r="AI73" s="892"/>
      <c r="AJ73" s="848"/>
      <c r="AK73" s="891">
        <v>1123</v>
      </c>
      <c r="AL73" s="892"/>
      <c r="AM73" s="892"/>
      <c r="AN73" s="892"/>
      <c r="AO73" s="848"/>
      <c r="AP73" s="891" t="s">
        <v>546</v>
      </c>
      <c r="AQ73" s="892"/>
      <c r="AR73" s="892"/>
      <c r="AS73" s="892"/>
      <c r="AT73" s="848"/>
      <c r="AU73" s="891" t="s">
        <v>546</v>
      </c>
      <c r="AV73" s="892"/>
      <c r="AW73" s="892"/>
      <c r="AX73" s="892"/>
      <c r="AY73" s="848"/>
      <c r="AZ73" s="897"/>
      <c r="BA73" s="897"/>
      <c r="BB73" s="897"/>
      <c r="BC73" s="897"/>
      <c r="BD73" s="898"/>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3" t="s">
        <v>552</v>
      </c>
      <c r="C74" s="894"/>
      <c r="D74" s="894"/>
      <c r="E74" s="894"/>
      <c r="F74" s="894"/>
      <c r="G74" s="894"/>
      <c r="H74" s="894"/>
      <c r="I74" s="894"/>
      <c r="J74" s="894"/>
      <c r="K74" s="894"/>
      <c r="L74" s="894"/>
      <c r="M74" s="894"/>
      <c r="N74" s="894"/>
      <c r="O74" s="894"/>
      <c r="P74" s="895"/>
      <c r="Q74" s="899">
        <v>21</v>
      </c>
      <c r="R74" s="892"/>
      <c r="S74" s="892"/>
      <c r="T74" s="892"/>
      <c r="U74" s="848"/>
      <c r="V74" s="891">
        <v>17</v>
      </c>
      <c r="W74" s="892"/>
      <c r="X74" s="892"/>
      <c r="Y74" s="892"/>
      <c r="Z74" s="848"/>
      <c r="AA74" s="891">
        <v>4</v>
      </c>
      <c r="AB74" s="892"/>
      <c r="AC74" s="892"/>
      <c r="AD74" s="892"/>
      <c r="AE74" s="848"/>
      <c r="AF74" s="891">
        <v>4</v>
      </c>
      <c r="AG74" s="892"/>
      <c r="AH74" s="892"/>
      <c r="AI74" s="892"/>
      <c r="AJ74" s="848"/>
      <c r="AK74" s="891">
        <v>15</v>
      </c>
      <c r="AL74" s="892"/>
      <c r="AM74" s="892"/>
      <c r="AN74" s="892"/>
      <c r="AO74" s="848"/>
      <c r="AP74" s="891" t="s">
        <v>546</v>
      </c>
      <c r="AQ74" s="892"/>
      <c r="AR74" s="892"/>
      <c r="AS74" s="892"/>
      <c r="AT74" s="848"/>
      <c r="AU74" s="891" t="s">
        <v>546</v>
      </c>
      <c r="AV74" s="892"/>
      <c r="AW74" s="892"/>
      <c r="AX74" s="892"/>
      <c r="AY74" s="848"/>
      <c r="AZ74" s="897"/>
      <c r="BA74" s="897"/>
      <c r="BB74" s="897"/>
      <c r="BC74" s="897"/>
      <c r="BD74" s="898"/>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3" t="s">
        <v>553</v>
      </c>
      <c r="C75" s="894"/>
      <c r="D75" s="894"/>
      <c r="E75" s="894"/>
      <c r="F75" s="894"/>
      <c r="G75" s="894"/>
      <c r="H75" s="894"/>
      <c r="I75" s="894"/>
      <c r="J75" s="894"/>
      <c r="K75" s="894"/>
      <c r="L75" s="894"/>
      <c r="M75" s="894"/>
      <c r="N75" s="894"/>
      <c r="O75" s="894"/>
      <c r="P75" s="895"/>
      <c r="Q75" s="896">
        <v>51</v>
      </c>
      <c r="R75" s="849"/>
      <c r="S75" s="849"/>
      <c r="T75" s="849"/>
      <c r="U75" s="849"/>
      <c r="V75" s="849">
        <v>33</v>
      </c>
      <c r="W75" s="849"/>
      <c r="X75" s="849"/>
      <c r="Y75" s="849"/>
      <c r="Z75" s="849"/>
      <c r="AA75" s="849">
        <v>17</v>
      </c>
      <c r="AB75" s="849"/>
      <c r="AC75" s="849"/>
      <c r="AD75" s="849"/>
      <c r="AE75" s="849"/>
      <c r="AF75" s="849">
        <v>14</v>
      </c>
      <c r="AG75" s="849"/>
      <c r="AH75" s="849"/>
      <c r="AI75" s="849"/>
      <c r="AJ75" s="849"/>
      <c r="AK75" s="849">
        <v>21</v>
      </c>
      <c r="AL75" s="849"/>
      <c r="AM75" s="849"/>
      <c r="AN75" s="849"/>
      <c r="AO75" s="849"/>
      <c r="AP75" s="891" t="s">
        <v>546</v>
      </c>
      <c r="AQ75" s="892"/>
      <c r="AR75" s="892"/>
      <c r="AS75" s="892"/>
      <c r="AT75" s="848"/>
      <c r="AU75" s="891" t="s">
        <v>546</v>
      </c>
      <c r="AV75" s="892"/>
      <c r="AW75" s="892"/>
      <c r="AX75" s="892"/>
      <c r="AY75" s="848"/>
      <c r="AZ75" s="897"/>
      <c r="BA75" s="897"/>
      <c r="BB75" s="897"/>
      <c r="BC75" s="897"/>
      <c r="BD75" s="898"/>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3" t="s">
        <v>554</v>
      </c>
      <c r="C76" s="894"/>
      <c r="D76" s="894"/>
      <c r="E76" s="894"/>
      <c r="F76" s="894"/>
      <c r="G76" s="894"/>
      <c r="H76" s="894"/>
      <c r="I76" s="894"/>
      <c r="J76" s="894"/>
      <c r="K76" s="894"/>
      <c r="L76" s="894"/>
      <c r="M76" s="894"/>
      <c r="N76" s="894"/>
      <c r="O76" s="894"/>
      <c r="P76" s="895"/>
      <c r="Q76" s="899">
        <v>304</v>
      </c>
      <c r="R76" s="892"/>
      <c r="S76" s="892"/>
      <c r="T76" s="892"/>
      <c r="U76" s="848"/>
      <c r="V76" s="891">
        <v>292</v>
      </c>
      <c r="W76" s="892"/>
      <c r="X76" s="892"/>
      <c r="Y76" s="892"/>
      <c r="Z76" s="848"/>
      <c r="AA76" s="891">
        <v>12</v>
      </c>
      <c r="AB76" s="892"/>
      <c r="AC76" s="892"/>
      <c r="AD76" s="892"/>
      <c r="AE76" s="848"/>
      <c r="AF76" s="891">
        <v>12</v>
      </c>
      <c r="AG76" s="892"/>
      <c r="AH76" s="892"/>
      <c r="AI76" s="892"/>
      <c r="AJ76" s="848"/>
      <c r="AK76" s="891" t="s">
        <v>546</v>
      </c>
      <c r="AL76" s="892"/>
      <c r="AM76" s="892"/>
      <c r="AN76" s="892"/>
      <c r="AO76" s="848"/>
      <c r="AP76" s="891" t="s">
        <v>546</v>
      </c>
      <c r="AQ76" s="892"/>
      <c r="AR76" s="892"/>
      <c r="AS76" s="892"/>
      <c r="AT76" s="848"/>
      <c r="AU76" s="891" t="s">
        <v>546</v>
      </c>
      <c r="AV76" s="892"/>
      <c r="AW76" s="892"/>
      <c r="AX76" s="892"/>
      <c r="AY76" s="848"/>
      <c r="AZ76" s="897"/>
      <c r="BA76" s="897"/>
      <c r="BB76" s="897"/>
      <c r="BC76" s="897"/>
      <c r="BD76" s="898"/>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3" t="s">
        <v>555</v>
      </c>
      <c r="C77" s="894"/>
      <c r="D77" s="894"/>
      <c r="E77" s="894"/>
      <c r="F77" s="894"/>
      <c r="G77" s="894"/>
      <c r="H77" s="894"/>
      <c r="I77" s="894"/>
      <c r="J77" s="894"/>
      <c r="K77" s="894"/>
      <c r="L77" s="894"/>
      <c r="M77" s="894"/>
      <c r="N77" s="894"/>
      <c r="O77" s="894"/>
      <c r="P77" s="895"/>
      <c r="Q77" s="899">
        <v>1844</v>
      </c>
      <c r="R77" s="892"/>
      <c r="S77" s="892"/>
      <c r="T77" s="892"/>
      <c r="U77" s="848"/>
      <c r="V77" s="891">
        <v>1770</v>
      </c>
      <c r="W77" s="892"/>
      <c r="X77" s="892"/>
      <c r="Y77" s="892"/>
      <c r="Z77" s="848"/>
      <c r="AA77" s="891">
        <v>74</v>
      </c>
      <c r="AB77" s="892"/>
      <c r="AC77" s="892"/>
      <c r="AD77" s="892"/>
      <c r="AE77" s="848"/>
      <c r="AF77" s="891">
        <v>74</v>
      </c>
      <c r="AG77" s="892"/>
      <c r="AH77" s="892"/>
      <c r="AI77" s="892"/>
      <c r="AJ77" s="848"/>
      <c r="AK77" s="891">
        <v>131</v>
      </c>
      <c r="AL77" s="892"/>
      <c r="AM77" s="892"/>
      <c r="AN77" s="892"/>
      <c r="AO77" s="848"/>
      <c r="AP77" s="891" t="s">
        <v>546</v>
      </c>
      <c r="AQ77" s="892"/>
      <c r="AR77" s="892"/>
      <c r="AS77" s="892"/>
      <c r="AT77" s="848"/>
      <c r="AU77" s="891" t="s">
        <v>546</v>
      </c>
      <c r="AV77" s="892"/>
      <c r="AW77" s="892"/>
      <c r="AX77" s="892"/>
      <c r="AY77" s="848"/>
      <c r="AZ77" s="897"/>
      <c r="BA77" s="897"/>
      <c r="BB77" s="897"/>
      <c r="BC77" s="897"/>
      <c r="BD77" s="898"/>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3" t="s">
        <v>556</v>
      </c>
      <c r="C78" s="894"/>
      <c r="D78" s="894"/>
      <c r="E78" s="894"/>
      <c r="F78" s="894"/>
      <c r="G78" s="894"/>
      <c r="H78" s="894"/>
      <c r="I78" s="894"/>
      <c r="J78" s="894"/>
      <c r="K78" s="894"/>
      <c r="L78" s="894"/>
      <c r="M78" s="894"/>
      <c r="N78" s="894"/>
      <c r="O78" s="894"/>
      <c r="P78" s="895"/>
      <c r="Q78" s="899">
        <v>271713</v>
      </c>
      <c r="R78" s="892"/>
      <c r="S78" s="892"/>
      <c r="T78" s="892"/>
      <c r="U78" s="848"/>
      <c r="V78" s="891">
        <v>261269</v>
      </c>
      <c r="W78" s="892"/>
      <c r="X78" s="892"/>
      <c r="Y78" s="892"/>
      <c r="Z78" s="848"/>
      <c r="AA78" s="891">
        <v>10444</v>
      </c>
      <c r="AB78" s="892"/>
      <c r="AC78" s="892"/>
      <c r="AD78" s="892"/>
      <c r="AE78" s="848"/>
      <c r="AF78" s="891">
        <v>10444</v>
      </c>
      <c r="AG78" s="892"/>
      <c r="AH78" s="892"/>
      <c r="AI78" s="892"/>
      <c r="AJ78" s="848"/>
      <c r="AK78" s="891">
        <v>1787</v>
      </c>
      <c r="AL78" s="892"/>
      <c r="AM78" s="892"/>
      <c r="AN78" s="892"/>
      <c r="AO78" s="848"/>
      <c r="AP78" s="891" t="s">
        <v>546</v>
      </c>
      <c r="AQ78" s="892"/>
      <c r="AR78" s="892"/>
      <c r="AS78" s="892"/>
      <c r="AT78" s="848"/>
      <c r="AU78" s="891" t="s">
        <v>546</v>
      </c>
      <c r="AV78" s="892"/>
      <c r="AW78" s="892"/>
      <c r="AX78" s="892"/>
      <c r="AY78" s="848"/>
      <c r="AZ78" s="897"/>
      <c r="BA78" s="897"/>
      <c r="BB78" s="897"/>
      <c r="BC78" s="897"/>
      <c r="BD78" s="898"/>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3" t="s">
        <v>557</v>
      </c>
      <c r="C79" s="894"/>
      <c r="D79" s="894"/>
      <c r="E79" s="894"/>
      <c r="F79" s="894"/>
      <c r="G79" s="894"/>
      <c r="H79" s="894"/>
      <c r="I79" s="894"/>
      <c r="J79" s="894"/>
      <c r="K79" s="894"/>
      <c r="L79" s="894"/>
      <c r="M79" s="894"/>
      <c r="N79" s="894"/>
      <c r="O79" s="894"/>
      <c r="P79" s="895"/>
      <c r="Q79" s="899">
        <v>382</v>
      </c>
      <c r="R79" s="892"/>
      <c r="S79" s="892"/>
      <c r="T79" s="892"/>
      <c r="U79" s="848"/>
      <c r="V79" s="891">
        <v>351</v>
      </c>
      <c r="W79" s="892"/>
      <c r="X79" s="892"/>
      <c r="Y79" s="892"/>
      <c r="Z79" s="848"/>
      <c r="AA79" s="891">
        <v>31</v>
      </c>
      <c r="AB79" s="892"/>
      <c r="AC79" s="892"/>
      <c r="AD79" s="892"/>
      <c r="AE79" s="848"/>
      <c r="AF79" s="891">
        <v>31</v>
      </c>
      <c r="AG79" s="892"/>
      <c r="AH79" s="892"/>
      <c r="AI79" s="892"/>
      <c r="AJ79" s="848"/>
      <c r="AK79" s="891" t="s">
        <v>546</v>
      </c>
      <c r="AL79" s="892"/>
      <c r="AM79" s="892"/>
      <c r="AN79" s="892"/>
      <c r="AO79" s="848"/>
      <c r="AP79" s="891">
        <v>589</v>
      </c>
      <c r="AQ79" s="892"/>
      <c r="AR79" s="892"/>
      <c r="AS79" s="892"/>
      <c r="AT79" s="848"/>
      <c r="AU79" s="849">
        <v>17</v>
      </c>
      <c r="AV79" s="849"/>
      <c r="AW79" s="849"/>
      <c r="AX79" s="849"/>
      <c r="AY79" s="849"/>
      <c r="AZ79" s="897"/>
      <c r="BA79" s="897"/>
      <c r="BB79" s="897"/>
      <c r="BC79" s="897"/>
      <c r="BD79" s="898"/>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3" t="s">
        <v>558</v>
      </c>
      <c r="C80" s="894"/>
      <c r="D80" s="894"/>
      <c r="E80" s="894"/>
      <c r="F80" s="894"/>
      <c r="G80" s="894"/>
      <c r="H80" s="894"/>
      <c r="I80" s="894"/>
      <c r="J80" s="894"/>
      <c r="K80" s="894"/>
      <c r="L80" s="894"/>
      <c r="M80" s="894"/>
      <c r="N80" s="894"/>
      <c r="O80" s="894"/>
      <c r="P80" s="895"/>
      <c r="Q80" s="899">
        <v>197</v>
      </c>
      <c r="R80" s="892"/>
      <c r="S80" s="892"/>
      <c r="T80" s="892"/>
      <c r="U80" s="848"/>
      <c r="V80" s="891">
        <v>189</v>
      </c>
      <c r="W80" s="892"/>
      <c r="X80" s="892"/>
      <c r="Y80" s="892"/>
      <c r="Z80" s="848"/>
      <c r="AA80" s="891">
        <v>8</v>
      </c>
      <c r="AB80" s="892"/>
      <c r="AC80" s="892"/>
      <c r="AD80" s="892"/>
      <c r="AE80" s="848"/>
      <c r="AF80" s="891">
        <v>8</v>
      </c>
      <c r="AG80" s="892"/>
      <c r="AH80" s="892"/>
      <c r="AI80" s="892"/>
      <c r="AJ80" s="848"/>
      <c r="AK80" s="891" t="s">
        <v>546</v>
      </c>
      <c r="AL80" s="892"/>
      <c r="AM80" s="892"/>
      <c r="AN80" s="892"/>
      <c r="AO80" s="848"/>
      <c r="AP80" s="891" t="s">
        <v>546</v>
      </c>
      <c r="AQ80" s="892"/>
      <c r="AR80" s="892"/>
      <c r="AS80" s="892"/>
      <c r="AT80" s="848"/>
      <c r="AU80" s="891" t="s">
        <v>546</v>
      </c>
      <c r="AV80" s="892"/>
      <c r="AW80" s="892"/>
      <c r="AX80" s="892"/>
      <c r="AY80" s="848"/>
      <c r="AZ80" s="897"/>
      <c r="BA80" s="897"/>
      <c r="BB80" s="897"/>
      <c r="BC80" s="897"/>
      <c r="BD80" s="898"/>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3"/>
      <c r="C81" s="894"/>
      <c r="D81" s="894"/>
      <c r="E81" s="894"/>
      <c r="F81" s="894"/>
      <c r="G81" s="894"/>
      <c r="H81" s="894"/>
      <c r="I81" s="894"/>
      <c r="J81" s="894"/>
      <c r="K81" s="894"/>
      <c r="L81" s="894"/>
      <c r="M81" s="894"/>
      <c r="N81" s="894"/>
      <c r="O81" s="894"/>
      <c r="P81" s="895"/>
      <c r="Q81" s="896"/>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7"/>
      <c r="BA81" s="897"/>
      <c r="BB81" s="897"/>
      <c r="BC81" s="897"/>
      <c r="BD81" s="898"/>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3"/>
      <c r="C82" s="894"/>
      <c r="D82" s="894"/>
      <c r="E82" s="894"/>
      <c r="F82" s="894"/>
      <c r="G82" s="894"/>
      <c r="H82" s="894"/>
      <c r="I82" s="894"/>
      <c r="J82" s="894"/>
      <c r="K82" s="894"/>
      <c r="L82" s="894"/>
      <c r="M82" s="894"/>
      <c r="N82" s="894"/>
      <c r="O82" s="894"/>
      <c r="P82" s="895"/>
      <c r="Q82" s="896"/>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7"/>
      <c r="BA82" s="897"/>
      <c r="BB82" s="897"/>
      <c r="BC82" s="897"/>
      <c r="BD82" s="898"/>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3"/>
      <c r="C83" s="894"/>
      <c r="D83" s="894"/>
      <c r="E83" s="894"/>
      <c r="F83" s="894"/>
      <c r="G83" s="894"/>
      <c r="H83" s="894"/>
      <c r="I83" s="894"/>
      <c r="J83" s="894"/>
      <c r="K83" s="894"/>
      <c r="L83" s="894"/>
      <c r="M83" s="894"/>
      <c r="N83" s="894"/>
      <c r="O83" s="894"/>
      <c r="P83" s="895"/>
      <c r="Q83" s="896"/>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7"/>
      <c r="BA83" s="897"/>
      <c r="BB83" s="897"/>
      <c r="BC83" s="897"/>
      <c r="BD83" s="898"/>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3"/>
      <c r="C84" s="894"/>
      <c r="D84" s="894"/>
      <c r="E84" s="894"/>
      <c r="F84" s="894"/>
      <c r="G84" s="894"/>
      <c r="H84" s="894"/>
      <c r="I84" s="894"/>
      <c r="J84" s="894"/>
      <c r="K84" s="894"/>
      <c r="L84" s="894"/>
      <c r="M84" s="894"/>
      <c r="N84" s="894"/>
      <c r="O84" s="894"/>
      <c r="P84" s="895"/>
      <c r="Q84" s="896"/>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7"/>
      <c r="BA84" s="897"/>
      <c r="BB84" s="897"/>
      <c r="BC84" s="897"/>
      <c r="BD84" s="898"/>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3"/>
      <c r="C85" s="894"/>
      <c r="D85" s="894"/>
      <c r="E85" s="894"/>
      <c r="F85" s="894"/>
      <c r="G85" s="894"/>
      <c r="H85" s="894"/>
      <c r="I85" s="894"/>
      <c r="J85" s="894"/>
      <c r="K85" s="894"/>
      <c r="L85" s="894"/>
      <c r="M85" s="894"/>
      <c r="N85" s="894"/>
      <c r="O85" s="894"/>
      <c r="P85" s="895"/>
      <c r="Q85" s="896"/>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7"/>
      <c r="BA85" s="897"/>
      <c r="BB85" s="897"/>
      <c r="BC85" s="897"/>
      <c r="BD85" s="898"/>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3"/>
      <c r="C86" s="894"/>
      <c r="D86" s="894"/>
      <c r="E86" s="894"/>
      <c r="F86" s="894"/>
      <c r="G86" s="894"/>
      <c r="H86" s="894"/>
      <c r="I86" s="894"/>
      <c r="J86" s="894"/>
      <c r="K86" s="894"/>
      <c r="L86" s="894"/>
      <c r="M86" s="894"/>
      <c r="N86" s="894"/>
      <c r="O86" s="894"/>
      <c r="P86" s="895"/>
      <c r="Q86" s="896"/>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7"/>
      <c r="BA86" s="897"/>
      <c r="BB86" s="897"/>
      <c r="BC86" s="897"/>
      <c r="BD86" s="898"/>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364</v>
      </c>
      <c r="B88" s="808" t="s">
        <v>395</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396</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403</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404</v>
      </c>
      <c r="AB109" s="913"/>
      <c r="AC109" s="913"/>
      <c r="AD109" s="913"/>
      <c r="AE109" s="914"/>
      <c r="AF109" s="912" t="s">
        <v>284</v>
      </c>
      <c r="AG109" s="913"/>
      <c r="AH109" s="913"/>
      <c r="AI109" s="913"/>
      <c r="AJ109" s="914"/>
      <c r="AK109" s="912" t="s">
        <v>283</v>
      </c>
      <c r="AL109" s="913"/>
      <c r="AM109" s="913"/>
      <c r="AN109" s="913"/>
      <c r="AO109" s="914"/>
      <c r="AP109" s="912" t="s">
        <v>405</v>
      </c>
      <c r="AQ109" s="913"/>
      <c r="AR109" s="913"/>
      <c r="AS109" s="913"/>
      <c r="AT109" s="915"/>
      <c r="AU109" s="934" t="s">
        <v>403</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404</v>
      </c>
      <c r="BR109" s="913"/>
      <c r="BS109" s="913"/>
      <c r="BT109" s="913"/>
      <c r="BU109" s="914"/>
      <c r="BV109" s="912" t="s">
        <v>284</v>
      </c>
      <c r="BW109" s="913"/>
      <c r="BX109" s="913"/>
      <c r="BY109" s="913"/>
      <c r="BZ109" s="914"/>
      <c r="CA109" s="912" t="s">
        <v>283</v>
      </c>
      <c r="CB109" s="913"/>
      <c r="CC109" s="913"/>
      <c r="CD109" s="913"/>
      <c r="CE109" s="914"/>
      <c r="CF109" s="935" t="s">
        <v>405</v>
      </c>
      <c r="CG109" s="935"/>
      <c r="CH109" s="935"/>
      <c r="CI109" s="935"/>
      <c r="CJ109" s="935"/>
      <c r="CK109" s="912" t="s">
        <v>406</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404</v>
      </c>
      <c r="DH109" s="913"/>
      <c r="DI109" s="913"/>
      <c r="DJ109" s="913"/>
      <c r="DK109" s="914"/>
      <c r="DL109" s="912" t="s">
        <v>284</v>
      </c>
      <c r="DM109" s="913"/>
      <c r="DN109" s="913"/>
      <c r="DO109" s="913"/>
      <c r="DP109" s="914"/>
      <c r="DQ109" s="912" t="s">
        <v>283</v>
      </c>
      <c r="DR109" s="913"/>
      <c r="DS109" s="913"/>
      <c r="DT109" s="913"/>
      <c r="DU109" s="914"/>
      <c r="DV109" s="912" t="s">
        <v>405</v>
      </c>
      <c r="DW109" s="913"/>
      <c r="DX109" s="913"/>
      <c r="DY109" s="913"/>
      <c r="DZ109" s="915"/>
    </row>
    <row r="110" spans="1:131" s="197" customFormat="1" ht="26.25" customHeight="1" x14ac:dyDescent="0.15">
      <c r="A110" s="916" t="s">
        <v>407</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371038</v>
      </c>
      <c r="AB110" s="920"/>
      <c r="AC110" s="920"/>
      <c r="AD110" s="920"/>
      <c r="AE110" s="921"/>
      <c r="AF110" s="922">
        <v>331367</v>
      </c>
      <c r="AG110" s="920"/>
      <c r="AH110" s="920"/>
      <c r="AI110" s="920"/>
      <c r="AJ110" s="921"/>
      <c r="AK110" s="922">
        <v>289161</v>
      </c>
      <c r="AL110" s="920"/>
      <c r="AM110" s="920"/>
      <c r="AN110" s="920"/>
      <c r="AO110" s="921"/>
      <c r="AP110" s="923">
        <v>27</v>
      </c>
      <c r="AQ110" s="924"/>
      <c r="AR110" s="924"/>
      <c r="AS110" s="924"/>
      <c r="AT110" s="925"/>
      <c r="AU110" s="926" t="s">
        <v>60</v>
      </c>
      <c r="AV110" s="927"/>
      <c r="AW110" s="927"/>
      <c r="AX110" s="927"/>
      <c r="AY110" s="928"/>
      <c r="AZ110" s="970" t="s">
        <v>408</v>
      </c>
      <c r="BA110" s="917"/>
      <c r="BB110" s="917"/>
      <c r="BC110" s="917"/>
      <c r="BD110" s="917"/>
      <c r="BE110" s="917"/>
      <c r="BF110" s="917"/>
      <c r="BG110" s="917"/>
      <c r="BH110" s="917"/>
      <c r="BI110" s="917"/>
      <c r="BJ110" s="917"/>
      <c r="BK110" s="917"/>
      <c r="BL110" s="917"/>
      <c r="BM110" s="917"/>
      <c r="BN110" s="917"/>
      <c r="BO110" s="917"/>
      <c r="BP110" s="918"/>
      <c r="BQ110" s="956">
        <v>2445045</v>
      </c>
      <c r="BR110" s="957"/>
      <c r="BS110" s="957"/>
      <c r="BT110" s="957"/>
      <c r="BU110" s="957"/>
      <c r="BV110" s="957">
        <v>2333712</v>
      </c>
      <c r="BW110" s="957"/>
      <c r="BX110" s="957"/>
      <c r="BY110" s="957"/>
      <c r="BZ110" s="957"/>
      <c r="CA110" s="957">
        <v>2334291</v>
      </c>
      <c r="CB110" s="957"/>
      <c r="CC110" s="957"/>
      <c r="CD110" s="957"/>
      <c r="CE110" s="957"/>
      <c r="CF110" s="971">
        <v>218</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411</v>
      </c>
      <c r="DH110" s="957"/>
      <c r="DI110" s="957"/>
      <c r="DJ110" s="957"/>
      <c r="DK110" s="957"/>
      <c r="DL110" s="957" t="s">
        <v>411</v>
      </c>
      <c r="DM110" s="957"/>
      <c r="DN110" s="957"/>
      <c r="DO110" s="957"/>
      <c r="DP110" s="957"/>
      <c r="DQ110" s="957" t="s">
        <v>411</v>
      </c>
      <c r="DR110" s="957"/>
      <c r="DS110" s="957"/>
      <c r="DT110" s="957"/>
      <c r="DU110" s="957"/>
      <c r="DV110" s="958" t="s">
        <v>411</v>
      </c>
      <c r="DW110" s="958"/>
      <c r="DX110" s="958"/>
      <c r="DY110" s="958"/>
      <c r="DZ110" s="959"/>
    </row>
    <row r="111" spans="1:131" s="197" customFormat="1" ht="26.25" customHeight="1" x14ac:dyDescent="0.15">
      <c r="A111" s="960" t="s">
        <v>412</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413</v>
      </c>
      <c r="AB111" s="964"/>
      <c r="AC111" s="964"/>
      <c r="AD111" s="964"/>
      <c r="AE111" s="965"/>
      <c r="AF111" s="966" t="s">
        <v>413</v>
      </c>
      <c r="AG111" s="964"/>
      <c r="AH111" s="964"/>
      <c r="AI111" s="964"/>
      <c r="AJ111" s="965"/>
      <c r="AK111" s="966" t="s">
        <v>413</v>
      </c>
      <c r="AL111" s="964"/>
      <c r="AM111" s="964"/>
      <c r="AN111" s="964"/>
      <c r="AO111" s="965"/>
      <c r="AP111" s="967" t="s">
        <v>413</v>
      </c>
      <c r="AQ111" s="968"/>
      <c r="AR111" s="968"/>
      <c r="AS111" s="968"/>
      <c r="AT111" s="969"/>
      <c r="AU111" s="929"/>
      <c r="AV111" s="930"/>
      <c r="AW111" s="930"/>
      <c r="AX111" s="930"/>
      <c r="AY111" s="931"/>
      <c r="AZ111" s="979" t="s">
        <v>414</v>
      </c>
      <c r="BA111" s="980"/>
      <c r="BB111" s="980"/>
      <c r="BC111" s="980"/>
      <c r="BD111" s="980"/>
      <c r="BE111" s="980"/>
      <c r="BF111" s="980"/>
      <c r="BG111" s="980"/>
      <c r="BH111" s="980"/>
      <c r="BI111" s="980"/>
      <c r="BJ111" s="980"/>
      <c r="BK111" s="980"/>
      <c r="BL111" s="980"/>
      <c r="BM111" s="980"/>
      <c r="BN111" s="980"/>
      <c r="BO111" s="980"/>
      <c r="BP111" s="981"/>
      <c r="BQ111" s="949" t="s">
        <v>411</v>
      </c>
      <c r="BR111" s="950"/>
      <c r="BS111" s="950"/>
      <c r="BT111" s="950"/>
      <c r="BU111" s="950"/>
      <c r="BV111" s="950" t="s">
        <v>411</v>
      </c>
      <c r="BW111" s="950"/>
      <c r="BX111" s="950"/>
      <c r="BY111" s="950"/>
      <c r="BZ111" s="950"/>
      <c r="CA111" s="950" t="s">
        <v>411</v>
      </c>
      <c r="CB111" s="950"/>
      <c r="CC111" s="950"/>
      <c r="CD111" s="950"/>
      <c r="CE111" s="950"/>
      <c r="CF111" s="944" t="s">
        <v>411</v>
      </c>
      <c r="CG111" s="945"/>
      <c r="CH111" s="945"/>
      <c r="CI111" s="945"/>
      <c r="CJ111" s="945"/>
      <c r="CK111" s="975"/>
      <c r="CL111" s="976"/>
      <c r="CM111" s="946" t="s">
        <v>415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411</v>
      </c>
      <c r="DH111" s="950"/>
      <c r="DI111" s="950"/>
      <c r="DJ111" s="950"/>
      <c r="DK111" s="950"/>
      <c r="DL111" s="950" t="s">
        <v>411</v>
      </c>
      <c r="DM111" s="950"/>
      <c r="DN111" s="950"/>
      <c r="DO111" s="950"/>
      <c r="DP111" s="950"/>
      <c r="DQ111" s="950" t="s">
        <v>411</v>
      </c>
      <c r="DR111" s="950"/>
      <c r="DS111" s="950"/>
      <c r="DT111" s="950"/>
      <c r="DU111" s="950"/>
      <c r="DV111" s="951" t="s">
        <v>411</v>
      </c>
      <c r="DW111" s="951"/>
      <c r="DX111" s="951"/>
      <c r="DY111" s="951"/>
      <c r="DZ111" s="952"/>
    </row>
    <row r="112" spans="1:131" s="197" customFormat="1" ht="26.25" customHeight="1" x14ac:dyDescent="0.15">
      <c r="A112" s="982" t="s">
        <v>416</v>
      </c>
      <c r="B112" s="983"/>
      <c r="C112" s="980" t="s">
        <v>417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418</v>
      </c>
      <c r="BA112" s="980"/>
      <c r="BB112" s="980"/>
      <c r="BC112" s="980"/>
      <c r="BD112" s="980"/>
      <c r="BE112" s="980"/>
      <c r="BF112" s="980"/>
      <c r="BG112" s="980"/>
      <c r="BH112" s="980"/>
      <c r="BI112" s="980"/>
      <c r="BJ112" s="980"/>
      <c r="BK112" s="980"/>
      <c r="BL112" s="980"/>
      <c r="BM112" s="980"/>
      <c r="BN112" s="980"/>
      <c r="BO112" s="980"/>
      <c r="BP112" s="981"/>
      <c r="BQ112" s="949">
        <v>828289</v>
      </c>
      <c r="BR112" s="950"/>
      <c r="BS112" s="950"/>
      <c r="BT112" s="950"/>
      <c r="BU112" s="950"/>
      <c r="BV112" s="950">
        <v>768625</v>
      </c>
      <c r="BW112" s="950"/>
      <c r="BX112" s="950"/>
      <c r="BY112" s="950"/>
      <c r="BZ112" s="950"/>
      <c r="CA112" s="950">
        <v>721429</v>
      </c>
      <c r="CB112" s="950"/>
      <c r="CC112" s="950"/>
      <c r="CD112" s="950"/>
      <c r="CE112" s="950"/>
      <c r="CF112" s="944">
        <v>67.400000000000006</v>
      </c>
      <c r="CG112" s="945"/>
      <c r="CH112" s="945"/>
      <c r="CI112" s="945"/>
      <c r="CJ112" s="945"/>
      <c r="CK112" s="975"/>
      <c r="CL112" s="976"/>
      <c r="CM112" s="946" t="s">
        <v>419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x14ac:dyDescent="0.15">
      <c r="A113" s="984"/>
      <c r="B113" s="985"/>
      <c r="C113" s="980" t="s">
        <v>420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72413</v>
      </c>
      <c r="AB113" s="964"/>
      <c r="AC113" s="964"/>
      <c r="AD113" s="964"/>
      <c r="AE113" s="965"/>
      <c r="AF113" s="966">
        <v>71463</v>
      </c>
      <c r="AG113" s="964"/>
      <c r="AH113" s="964"/>
      <c r="AI113" s="964"/>
      <c r="AJ113" s="965"/>
      <c r="AK113" s="966">
        <v>73740</v>
      </c>
      <c r="AL113" s="964"/>
      <c r="AM113" s="964"/>
      <c r="AN113" s="964"/>
      <c r="AO113" s="965"/>
      <c r="AP113" s="967">
        <v>6.9</v>
      </c>
      <c r="AQ113" s="968"/>
      <c r="AR113" s="968"/>
      <c r="AS113" s="968"/>
      <c r="AT113" s="969"/>
      <c r="AU113" s="929"/>
      <c r="AV113" s="930"/>
      <c r="AW113" s="930"/>
      <c r="AX113" s="930"/>
      <c r="AY113" s="931"/>
      <c r="AZ113" s="979" t="s">
        <v>421</v>
      </c>
      <c r="BA113" s="980"/>
      <c r="BB113" s="980"/>
      <c r="BC113" s="980"/>
      <c r="BD113" s="980"/>
      <c r="BE113" s="980"/>
      <c r="BF113" s="980"/>
      <c r="BG113" s="980"/>
      <c r="BH113" s="980"/>
      <c r="BI113" s="980"/>
      <c r="BJ113" s="980"/>
      <c r="BK113" s="980"/>
      <c r="BL113" s="980"/>
      <c r="BM113" s="980"/>
      <c r="BN113" s="980"/>
      <c r="BO113" s="980"/>
      <c r="BP113" s="981"/>
      <c r="BQ113" s="949">
        <v>68892</v>
      </c>
      <c r="BR113" s="950"/>
      <c r="BS113" s="950"/>
      <c r="BT113" s="950"/>
      <c r="BU113" s="950"/>
      <c r="BV113" s="950">
        <v>55232</v>
      </c>
      <c r="BW113" s="950"/>
      <c r="BX113" s="950"/>
      <c r="BY113" s="950"/>
      <c r="BZ113" s="950"/>
      <c r="CA113" s="950">
        <v>43207</v>
      </c>
      <c r="CB113" s="950"/>
      <c r="CC113" s="950"/>
      <c r="CD113" s="950"/>
      <c r="CE113" s="950"/>
      <c r="CF113" s="944">
        <v>4</v>
      </c>
      <c r="CG113" s="945"/>
      <c r="CH113" s="945"/>
      <c r="CI113" s="945"/>
      <c r="CJ113" s="945"/>
      <c r="CK113" s="975"/>
      <c r="CL113" s="976"/>
      <c r="CM113" s="946" t="s">
        <v>422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x14ac:dyDescent="0.15">
      <c r="A114" s="984"/>
      <c r="B114" s="985"/>
      <c r="C114" s="980" t="s">
        <v>423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7042</v>
      </c>
      <c r="AB114" s="989"/>
      <c r="AC114" s="989"/>
      <c r="AD114" s="989"/>
      <c r="AE114" s="990"/>
      <c r="AF114" s="991">
        <v>7870</v>
      </c>
      <c r="AG114" s="989"/>
      <c r="AH114" s="989"/>
      <c r="AI114" s="989"/>
      <c r="AJ114" s="990"/>
      <c r="AK114" s="991">
        <v>7830</v>
      </c>
      <c r="AL114" s="989"/>
      <c r="AM114" s="989"/>
      <c r="AN114" s="989"/>
      <c r="AO114" s="990"/>
      <c r="AP114" s="992">
        <v>0.7</v>
      </c>
      <c r="AQ114" s="993"/>
      <c r="AR114" s="993"/>
      <c r="AS114" s="993"/>
      <c r="AT114" s="994"/>
      <c r="AU114" s="929"/>
      <c r="AV114" s="930"/>
      <c r="AW114" s="930"/>
      <c r="AX114" s="930"/>
      <c r="AY114" s="931"/>
      <c r="AZ114" s="979" t="s">
        <v>424</v>
      </c>
      <c r="BA114" s="980"/>
      <c r="BB114" s="980"/>
      <c r="BC114" s="980"/>
      <c r="BD114" s="980"/>
      <c r="BE114" s="980"/>
      <c r="BF114" s="980"/>
      <c r="BG114" s="980"/>
      <c r="BH114" s="980"/>
      <c r="BI114" s="980"/>
      <c r="BJ114" s="980"/>
      <c r="BK114" s="980"/>
      <c r="BL114" s="980"/>
      <c r="BM114" s="980"/>
      <c r="BN114" s="980"/>
      <c r="BO114" s="980"/>
      <c r="BP114" s="981"/>
      <c r="BQ114" s="949">
        <v>468343</v>
      </c>
      <c r="BR114" s="950"/>
      <c r="BS114" s="950"/>
      <c r="BT114" s="950"/>
      <c r="BU114" s="950"/>
      <c r="BV114" s="950">
        <v>436704</v>
      </c>
      <c r="BW114" s="950"/>
      <c r="BX114" s="950"/>
      <c r="BY114" s="950"/>
      <c r="BZ114" s="950"/>
      <c r="CA114" s="950">
        <v>414479</v>
      </c>
      <c r="CB114" s="950"/>
      <c r="CC114" s="950"/>
      <c r="CD114" s="950"/>
      <c r="CE114" s="950"/>
      <c r="CF114" s="944">
        <v>38.700000000000003</v>
      </c>
      <c r="CG114" s="945"/>
      <c r="CH114" s="945"/>
      <c r="CI114" s="945"/>
      <c r="CJ114" s="945"/>
      <c r="CK114" s="975"/>
      <c r="CL114" s="976"/>
      <c r="CM114" s="946" t="s">
        <v>425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x14ac:dyDescent="0.15">
      <c r="A115" s="984"/>
      <c r="B115" s="985"/>
      <c r="C115" s="980" t="s">
        <v>426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108</v>
      </c>
      <c r="AB115" s="964"/>
      <c r="AC115" s="964"/>
      <c r="AD115" s="964"/>
      <c r="AE115" s="965"/>
      <c r="AF115" s="966" t="s">
        <v>108</v>
      </c>
      <c r="AG115" s="964"/>
      <c r="AH115" s="964"/>
      <c r="AI115" s="964"/>
      <c r="AJ115" s="965"/>
      <c r="AK115" s="966" t="s">
        <v>108</v>
      </c>
      <c r="AL115" s="964"/>
      <c r="AM115" s="964"/>
      <c r="AN115" s="964"/>
      <c r="AO115" s="965"/>
      <c r="AP115" s="967" t="s">
        <v>108</v>
      </c>
      <c r="AQ115" s="968"/>
      <c r="AR115" s="968"/>
      <c r="AS115" s="968"/>
      <c r="AT115" s="969"/>
      <c r="AU115" s="929"/>
      <c r="AV115" s="930"/>
      <c r="AW115" s="930"/>
      <c r="AX115" s="930"/>
      <c r="AY115" s="931"/>
      <c r="AZ115" s="979" t="s">
        <v>427</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428</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x14ac:dyDescent="0.15">
      <c r="A116" s="986"/>
      <c r="B116" s="987"/>
      <c r="C116" s="1001" t="s">
        <v>429</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108</v>
      </c>
      <c r="AB116" s="989"/>
      <c r="AC116" s="989"/>
      <c r="AD116" s="989"/>
      <c r="AE116" s="990"/>
      <c r="AF116" s="991" t="s">
        <v>108</v>
      </c>
      <c r="AG116" s="989"/>
      <c r="AH116" s="989"/>
      <c r="AI116" s="989"/>
      <c r="AJ116" s="990"/>
      <c r="AK116" s="991" t="s">
        <v>108</v>
      </c>
      <c r="AL116" s="989"/>
      <c r="AM116" s="989"/>
      <c r="AN116" s="989"/>
      <c r="AO116" s="990"/>
      <c r="AP116" s="992" t="s">
        <v>108</v>
      </c>
      <c r="AQ116" s="993"/>
      <c r="AR116" s="993"/>
      <c r="AS116" s="993"/>
      <c r="AT116" s="994"/>
      <c r="AU116" s="929"/>
      <c r="AV116" s="930"/>
      <c r="AW116" s="930"/>
      <c r="AX116" s="930"/>
      <c r="AY116" s="931"/>
      <c r="AZ116" s="979" t="s">
        <v>430</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431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x14ac:dyDescent="0.15">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432</v>
      </c>
      <c r="Z117" s="914"/>
      <c r="AA117" s="1026">
        <v>450493</v>
      </c>
      <c r="AB117" s="996"/>
      <c r="AC117" s="996"/>
      <c r="AD117" s="996"/>
      <c r="AE117" s="997"/>
      <c r="AF117" s="995">
        <v>410700</v>
      </c>
      <c r="AG117" s="996"/>
      <c r="AH117" s="996"/>
      <c r="AI117" s="996"/>
      <c r="AJ117" s="997"/>
      <c r="AK117" s="995">
        <v>370731</v>
      </c>
      <c r="AL117" s="996"/>
      <c r="AM117" s="996"/>
      <c r="AN117" s="996"/>
      <c r="AO117" s="997"/>
      <c r="AP117" s="998"/>
      <c r="AQ117" s="999"/>
      <c r="AR117" s="999"/>
      <c r="AS117" s="999"/>
      <c r="AT117" s="1000"/>
      <c r="AU117" s="929"/>
      <c r="AV117" s="930"/>
      <c r="AW117" s="930"/>
      <c r="AX117" s="930"/>
      <c r="AY117" s="931"/>
      <c r="AZ117" s="1025" t="s">
        <v>433</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x14ac:dyDescent="0.15">
      <c r="A118" s="934" t="s">
        <v>406</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404</v>
      </c>
      <c r="AB118" s="913"/>
      <c r="AC118" s="913"/>
      <c r="AD118" s="913"/>
      <c r="AE118" s="914"/>
      <c r="AF118" s="912" t="s">
        <v>284</v>
      </c>
      <c r="AG118" s="913"/>
      <c r="AH118" s="913"/>
      <c r="AI118" s="913"/>
      <c r="AJ118" s="914"/>
      <c r="AK118" s="912" t="s">
        <v>283</v>
      </c>
      <c r="AL118" s="913"/>
      <c r="AM118" s="913"/>
      <c r="AN118" s="913"/>
      <c r="AO118" s="914"/>
      <c r="AP118" s="1020" t="s">
        <v>405</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435</v>
      </c>
      <c r="BP118" s="1024"/>
      <c r="BQ118" s="1015">
        <v>3810569</v>
      </c>
      <c r="BR118" s="1016"/>
      <c r="BS118" s="1016"/>
      <c r="BT118" s="1016"/>
      <c r="BU118" s="1016"/>
      <c r="BV118" s="1016">
        <v>3594273</v>
      </c>
      <c r="BW118" s="1016"/>
      <c r="BX118" s="1016"/>
      <c r="BY118" s="1016"/>
      <c r="BZ118" s="1016"/>
      <c r="CA118" s="1016">
        <v>3513406</v>
      </c>
      <c r="CB118" s="1016"/>
      <c r="CC118" s="1016"/>
      <c r="CD118" s="1016"/>
      <c r="CE118" s="1016"/>
      <c r="CF118" s="1017"/>
      <c r="CG118" s="1018"/>
      <c r="CH118" s="1018"/>
      <c r="CI118" s="1018"/>
      <c r="CJ118" s="1019"/>
      <c r="CK118" s="975"/>
      <c r="CL118" s="976"/>
      <c r="CM118" s="946" t="s">
        <v>436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x14ac:dyDescent="0.15">
      <c r="A119" s="1004"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437</v>
      </c>
      <c r="AV119" s="1008"/>
      <c r="AW119" s="1008"/>
      <c r="AX119" s="1008"/>
      <c r="AY119" s="1009"/>
      <c r="AZ119" s="970" t="s">
        <v>438</v>
      </c>
      <c r="BA119" s="917"/>
      <c r="BB119" s="917"/>
      <c r="BC119" s="917"/>
      <c r="BD119" s="917"/>
      <c r="BE119" s="917"/>
      <c r="BF119" s="917"/>
      <c r="BG119" s="917"/>
      <c r="BH119" s="917"/>
      <c r="BI119" s="917"/>
      <c r="BJ119" s="917"/>
      <c r="BK119" s="917"/>
      <c r="BL119" s="917"/>
      <c r="BM119" s="917"/>
      <c r="BN119" s="917"/>
      <c r="BO119" s="917"/>
      <c r="BP119" s="918"/>
      <c r="BQ119" s="956">
        <v>1420593</v>
      </c>
      <c r="BR119" s="957"/>
      <c r="BS119" s="957"/>
      <c r="BT119" s="957"/>
      <c r="BU119" s="957"/>
      <c r="BV119" s="957">
        <v>1431162</v>
      </c>
      <c r="BW119" s="957"/>
      <c r="BX119" s="957"/>
      <c r="BY119" s="957"/>
      <c r="BZ119" s="957"/>
      <c r="CA119" s="957">
        <v>1551876</v>
      </c>
      <c r="CB119" s="957"/>
      <c r="CC119" s="957"/>
      <c r="CD119" s="957"/>
      <c r="CE119" s="957"/>
      <c r="CF119" s="971">
        <v>144.9</v>
      </c>
      <c r="CG119" s="972"/>
      <c r="CH119" s="972"/>
      <c r="CI119" s="972"/>
      <c r="CJ119" s="972"/>
      <c r="CK119" s="977"/>
      <c r="CL119" s="978"/>
      <c r="CM119" s="1034" t="s">
        <v>439</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x14ac:dyDescent="0.15">
      <c r="A120" s="1005"/>
      <c r="B120" s="976"/>
      <c r="C120" s="946" t="s">
        <v>415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440</v>
      </c>
      <c r="BA120" s="980"/>
      <c r="BB120" s="980"/>
      <c r="BC120" s="980"/>
      <c r="BD120" s="980"/>
      <c r="BE120" s="980"/>
      <c r="BF120" s="980"/>
      <c r="BG120" s="980"/>
      <c r="BH120" s="980"/>
      <c r="BI120" s="980"/>
      <c r="BJ120" s="980"/>
      <c r="BK120" s="980"/>
      <c r="BL120" s="980"/>
      <c r="BM120" s="980"/>
      <c r="BN120" s="980"/>
      <c r="BO120" s="980"/>
      <c r="BP120" s="981"/>
      <c r="BQ120" s="949">
        <v>15702</v>
      </c>
      <c r="BR120" s="950"/>
      <c r="BS120" s="950"/>
      <c r="BT120" s="950"/>
      <c r="BU120" s="950"/>
      <c r="BV120" s="950">
        <v>12747</v>
      </c>
      <c r="BW120" s="950"/>
      <c r="BX120" s="950"/>
      <c r="BY120" s="950"/>
      <c r="BZ120" s="950"/>
      <c r="CA120" s="950">
        <v>9736</v>
      </c>
      <c r="CB120" s="950"/>
      <c r="CC120" s="950"/>
      <c r="CD120" s="950"/>
      <c r="CE120" s="950"/>
      <c r="CF120" s="944">
        <v>0.9</v>
      </c>
      <c r="CG120" s="945"/>
      <c r="CH120" s="945"/>
      <c r="CI120" s="945"/>
      <c r="CJ120" s="945"/>
      <c r="CK120" s="1043" t="s">
        <v>441</v>
      </c>
      <c r="CL120" s="1044"/>
      <c r="CM120" s="1044"/>
      <c r="CN120" s="1044"/>
      <c r="CO120" s="1045"/>
      <c r="CP120" s="1051" t="s">
        <v>442</v>
      </c>
      <c r="CQ120" s="1052"/>
      <c r="CR120" s="1052"/>
      <c r="CS120" s="1052"/>
      <c r="CT120" s="1052"/>
      <c r="CU120" s="1052"/>
      <c r="CV120" s="1052"/>
      <c r="CW120" s="1052"/>
      <c r="CX120" s="1052"/>
      <c r="CY120" s="1052"/>
      <c r="CZ120" s="1052"/>
      <c r="DA120" s="1052"/>
      <c r="DB120" s="1052"/>
      <c r="DC120" s="1052"/>
      <c r="DD120" s="1052"/>
      <c r="DE120" s="1052"/>
      <c r="DF120" s="1053"/>
      <c r="DG120" s="956">
        <v>752423</v>
      </c>
      <c r="DH120" s="957"/>
      <c r="DI120" s="957"/>
      <c r="DJ120" s="957"/>
      <c r="DK120" s="957"/>
      <c r="DL120" s="957">
        <v>687857</v>
      </c>
      <c r="DM120" s="957"/>
      <c r="DN120" s="957"/>
      <c r="DO120" s="957"/>
      <c r="DP120" s="957"/>
      <c r="DQ120" s="957">
        <v>643700</v>
      </c>
      <c r="DR120" s="957"/>
      <c r="DS120" s="957"/>
      <c r="DT120" s="957"/>
      <c r="DU120" s="957"/>
      <c r="DV120" s="958">
        <v>60.1</v>
      </c>
      <c r="DW120" s="958"/>
      <c r="DX120" s="958"/>
      <c r="DY120" s="958"/>
      <c r="DZ120" s="959"/>
    </row>
    <row r="121" spans="1:130" s="197" customFormat="1" ht="26.25" customHeight="1" x14ac:dyDescent="0.15">
      <c r="A121" s="1005"/>
      <c r="B121" s="976"/>
      <c r="C121" s="1040" t="s">
        <v>443</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444</v>
      </c>
      <c r="BA121" s="1001"/>
      <c r="BB121" s="1001"/>
      <c r="BC121" s="1001"/>
      <c r="BD121" s="1001"/>
      <c r="BE121" s="1001"/>
      <c r="BF121" s="1001"/>
      <c r="BG121" s="1001"/>
      <c r="BH121" s="1001"/>
      <c r="BI121" s="1001"/>
      <c r="BJ121" s="1001"/>
      <c r="BK121" s="1001"/>
      <c r="BL121" s="1001"/>
      <c r="BM121" s="1001"/>
      <c r="BN121" s="1001"/>
      <c r="BO121" s="1001"/>
      <c r="BP121" s="1002"/>
      <c r="BQ121" s="1015">
        <v>2452414</v>
      </c>
      <c r="BR121" s="1016"/>
      <c r="BS121" s="1016"/>
      <c r="BT121" s="1016"/>
      <c r="BU121" s="1016"/>
      <c r="BV121" s="1016">
        <v>2295825</v>
      </c>
      <c r="BW121" s="1016"/>
      <c r="BX121" s="1016"/>
      <c r="BY121" s="1016"/>
      <c r="BZ121" s="1016"/>
      <c r="CA121" s="1016">
        <v>2261268</v>
      </c>
      <c r="CB121" s="1016"/>
      <c r="CC121" s="1016"/>
      <c r="CD121" s="1016"/>
      <c r="CE121" s="1016"/>
      <c r="CF121" s="1054">
        <v>211.1</v>
      </c>
      <c r="CG121" s="1055"/>
      <c r="CH121" s="1055"/>
      <c r="CI121" s="1055"/>
      <c r="CJ121" s="1055"/>
      <c r="CK121" s="1046"/>
      <c r="CL121" s="1047"/>
      <c r="CM121" s="1047"/>
      <c r="CN121" s="1047"/>
      <c r="CO121" s="1048"/>
      <c r="CP121" s="1037" t="s">
        <v>445</v>
      </c>
      <c r="CQ121" s="1038"/>
      <c r="CR121" s="1038"/>
      <c r="CS121" s="1038"/>
      <c r="CT121" s="1038"/>
      <c r="CU121" s="1038"/>
      <c r="CV121" s="1038"/>
      <c r="CW121" s="1038"/>
      <c r="CX121" s="1038"/>
      <c r="CY121" s="1038"/>
      <c r="CZ121" s="1038"/>
      <c r="DA121" s="1038"/>
      <c r="DB121" s="1038"/>
      <c r="DC121" s="1038"/>
      <c r="DD121" s="1038"/>
      <c r="DE121" s="1038"/>
      <c r="DF121" s="1039"/>
      <c r="DG121" s="949">
        <v>75866</v>
      </c>
      <c r="DH121" s="950"/>
      <c r="DI121" s="950"/>
      <c r="DJ121" s="950"/>
      <c r="DK121" s="950"/>
      <c r="DL121" s="950">
        <v>80768</v>
      </c>
      <c r="DM121" s="950"/>
      <c r="DN121" s="950"/>
      <c r="DO121" s="950"/>
      <c r="DP121" s="950"/>
      <c r="DQ121" s="950">
        <v>77729</v>
      </c>
      <c r="DR121" s="950"/>
      <c r="DS121" s="950"/>
      <c r="DT121" s="950"/>
      <c r="DU121" s="950"/>
      <c r="DV121" s="951">
        <v>7.3</v>
      </c>
      <c r="DW121" s="951"/>
      <c r="DX121" s="951"/>
      <c r="DY121" s="951"/>
      <c r="DZ121" s="952"/>
    </row>
    <row r="122" spans="1:130" s="197" customFormat="1" ht="26.25" customHeight="1" x14ac:dyDescent="0.15">
      <c r="A122" s="1005"/>
      <c r="B122" s="976"/>
      <c r="C122" s="946" t="s">
        <v>425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446</v>
      </c>
      <c r="BP122" s="1024"/>
      <c r="BQ122" s="1064">
        <v>3888709</v>
      </c>
      <c r="BR122" s="1065"/>
      <c r="BS122" s="1065"/>
      <c r="BT122" s="1065"/>
      <c r="BU122" s="1065"/>
      <c r="BV122" s="1065">
        <v>3739734</v>
      </c>
      <c r="BW122" s="1065"/>
      <c r="BX122" s="1065"/>
      <c r="BY122" s="1065"/>
      <c r="BZ122" s="1065"/>
      <c r="CA122" s="1065">
        <v>3822880</v>
      </c>
      <c r="CB122" s="1065"/>
      <c r="CC122" s="1065"/>
      <c r="CD122" s="1065"/>
      <c r="CE122" s="1065"/>
      <c r="CF122" s="1017"/>
      <c r="CG122" s="1018"/>
      <c r="CH122" s="1018"/>
      <c r="CI122" s="1018"/>
      <c r="CJ122" s="1019"/>
      <c r="CK122" s="1046"/>
      <c r="CL122" s="1047"/>
      <c r="CM122" s="1047"/>
      <c r="CN122" s="1047"/>
      <c r="CO122" s="1048"/>
      <c r="CP122" s="1037" t="s">
        <v>447</v>
      </c>
      <c r="CQ122" s="1038"/>
      <c r="CR122" s="1038"/>
      <c r="CS122" s="1038"/>
      <c r="CT122" s="1038"/>
      <c r="CU122" s="1038"/>
      <c r="CV122" s="1038"/>
      <c r="CW122" s="1038"/>
      <c r="CX122" s="1038"/>
      <c r="CY122" s="1038"/>
      <c r="CZ122" s="1038"/>
      <c r="DA122" s="1038"/>
      <c r="DB122" s="1038"/>
      <c r="DC122" s="1038"/>
      <c r="DD122" s="1038"/>
      <c r="DE122" s="1038"/>
      <c r="DF122" s="1039"/>
      <c r="DG122" s="949" t="s">
        <v>108</v>
      </c>
      <c r="DH122" s="950"/>
      <c r="DI122" s="950"/>
      <c r="DJ122" s="950"/>
      <c r="DK122" s="950"/>
      <c r="DL122" s="950" t="s">
        <v>108</v>
      </c>
      <c r="DM122" s="950"/>
      <c r="DN122" s="950"/>
      <c r="DO122" s="950"/>
      <c r="DP122" s="950"/>
      <c r="DQ122" s="950" t="s">
        <v>108</v>
      </c>
      <c r="DR122" s="950"/>
      <c r="DS122" s="950"/>
      <c r="DT122" s="950"/>
      <c r="DU122" s="950"/>
      <c r="DV122" s="951" t="s">
        <v>108</v>
      </c>
      <c r="DW122" s="951"/>
      <c r="DX122" s="951"/>
      <c r="DY122" s="951"/>
      <c r="DZ122" s="952"/>
    </row>
    <row r="123" spans="1:130" s="197" customFormat="1" ht="26.25" customHeight="1" thickBot="1" x14ac:dyDescent="0.2">
      <c r="A123" s="1005"/>
      <c r="B123" s="976"/>
      <c r="C123" s="946" t="s">
        <v>431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448</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108</v>
      </c>
      <c r="BR123" s="1057"/>
      <c r="BS123" s="1057"/>
      <c r="BT123" s="1057"/>
      <c r="BU123" s="1057"/>
      <c r="BV123" s="1057" t="s">
        <v>108</v>
      </c>
      <c r="BW123" s="1057"/>
      <c r="BX123" s="1057"/>
      <c r="BY123" s="1057"/>
      <c r="BZ123" s="1057"/>
      <c r="CA123" s="1057" t="s">
        <v>108</v>
      </c>
      <c r="CB123" s="1057"/>
      <c r="CC123" s="1057"/>
      <c r="CD123" s="1057"/>
      <c r="CE123" s="1057"/>
      <c r="CF123" s="1058"/>
      <c r="CG123" s="1059"/>
      <c r="CH123" s="1059"/>
      <c r="CI123" s="1059"/>
      <c r="CJ123" s="1060"/>
      <c r="CK123" s="1046"/>
      <c r="CL123" s="1047"/>
      <c r="CM123" s="1047"/>
      <c r="CN123" s="1047"/>
      <c r="CO123" s="1048"/>
      <c r="CP123" s="1037" t="s">
        <v>449</v>
      </c>
      <c r="CQ123" s="1038"/>
      <c r="CR123" s="1038"/>
      <c r="CS123" s="1038"/>
      <c r="CT123" s="1038"/>
      <c r="CU123" s="1038"/>
      <c r="CV123" s="1038"/>
      <c r="CW123" s="1038"/>
      <c r="CX123" s="1038"/>
      <c r="CY123" s="1038"/>
      <c r="CZ123" s="1038"/>
      <c r="DA123" s="1038"/>
      <c r="DB123" s="1038"/>
      <c r="DC123" s="1038"/>
      <c r="DD123" s="1038"/>
      <c r="DE123" s="1038"/>
      <c r="DF123" s="1039"/>
      <c r="DG123" s="988" t="s">
        <v>450</v>
      </c>
      <c r="DH123" s="989"/>
      <c r="DI123" s="989"/>
      <c r="DJ123" s="989"/>
      <c r="DK123" s="990"/>
      <c r="DL123" s="991" t="s">
        <v>450</v>
      </c>
      <c r="DM123" s="989"/>
      <c r="DN123" s="989"/>
      <c r="DO123" s="989"/>
      <c r="DP123" s="990"/>
      <c r="DQ123" s="991" t="s">
        <v>450</v>
      </c>
      <c r="DR123" s="989"/>
      <c r="DS123" s="989"/>
      <c r="DT123" s="989"/>
      <c r="DU123" s="990"/>
      <c r="DV123" s="992" t="s">
        <v>450</v>
      </c>
      <c r="DW123" s="993"/>
      <c r="DX123" s="993"/>
      <c r="DY123" s="993"/>
      <c r="DZ123" s="994"/>
    </row>
    <row r="124" spans="1:130" s="197" customFormat="1" ht="26.25" customHeight="1" x14ac:dyDescent="0.15">
      <c r="A124" s="1005"/>
      <c r="B124" s="976"/>
      <c r="C124" s="946" t="s">
        <v>434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450</v>
      </c>
      <c r="AB124" s="989"/>
      <c r="AC124" s="989"/>
      <c r="AD124" s="989"/>
      <c r="AE124" s="990"/>
      <c r="AF124" s="991" t="s">
        <v>450</v>
      </c>
      <c r="AG124" s="989"/>
      <c r="AH124" s="989"/>
      <c r="AI124" s="989"/>
      <c r="AJ124" s="990"/>
      <c r="AK124" s="991" t="s">
        <v>450</v>
      </c>
      <c r="AL124" s="989"/>
      <c r="AM124" s="989"/>
      <c r="AN124" s="989"/>
      <c r="AO124" s="990"/>
      <c r="AP124" s="992" t="s">
        <v>450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451</v>
      </c>
      <c r="CQ124" s="1038"/>
      <c r="CR124" s="1038"/>
      <c r="CS124" s="1038"/>
      <c r="CT124" s="1038"/>
      <c r="CU124" s="1038"/>
      <c r="CV124" s="1038"/>
      <c r="CW124" s="1038"/>
      <c r="CX124" s="1038"/>
      <c r="CY124" s="1038"/>
      <c r="CZ124" s="1038"/>
      <c r="DA124" s="1038"/>
      <c r="DB124" s="1038"/>
      <c r="DC124" s="1038"/>
      <c r="DD124" s="1038"/>
      <c r="DE124" s="1038"/>
      <c r="DF124" s="1039"/>
      <c r="DG124" s="1027" t="s">
        <v>450</v>
      </c>
      <c r="DH124" s="1028"/>
      <c r="DI124" s="1028"/>
      <c r="DJ124" s="1028"/>
      <c r="DK124" s="1029"/>
      <c r="DL124" s="1030" t="s">
        <v>450</v>
      </c>
      <c r="DM124" s="1028"/>
      <c r="DN124" s="1028"/>
      <c r="DO124" s="1028"/>
      <c r="DP124" s="1029"/>
      <c r="DQ124" s="1030" t="s">
        <v>450</v>
      </c>
      <c r="DR124" s="1028"/>
      <c r="DS124" s="1028"/>
      <c r="DT124" s="1028"/>
      <c r="DU124" s="1029"/>
      <c r="DV124" s="1031" t="s">
        <v>450</v>
      </c>
      <c r="DW124" s="1032"/>
      <c r="DX124" s="1032"/>
      <c r="DY124" s="1032"/>
      <c r="DZ124" s="1033"/>
    </row>
    <row r="125" spans="1:130" s="197" customFormat="1" ht="26.25" customHeight="1" thickBot="1" x14ac:dyDescent="0.2">
      <c r="A125" s="1005"/>
      <c r="B125" s="976"/>
      <c r="C125" s="946" t="s">
        <v>436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450</v>
      </c>
      <c r="AB125" s="989"/>
      <c r="AC125" s="989"/>
      <c r="AD125" s="989"/>
      <c r="AE125" s="990"/>
      <c r="AF125" s="991" t="s">
        <v>450</v>
      </c>
      <c r="AG125" s="989"/>
      <c r="AH125" s="989"/>
      <c r="AI125" s="989"/>
      <c r="AJ125" s="990"/>
      <c r="AK125" s="991" t="s">
        <v>450</v>
      </c>
      <c r="AL125" s="989"/>
      <c r="AM125" s="989"/>
      <c r="AN125" s="989"/>
      <c r="AO125" s="990"/>
      <c r="AP125" s="992" t="s">
        <v>450</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452</v>
      </c>
      <c r="CL125" s="1044"/>
      <c r="CM125" s="1044"/>
      <c r="CN125" s="1044"/>
      <c r="CO125" s="1045"/>
      <c r="CP125" s="970" t="s">
        <v>453</v>
      </c>
      <c r="CQ125" s="917"/>
      <c r="CR125" s="917"/>
      <c r="CS125" s="917"/>
      <c r="CT125" s="917"/>
      <c r="CU125" s="917"/>
      <c r="CV125" s="917"/>
      <c r="CW125" s="917"/>
      <c r="CX125" s="917"/>
      <c r="CY125" s="917"/>
      <c r="CZ125" s="917"/>
      <c r="DA125" s="917"/>
      <c r="DB125" s="917"/>
      <c r="DC125" s="917"/>
      <c r="DD125" s="917"/>
      <c r="DE125" s="917"/>
      <c r="DF125" s="918"/>
      <c r="DG125" s="956" t="s">
        <v>450</v>
      </c>
      <c r="DH125" s="957"/>
      <c r="DI125" s="957"/>
      <c r="DJ125" s="957"/>
      <c r="DK125" s="957"/>
      <c r="DL125" s="957" t="s">
        <v>450</v>
      </c>
      <c r="DM125" s="957"/>
      <c r="DN125" s="957"/>
      <c r="DO125" s="957"/>
      <c r="DP125" s="957"/>
      <c r="DQ125" s="957" t="s">
        <v>450</v>
      </c>
      <c r="DR125" s="957"/>
      <c r="DS125" s="957"/>
      <c r="DT125" s="957"/>
      <c r="DU125" s="957"/>
      <c r="DV125" s="958" t="s">
        <v>450</v>
      </c>
      <c r="DW125" s="958"/>
      <c r="DX125" s="958"/>
      <c r="DY125" s="958"/>
      <c r="DZ125" s="959"/>
    </row>
    <row r="126" spans="1:130" s="197" customFormat="1" ht="26.25" customHeight="1" x14ac:dyDescent="0.15">
      <c r="A126" s="1005"/>
      <c r="B126" s="976"/>
      <c r="C126" s="946" t="s">
        <v>439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450</v>
      </c>
      <c r="AB126" s="989"/>
      <c r="AC126" s="989"/>
      <c r="AD126" s="989"/>
      <c r="AE126" s="990"/>
      <c r="AF126" s="991" t="s">
        <v>450</v>
      </c>
      <c r="AG126" s="989"/>
      <c r="AH126" s="989"/>
      <c r="AI126" s="989"/>
      <c r="AJ126" s="990"/>
      <c r="AK126" s="991" t="s">
        <v>450</v>
      </c>
      <c r="AL126" s="989"/>
      <c r="AM126" s="989"/>
      <c r="AN126" s="989"/>
      <c r="AO126" s="990"/>
      <c r="AP126" s="992" t="s">
        <v>450</v>
      </c>
      <c r="AQ126" s="993"/>
      <c r="AR126" s="993"/>
      <c r="AS126" s="993"/>
      <c r="AT126" s="994"/>
      <c r="AU126" s="233"/>
      <c r="AV126" s="233"/>
      <c r="AW126" s="233"/>
      <c r="AX126" s="1066" t="s">
        <v>454</v>
      </c>
      <c r="AY126" s="1067"/>
      <c r="AZ126" s="1067"/>
      <c r="BA126" s="1067"/>
      <c r="BB126" s="1067"/>
      <c r="BC126" s="1067"/>
      <c r="BD126" s="1067"/>
      <c r="BE126" s="1068"/>
      <c r="BF126" s="1082" t="s">
        <v>455</v>
      </c>
      <c r="BG126" s="1067"/>
      <c r="BH126" s="1067"/>
      <c r="BI126" s="1067"/>
      <c r="BJ126" s="1067"/>
      <c r="BK126" s="1067"/>
      <c r="BL126" s="1068"/>
      <c r="BM126" s="1082" t="s">
        <v>456</v>
      </c>
      <c r="BN126" s="1067"/>
      <c r="BO126" s="1067"/>
      <c r="BP126" s="1067"/>
      <c r="BQ126" s="1067"/>
      <c r="BR126" s="1067"/>
      <c r="BS126" s="1068"/>
      <c r="BT126" s="1082" t="s">
        <v>457</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458</v>
      </c>
      <c r="CQ126" s="980"/>
      <c r="CR126" s="980"/>
      <c r="CS126" s="980"/>
      <c r="CT126" s="980"/>
      <c r="CU126" s="980"/>
      <c r="CV126" s="980"/>
      <c r="CW126" s="980"/>
      <c r="CX126" s="980"/>
      <c r="CY126" s="980"/>
      <c r="CZ126" s="980"/>
      <c r="DA126" s="980"/>
      <c r="DB126" s="980"/>
      <c r="DC126" s="980"/>
      <c r="DD126" s="980"/>
      <c r="DE126" s="980"/>
      <c r="DF126" s="981"/>
      <c r="DG126" s="949" t="s">
        <v>450</v>
      </c>
      <c r="DH126" s="950"/>
      <c r="DI126" s="950"/>
      <c r="DJ126" s="950"/>
      <c r="DK126" s="950"/>
      <c r="DL126" s="950" t="s">
        <v>450</v>
      </c>
      <c r="DM126" s="950"/>
      <c r="DN126" s="950"/>
      <c r="DO126" s="950"/>
      <c r="DP126" s="950"/>
      <c r="DQ126" s="950" t="s">
        <v>450</v>
      </c>
      <c r="DR126" s="950"/>
      <c r="DS126" s="950"/>
      <c r="DT126" s="950"/>
      <c r="DU126" s="950"/>
      <c r="DV126" s="951" t="s">
        <v>450</v>
      </c>
      <c r="DW126" s="951"/>
      <c r="DX126" s="951"/>
      <c r="DY126" s="951"/>
      <c r="DZ126" s="952"/>
    </row>
    <row r="127" spans="1:130" s="197" customFormat="1" ht="26.25" customHeight="1" thickBot="1" x14ac:dyDescent="0.2">
      <c r="A127" s="1006"/>
      <c r="B127" s="978"/>
      <c r="C127" s="1034" t="s">
        <v>459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450</v>
      </c>
      <c r="AB127" s="989"/>
      <c r="AC127" s="989"/>
      <c r="AD127" s="989"/>
      <c r="AE127" s="990"/>
      <c r="AF127" s="991" t="s">
        <v>450</v>
      </c>
      <c r="AG127" s="989"/>
      <c r="AH127" s="989"/>
      <c r="AI127" s="989"/>
      <c r="AJ127" s="990"/>
      <c r="AK127" s="991" t="s">
        <v>450</v>
      </c>
      <c r="AL127" s="989"/>
      <c r="AM127" s="989"/>
      <c r="AN127" s="989"/>
      <c r="AO127" s="990"/>
      <c r="AP127" s="992" t="s">
        <v>450</v>
      </c>
      <c r="AQ127" s="993"/>
      <c r="AR127" s="993"/>
      <c r="AS127" s="993"/>
      <c r="AT127" s="994"/>
      <c r="AU127" s="233"/>
      <c r="AV127" s="233"/>
      <c r="AW127" s="233"/>
      <c r="AX127" s="916" t="s">
        <v>460</v>
      </c>
      <c r="AY127" s="917"/>
      <c r="AZ127" s="917"/>
      <c r="BA127" s="917"/>
      <c r="BB127" s="917"/>
      <c r="BC127" s="917"/>
      <c r="BD127" s="917"/>
      <c r="BE127" s="918"/>
      <c r="BF127" s="1071" t="s">
        <v>450</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461</v>
      </c>
      <c r="CQ127" s="1075"/>
      <c r="CR127" s="1075"/>
      <c r="CS127" s="1075"/>
      <c r="CT127" s="1075"/>
      <c r="CU127" s="1075"/>
      <c r="CV127" s="1075"/>
      <c r="CW127" s="1075"/>
      <c r="CX127" s="1075"/>
      <c r="CY127" s="1075"/>
      <c r="CZ127" s="1075"/>
      <c r="DA127" s="1075"/>
      <c r="DB127" s="1075"/>
      <c r="DC127" s="1075"/>
      <c r="DD127" s="1075"/>
      <c r="DE127" s="1075"/>
      <c r="DF127" s="1076"/>
      <c r="DG127" s="1077" t="s">
        <v>462</v>
      </c>
      <c r="DH127" s="1078"/>
      <c r="DI127" s="1078"/>
      <c r="DJ127" s="1078"/>
      <c r="DK127" s="1078"/>
      <c r="DL127" s="1078" t="s">
        <v>463</v>
      </c>
      <c r="DM127" s="1078"/>
      <c r="DN127" s="1078"/>
      <c r="DO127" s="1078"/>
      <c r="DP127" s="1078"/>
      <c r="DQ127" s="1078" t="s">
        <v>463</v>
      </c>
      <c r="DR127" s="1078"/>
      <c r="DS127" s="1078"/>
      <c r="DT127" s="1078"/>
      <c r="DU127" s="1078"/>
      <c r="DV127" s="1079" t="s">
        <v>463</v>
      </c>
      <c r="DW127" s="1079"/>
      <c r="DX127" s="1079"/>
      <c r="DY127" s="1079"/>
      <c r="DZ127" s="1080"/>
    </row>
    <row r="128" spans="1:130" s="197" customFormat="1" ht="26.25" customHeight="1" x14ac:dyDescent="0.15">
      <c r="A128" s="1101" t="s">
        <v>464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465</v>
      </c>
      <c r="X128" s="1103"/>
      <c r="Y128" s="1103"/>
      <c r="Z128" s="1104"/>
      <c r="AA128" s="1119">
        <v>3248</v>
      </c>
      <c r="AB128" s="1120"/>
      <c r="AC128" s="1120"/>
      <c r="AD128" s="1120"/>
      <c r="AE128" s="1121"/>
      <c r="AF128" s="1122">
        <v>3249</v>
      </c>
      <c r="AG128" s="1120"/>
      <c r="AH128" s="1120"/>
      <c r="AI128" s="1120"/>
      <c r="AJ128" s="1121"/>
      <c r="AK128" s="1122">
        <v>3248</v>
      </c>
      <c r="AL128" s="1120"/>
      <c r="AM128" s="1120"/>
      <c r="AN128" s="1120"/>
      <c r="AO128" s="1121"/>
      <c r="AP128" s="1123"/>
      <c r="AQ128" s="1124"/>
      <c r="AR128" s="1124"/>
      <c r="AS128" s="1124"/>
      <c r="AT128" s="1125"/>
      <c r="AU128" s="235"/>
      <c r="AV128" s="235"/>
      <c r="AW128" s="235"/>
      <c r="AX128" s="1084" t="s">
        <v>466</v>
      </c>
      <c r="AY128" s="980"/>
      <c r="AZ128" s="980"/>
      <c r="BA128" s="980"/>
      <c r="BB128" s="980"/>
      <c r="BC128" s="980"/>
      <c r="BD128" s="980"/>
      <c r="BE128" s="981"/>
      <c r="BF128" s="1096" t="s">
        <v>450</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467</v>
      </c>
      <c r="X129" s="1091"/>
      <c r="Y129" s="1091"/>
      <c r="Z129" s="1092"/>
      <c r="AA129" s="988">
        <v>1326818</v>
      </c>
      <c r="AB129" s="989"/>
      <c r="AC129" s="989"/>
      <c r="AD129" s="989"/>
      <c r="AE129" s="990"/>
      <c r="AF129" s="991">
        <v>1293174</v>
      </c>
      <c r="AG129" s="989"/>
      <c r="AH129" s="989"/>
      <c r="AI129" s="989"/>
      <c r="AJ129" s="990"/>
      <c r="AK129" s="991">
        <v>1343229</v>
      </c>
      <c r="AL129" s="989"/>
      <c r="AM129" s="989"/>
      <c r="AN129" s="989"/>
      <c r="AO129" s="990"/>
      <c r="AP129" s="1093"/>
      <c r="AQ129" s="1094"/>
      <c r="AR129" s="1094"/>
      <c r="AS129" s="1094"/>
      <c r="AT129" s="1095"/>
      <c r="AU129" s="235"/>
      <c r="AV129" s="235"/>
      <c r="AW129" s="235"/>
      <c r="AX129" s="1084" t="s">
        <v>468</v>
      </c>
      <c r="AY129" s="980"/>
      <c r="AZ129" s="980"/>
      <c r="BA129" s="980"/>
      <c r="BB129" s="980"/>
      <c r="BC129" s="980"/>
      <c r="BD129" s="980"/>
      <c r="BE129" s="981"/>
      <c r="BF129" s="1085">
        <v>10.6</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470</v>
      </c>
      <c r="X130" s="1091"/>
      <c r="Y130" s="1091"/>
      <c r="Z130" s="1092"/>
      <c r="AA130" s="988">
        <v>324279</v>
      </c>
      <c r="AB130" s="989"/>
      <c r="AC130" s="989"/>
      <c r="AD130" s="989"/>
      <c r="AE130" s="990"/>
      <c r="AF130" s="991">
        <v>298853</v>
      </c>
      <c r="AG130" s="989"/>
      <c r="AH130" s="989"/>
      <c r="AI130" s="989"/>
      <c r="AJ130" s="990"/>
      <c r="AK130" s="991">
        <v>272224</v>
      </c>
      <c r="AL130" s="989"/>
      <c r="AM130" s="989"/>
      <c r="AN130" s="989"/>
      <c r="AO130" s="990"/>
      <c r="AP130" s="1093"/>
      <c r="AQ130" s="1094"/>
      <c r="AR130" s="1094"/>
      <c r="AS130" s="1094"/>
      <c r="AT130" s="1095"/>
      <c r="AU130" s="235"/>
      <c r="AV130" s="235"/>
      <c r="AW130" s="235"/>
      <c r="AX130" s="1143" t="s">
        <v>471</v>
      </c>
      <c r="AY130" s="1075"/>
      <c r="AZ130" s="1075"/>
      <c r="BA130" s="1075"/>
      <c r="BB130" s="1075"/>
      <c r="BC130" s="1075"/>
      <c r="BD130" s="1075"/>
      <c r="BE130" s="1076"/>
      <c r="BF130" s="1105" t="s">
        <v>472</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473</v>
      </c>
      <c r="X131" s="1114"/>
      <c r="Y131" s="1114"/>
      <c r="Z131" s="1115"/>
      <c r="AA131" s="1027">
        <v>1002539</v>
      </c>
      <c r="AB131" s="1028"/>
      <c r="AC131" s="1028"/>
      <c r="AD131" s="1028"/>
      <c r="AE131" s="1029"/>
      <c r="AF131" s="1030">
        <v>994321</v>
      </c>
      <c r="AG131" s="1028"/>
      <c r="AH131" s="1028"/>
      <c r="AI131" s="1028"/>
      <c r="AJ131" s="1029"/>
      <c r="AK131" s="1030">
        <v>1071005</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474</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475</v>
      </c>
      <c r="W132" s="1131"/>
      <c r="X132" s="1131"/>
      <c r="Y132" s="1131"/>
      <c r="Z132" s="1132"/>
      <c r="AA132" s="1133">
        <v>12.265458000000001</v>
      </c>
      <c r="AB132" s="1134"/>
      <c r="AC132" s="1134"/>
      <c r="AD132" s="1134"/>
      <c r="AE132" s="1135"/>
      <c r="AF132" s="1136">
        <v>10.92182504</v>
      </c>
      <c r="AG132" s="1134"/>
      <c r="AH132" s="1134"/>
      <c r="AI132" s="1134"/>
      <c r="AJ132" s="1135"/>
      <c r="AK132" s="1136">
        <v>8.8943562350000001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476</v>
      </c>
      <c r="W133" s="1138"/>
      <c r="X133" s="1138"/>
      <c r="Y133" s="1138"/>
      <c r="Z133" s="1139"/>
      <c r="AA133" s="1140">
        <v>12.8</v>
      </c>
      <c r="AB133" s="1141"/>
      <c r="AC133" s="1141"/>
      <c r="AD133" s="1141"/>
      <c r="AE133" s="1142"/>
      <c r="AF133" s="1140">
        <v>11.9</v>
      </c>
      <c r="AG133" s="1141"/>
      <c r="AH133" s="1141"/>
      <c r="AI133" s="1141"/>
      <c r="AJ133" s="1142"/>
      <c r="AK133" s="1140">
        <v>10.6</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477</v>
      </c>
      <c r="B5" s="246"/>
      <c r="C5" s="246"/>
      <c r="D5" s="246"/>
      <c r="E5" s="246"/>
      <c r="F5" s="246"/>
      <c r="G5" s="246"/>
      <c r="H5" s="246"/>
      <c r="I5" s="246"/>
      <c r="J5" s="246"/>
      <c r="K5" s="246"/>
      <c r="L5" s="246"/>
      <c r="M5" s="246"/>
      <c r="N5" s="246"/>
      <c r="O5" s="247"/>
    </row>
    <row r="6" spans="1:16" x14ac:dyDescent="0.15">
      <c r="A6" s="248"/>
      <c r="B6" s="244"/>
      <c r="C6" s="244"/>
      <c r="D6" s="244"/>
      <c r="E6" s="244"/>
      <c r="F6" s="244"/>
      <c r="G6" s="249" t="s">
        <v>478</v>
      </c>
      <c r="H6" s="249"/>
      <c r="I6" s="249"/>
      <c r="J6" s="249"/>
      <c r="K6" s="244"/>
      <c r="L6" s="244"/>
      <c r="M6" s="244"/>
      <c r="N6" s="244"/>
    </row>
    <row r="7" spans="1:16" x14ac:dyDescent="0.15">
      <c r="A7" s="248"/>
      <c r="B7" s="244"/>
      <c r="C7" s="244"/>
      <c r="D7" s="244"/>
      <c r="E7" s="244"/>
      <c r="F7" s="244"/>
      <c r="G7" s="251"/>
      <c r="H7" s="252"/>
      <c r="I7" s="252"/>
      <c r="J7" s="253"/>
      <c r="K7" s="1147" t="s">
        <v>479</v>
      </c>
      <c r="L7" s="254"/>
      <c r="M7" s="255" t="s">
        <v>480</v>
      </c>
      <c r="N7" s="256"/>
    </row>
    <row r="8" spans="1:16" x14ac:dyDescent="0.15">
      <c r="A8" s="248"/>
      <c r="B8" s="244"/>
      <c r="C8" s="244"/>
      <c r="D8" s="244"/>
      <c r="E8" s="244"/>
      <c r="F8" s="244"/>
      <c r="G8" s="257"/>
      <c r="H8" s="258"/>
      <c r="I8" s="258"/>
      <c r="J8" s="259"/>
      <c r="K8" s="1148"/>
      <c r="L8" s="260" t="s">
        <v>481</v>
      </c>
      <c r="M8" s="261" t="s">
        <v>482</v>
      </c>
      <c r="N8" s="262" t="s">
        <v>483</v>
      </c>
    </row>
    <row r="9" spans="1:16" x14ac:dyDescent="0.15">
      <c r="A9" s="248"/>
      <c r="B9" s="244"/>
      <c r="C9" s="244"/>
      <c r="D9" s="244"/>
      <c r="E9" s="244"/>
      <c r="F9" s="244"/>
      <c r="G9" s="1149" t="s">
        <v>484</v>
      </c>
      <c r="H9" s="1150"/>
      <c r="I9" s="1150"/>
      <c r="J9" s="1151"/>
      <c r="K9" s="263">
        <v>325617</v>
      </c>
      <c r="L9" s="264">
        <v>171107</v>
      </c>
      <c r="M9" s="265">
        <v>149112</v>
      </c>
      <c r="N9" s="266">
        <v>14.8</v>
      </c>
    </row>
    <row r="10" spans="1:16" x14ac:dyDescent="0.15">
      <c r="A10" s="248"/>
      <c r="B10" s="244"/>
      <c r="C10" s="244"/>
      <c r="D10" s="244"/>
      <c r="E10" s="244"/>
      <c r="F10" s="244"/>
      <c r="G10" s="1149" t="s">
        <v>485</v>
      </c>
      <c r="H10" s="1150"/>
      <c r="I10" s="1150"/>
      <c r="J10" s="1151"/>
      <c r="K10" s="267">
        <v>99267</v>
      </c>
      <c r="L10" s="268">
        <v>52163</v>
      </c>
      <c r="M10" s="269">
        <v>16878</v>
      </c>
      <c r="N10" s="270">
        <v>209.1</v>
      </c>
    </row>
    <row r="11" spans="1:16" ht="13.5" customHeight="1" x14ac:dyDescent="0.15">
      <c r="A11" s="248"/>
      <c r="B11" s="244"/>
      <c r="C11" s="244"/>
      <c r="D11" s="244"/>
      <c r="E11" s="244"/>
      <c r="F11" s="244"/>
      <c r="G11" s="1149" t="s">
        <v>486</v>
      </c>
      <c r="H11" s="1150"/>
      <c r="I11" s="1150"/>
      <c r="J11" s="1151"/>
      <c r="K11" s="267">
        <v>30483</v>
      </c>
      <c r="L11" s="268">
        <v>16018</v>
      </c>
      <c r="M11" s="269">
        <v>25471</v>
      </c>
      <c r="N11" s="270">
        <v>-37.1</v>
      </c>
    </row>
    <row r="12" spans="1:16" ht="13.5" customHeight="1" x14ac:dyDescent="0.15">
      <c r="A12" s="248"/>
      <c r="B12" s="244"/>
      <c r="C12" s="244"/>
      <c r="D12" s="244"/>
      <c r="E12" s="244"/>
      <c r="F12" s="244"/>
      <c r="G12" s="1149" t="s">
        <v>487</v>
      </c>
      <c r="H12" s="1150"/>
      <c r="I12" s="1150"/>
      <c r="J12" s="1151"/>
      <c r="K12" s="267" t="s">
        <v>488</v>
      </c>
      <c r="L12" s="268" t="s">
        <v>488</v>
      </c>
      <c r="M12" s="269">
        <v>1933</v>
      </c>
      <c r="N12" s="270" t="s">
        <v>488</v>
      </c>
    </row>
    <row r="13" spans="1:16" ht="13.5" customHeight="1" x14ac:dyDescent="0.15">
      <c r="A13" s="248"/>
      <c r="B13" s="244"/>
      <c r="C13" s="244"/>
      <c r="D13" s="244"/>
      <c r="E13" s="244"/>
      <c r="F13" s="244"/>
      <c r="G13" s="1149" t="s">
        <v>489</v>
      </c>
      <c r="H13" s="1150"/>
      <c r="I13" s="1150"/>
      <c r="J13" s="1151"/>
      <c r="K13" s="267" t="s">
        <v>488</v>
      </c>
      <c r="L13" s="268" t="s">
        <v>488</v>
      </c>
      <c r="M13" s="269" t="s">
        <v>488</v>
      </c>
      <c r="N13" s="270" t="s">
        <v>488</v>
      </c>
    </row>
    <row r="14" spans="1:16" ht="13.5" customHeight="1" x14ac:dyDescent="0.15">
      <c r="A14" s="248"/>
      <c r="B14" s="244"/>
      <c r="C14" s="244"/>
      <c r="D14" s="244"/>
      <c r="E14" s="244"/>
      <c r="F14" s="244"/>
      <c r="G14" s="1149" t="s">
        <v>490</v>
      </c>
      <c r="H14" s="1150"/>
      <c r="I14" s="1150"/>
      <c r="J14" s="1151"/>
      <c r="K14" s="267">
        <v>14318</v>
      </c>
      <c r="L14" s="268">
        <v>7524</v>
      </c>
      <c r="M14" s="269">
        <v>7468</v>
      </c>
      <c r="N14" s="270">
        <v>0.7</v>
      </c>
    </row>
    <row r="15" spans="1:16" ht="13.5" customHeight="1" x14ac:dyDescent="0.15">
      <c r="A15" s="248"/>
      <c r="B15" s="244"/>
      <c r="C15" s="244"/>
      <c r="D15" s="244"/>
      <c r="E15" s="244"/>
      <c r="F15" s="244"/>
      <c r="G15" s="1149" t="s">
        <v>491</v>
      </c>
      <c r="H15" s="1150"/>
      <c r="I15" s="1150"/>
      <c r="J15" s="1151"/>
      <c r="K15" s="267">
        <v>3105</v>
      </c>
      <c r="L15" s="268">
        <v>1632</v>
      </c>
      <c r="M15" s="269">
        <v>4077</v>
      </c>
      <c r="N15" s="270">
        <v>-60</v>
      </c>
    </row>
    <row r="16" spans="1:16" x14ac:dyDescent="0.15">
      <c r="A16" s="248"/>
      <c r="B16" s="244"/>
      <c r="C16" s="244"/>
      <c r="D16" s="244"/>
      <c r="E16" s="244"/>
      <c r="F16" s="244"/>
      <c r="G16" s="1152" t="s">
        <v>492</v>
      </c>
      <c r="H16" s="1153"/>
      <c r="I16" s="1153"/>
      <c r="J16" s="1154"/>
      <c r="K16" s="268">
        <v>-27370</v>
      </c>
      <c r="L16" s="268">
        <v>-14383</v>
      </c>
      <c r="M16" s="269">
        <v>-15449</v>
      </c>
      <c r="N16" s="270">
        <v>-6.9</v>
      </c>
    </row>
    <row r="17" spans="1:16" x14ac:dyDescent="0.15">
      <c r="A17" s="248"/>
      <c r="B17" s="244"/>
      <c r="C17" s="244"/>
      <c r="D17" s="244"/>
      <c r="E17" s="244"/>
      <c r="F17" s="244"/>
      <c r="G17" s="1152" t="s">
        <v>167</v>
      </c>
      <c r="H17" s="1153"/>
      <c r="I17" s="1153"/>
      <c r="J17" s="1154"/>
      <c r="K17" s="268">
        <v>445420</v>
      </c>
      <c r="L17" s="268">
        <v>234062</v>
      </c>
      <c r="M17" s="269">
        <v>189490</v>
      </c>
      <c r="N17" s="270">
        <v>23.5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493</v>
      </c>
      <c r="H19" s="244"/>
      <c r="I19" s="244"/>
      <c r="J19" s="244"/>
      <c r="K19" s="244"/>
      <c r="L19" s="244"/>
      <c r="M19" s="244"/>
      <c r="N19" s="244"/>
    </row>
    <row r="20" spans="1:16" x14ac:dyDescent="0.15">
      <c r="A20" s="248"/>
      <c r="B20" s="244"/>
      <c r="C20" s="244"/>
      <c r="D20" s="244"/>
      <c r="E20" s="244"/>
      <c r="F20" s="244"/>
      <c r="G20" s="272"/>
      <c r="H20" s="273"/>
      <c r="I20" s="273"/>
      <c r="J20" s="274"/>
      <c r="K20" s="275" t="s">
        <v>494</v>
      </c>
      <c r="L20" s="276" t="s">
        <v>495</v>
      </c>
      <c r="M20" s="277" t="s">
        <v>496</v>
      </c>
      <c r="N20" s="278"/>
    </row>
    <row r="21" spans="1:16" s="284" customFormat="1" x14ac:dyDescent="0.15">
      <c r="A21" s="279"/>
      <c r="B21" s="249"/>
      <c r="C21" s="249"/>
      <c r="D21" s="249"/>
      <c r="E21" s="249"/>
      <c r="F21" s="249"/>
      <c r="G21" s="1144" t="s">
        <v>497</v>
      </c>
      <c r="H21" s="1145"/>
      <c r="I21" s="1145"/>
      <c r="J21" s="1146"/>
      <c r="K21" s="280">
        <v>18.920000000000002</v>
      </c>
      <c r="L21" s="281">
        <v>16.760000000000002</v>
      </c>
      <c r="M21" s="282">
        <v>2.16</v>
      </c>
      <c r="N21" s="249"/>
      <c r="O21" s="283"/>
      <c r="P21" s="279"/>
    </row>
    <row r="22" spans="1:16" s="284" customFormat="1" x14ac:dyDescent="0.15">
      <c r="A22" s="279"/>
      <c r="B22" s="249"/>
      <c r="C22" s="249"/>
      <c r="D22" s="249"/>
      <c r="E22" s="249"/>
      <c r="F22" s="249"/>
      <c r="G22" s="1144" t="s">
        <v>498</v>
      </c>
      <c r="H22" s="1145"/>
      <c r="I22" s="1145"/>
      <c r="J22" s="1146"/>
      <c r="K22" s="285">
        <v>96.2</v>
      </c>
      <c r="L22" s="286">
        <v>94.9</v>
      </c>
      <c r="M22" s="287">
        <v>1.3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501</v>
      </c>
      <c r="H29" s="249"/>
      <c r="I29" s="249"/>
      <c r="J29" s="249"/>
      <c r="K29" s="244"/>
      <c r="L29" s="244"/>
      <c r="M29" s="244"/>
      <c r="N29" s="244"/>
      <c r="O29" s="293"/>
    </row>
    <row r="30" spans="1:16" x14ac:dyDescent="0.15">
      <c r="A30" s="248"/>
      <c r="B30" s="244"/>
      <c r="C30" s="244"/>
      <c r="D30" s="244"/>
      <c r="E30" s="244"/>
      <c r="F30" s="244"/>
      <c r="G30" s="251"/>
      <c r="H30" s="252"/>
      <c r="I30" s="252"/>
      <c r="J30" s="253"/>
      <c r="K30" s="1147" t="s">
        <v>479</v>
      </c>
      <c r="L30" s="254"/>
      <c r="M30" s="255" t="s">
        <v>480</v>
      </c>
      <c r="N30" s="256"/>
    </row>
    <row r="31" spans="1:16" x14ac:dyDescent="0.15">
      <c r="A31" s="248"/>
      <c r="B31" s="244"/>
      <c r="C31" s="244"/>
      <c r="D31" s="244"/>
      <c r="E31" s="244"/>
      <c r="F31" s="244"/>
      <c r="G31" s="257"/>
      <c r="H31" s="258"/>
      <c r="I31" s="258"/>
      <c r="J31" s="259"/>
      <c r="K31" s="1148"/>
      <c r="L31" s="260" t="s">
        <v>481</v>
      </c>
      <c r="M31" s="261" t="s">
        <v>482</v>
      </c>
      <c r="N31" s="262" t="s">
        <v>483</v>
      </c>
    </row>
    <row r="32" spans="1:16" ht="27" customHeight="1" x14ac:dyDescent="0.15">
      <c r="A32" s="248"/>
      <c r="B32" s="244"/>
      <c r="C32" s="244"/>
      <c r="D32" s="244"/>
      <c r="E32" s="244"/>
      <c r="F32" s="244"/>
      <c r="G32" s="1160" t="s">
        <v>502</v>
      </c>
      <c r="H32" s="1161"/>
      <c r="I32" s="1161"/>
      <c r="J32" s="1162"/>
      <c r="K32" s="294">
        <v>289161</v>
      </c>
      <c r="L32" s="294">
        <v>151950</v>
      </c>
      <c r="M32" s="295">
        <v>106256</v>
      </c>
      <c r="N32" s="296">
        <v>43</v>
      </c>
    </row>
    <row r="33" spans="1:16" ht="13.5" customHeight="1" x14ac:dyDescent="0.15">
      <c r="A33" s="248"/>
      <c r="B33" s="244"/>
      <c r="C33" s="244"/>
      <c r="D33" s="244"/>
      <c r="E33" s="244"/>
      <c r="F33" s="244"/>
      <c r="G33" s="1160" t="s">
        <v>503</v>
      </c>
      <c r="H33" s="1161"/>
      <c r="I33" s="1161"/>
      <c r="J33" s="1162"/>
      <c r="K33" s="294" t="s">
        <v>488</v>
      </c>
      <c r="L33" s="294" t="s">
        <v>488</v>
      </c>
      <c r="M33" s="295" t="s">
        <v>488</v>
      </c>
      <c r="N33" s="296" t="s">
        <v>488</v>
      </c>
    </row>
    <row r="34" spans="1:16" ht="27" customHeight="1" x14ac:dyDescent="0.15">
      <c r="A34" s="248"/>
      <c r="B34" s="244"/>
      <c r="C34" s="244"/>
      <c r="D34" s="244"/>
      <c r="E34" s="244"/>
      <c r="F34" s="244"/>
      <c r="G34" s="1160" t="s">
        <v>504</v>
      </c>
      <c r="H34" s="1161"/>
      <c r="I34" s="1161"/>
      <c r="J34" s="1162"/>
      <c r="K34" s="294" t="s">
        <v>488</v>
      </c>
      <c r="L34" s="294" t="s">
        <v>488</v>
      </c>
      <c r="M34" s="295" t="s">
        <v>488</v>
      </c>
      <c r="N34" s="296" t="s">
        <v>488</v>
      </c>
    </row>
    <row r="35" spans="1:16" ht="27" customHeight="1" x14ac:dyDescent="0.15">
      <c r="A35" s="248"/>
      <c r="B35" s="244"/>
      <c r="C35" s="244"/>
      <c r="D35" s="244"/>
      <c r="E35" s="244"/>
      <c r="F35" s="244"/>
      <c r="G35" s="1160" t="s">
        <v>505</v>
      </c>
      <c r="H35" s="1161"/>
      <c r="I35" s="1161"/>
      <c r="J35" s="1162"/>
      <c r="K35" s="294">
        <v>73740</v>
      </c>
      <c r="L35" s="294">
        <v>38749</v>
      </c>
      <c r="M35" s="295">
        <v>30126</v>
      </c>
      <c r="N35" s="296">
        <v>28.6</v>
      </c>
    </row>
    <row r="36" spans="1:16" ht="27" customHeight="1" x14ac:dyDescent="0.15">
      <c r="A36" s="248"/>
      <c r="B36" s="244"/>
      <c r="C36" s="244"/>
      <c r="D36" s="244"/>
      <c r="E36" s="244"/>
      <c r="F36" s="244"/>
      <c r="G36" s="1160" t="s">
        <v>506</v>
      </c>
      <c r="H36" s="1161"/>
      <c r="I36" s="1161"/>
      <c r="J36" s="1162"/>
      <c r="K36" s="294">
        <v>7830</v>
      </c>
      <c r="L36" s="294">
        <v>4115</v>
      </c>
      <c r="M36" s="295">
        <v>4934</v>
      </c>
      <c r="N36" s="296">
        <v>-16.600000000000001</v>
      </c>
    </row>
    <row r="37" spans="1:16" ht="13.5" customHeight="1" x14ac:dyDescent="0.15">
      <c r="A37" s="248"/>
      <c r="B37" s="244"/>
      <c r="C37" s="244"/>
      <c r="D37" s="244"/>
      <c r="E37" s="244"/>
      <c r="F37" s="244"/>
      <c r="G37" s="1160" t="s">
        <v>507</v>
      </c>
      <c r="H37" s="1161"/>
      <c r="I37" s="1161"/>
      <c r="J37" s="1162"/>
      <c r="K37" s="294" t="s">
        <v>488</v>
      </c>
      <c r="L37" s="294" t="s">
        <v>488</v>
      </c>
      <c r="M37" s="295">
        <v>1289</v>
      </c>
      <c r="N37" s="296" t="s">
        <v>488</v>
      </c>
    </row>
    <row r="38" spans="1:16" ht="27" customHeight="1" x14ac:dyDescent="0.15">
      <c r="A38" s="248"/>
      <c r="B38" s="244"/>
      <c r="C38" s="244"/>
      <c r="D38" s="244"/>
      <c r="E38" s="244"/>
      <c r="F38" s="244"/>
      <c r="G38" s="1163" t="s">
        <v>508</v>
      </c>
      <c r="H38" s="1164"/>
      <c r="I38" s="1164"/>
      <c r="J38" s="1165"/>
      <c r="K38" s="297" t="s">
        <v>488</v>
      </c>
      <c r="L38" s="297" t="s">
        <v>488</v>
      </c>
      <c r="M38" s="298">
        <v>42</v>
      </c>
      <c r="N38" s="299" t="s">
        <v>488</v>
      </c>
      <c r="O38" s="293"/>
    </row>
    <row r="39" spans="1:16" x14ac:dyDescent="0.15">
      <c r="A39" s="248"/>
      <c r="B39" s="244"/>
      <c r="C39" s="244"/>
      <c r="D39" s="244"/>
      <c r="E39" s="244"/>
      <c r="F39" s="244"/>
      <c r="G39" s="1163" t="s">
        <v>509</v>
      </c>
      <c r="H39" s="1164"/>
      <c r="I39" s="1164"/>
      <c r="J39" s="1165"/>
      <c r="K39" s="300">
        <v>-3248</v>
      </c>
      <c r="L39" s="300">
        <v>-1707</v>
      </c>
      <c r="M39" s="301">
        <v>-6102</v>
      </c>
      <c r="N39" s="302">
        <v>-72</v>
      </c>
      <c r="O39" s="293"/>
    </row>
    <row r="40" spans="1:16" ht="27" customHeight="1" x14ac:dyDescent="0.15">
      <c r="A40" s="248"/>
      <c r="B40" s="244"/>
      <c r="C40" s="244"/>
      <c r="D40" s="244"/>
      <c r="E40" s="244"/>
      <c r="F40" s="244"/>
      <c r="G40" s="1160" t="s">
        <v>510</v>
      </c>
      <c r="H40" s="1161"/>
      <c r="I40" s="1161"/>
      <c r="J40" s="1162"/>
      <c r="K40" s="300">
        <v>-272224</v>
      </c>
      <c r="L40" s="300">
        <v>-143050</v>
      </c>
      <c r="M40" s="301">
        <v>-103856</v>
      </c>
      <c r="N40" s="302">
        <v>37.700000000000003</v>
      </c>
      <c r="O40" s="293"/>
    </row>
    <row r="41" spans="1:16" x14ac:dyDescent="0.15">
      <c r="A41" s="248"/>
      <c r="B41" s="244"/>
      <c r="C41" s="244"/>
      <c r="D41" s="244"/>
      <c r="E41" s="244"/>
      <c r="F41" s="244"/>
      <c r="G41" s="1166" t="s">
        <v>278</v>
      </c>
      <c r="H41" s="1167"/>
      <c r="I41" s="1167"/>
      <c r="J41" s="1168"/>
      <c r="K41" s="294">
        <v>95259</v>
      </c>
      <c r="L41" s="300">
        <v>50057</v>
      </c>
      <c r="M41" s="301">
        <v>32689</v>
      </c>
      <c r="N41" s="302">
        <v>53.1</v>
      </c>
      <c r="O41" s="293"/>
    </row>
    <row r="42" spans="1:16" x14ac:dyDescent="0.15">
      <c r="A42" s="248"/>
      <c r="B42" s="244"/>
      <c r="C42" s="244"/>
      <c r="D42" s="244"/>
      <c r="E42" s="244"/>
      <c r="F42" s="244"/>
      <c r="G42" s="303" t="s">
        <v>511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513</v>
      </c>
      <c r="H48" s="308"/>
      <c r="I48" s="308"/>
      <c r="J48" s="308"/>
      <c r="K48" s="308"/>
      <c r="L48" s="308"/>
      <c r="M48" s="309"/>
      <c r="N48" s="308"/>
    </row>
    <row r="49" spans="1:14" ht="13.5" customHeight="1" x14ac:dyDescent="0.15">
      <c r="A49" s="248"/>
      <c r="B49" s="244"/>
      <c r="C49" s="244"/>
      <c r="D49" s="244"/>
      <c r="E49" s="244"/>
      <c r="F49" s="244"/>
      <c r="G49" s="310"/>
      <c r="H49" s="311"/>
      <c r="I49" s="1155" t="s">
        <v>479</v>
      </c>
      <c r="J49" s="1157" t="s">
        <v>514</v>
      </c>
      <c r="K49" s="1158"/>
      <c r="L49" s="1158"/>
      <c r="M49" s="1158"/>
      <c r="N49" s="1159"/>
    </row>
    <row r="50" spans="1:14" x14ac:dyDescent="0.15">
      <c r="A50" s="248"/>
      <c r="B50" s="244"/>
      <c r="C50" s="244"/>
      <c r="D50" s="244"/>
      <c r="E50" s="244"/>
      <c r="F50" s="244"/>
      <c r="G50" s="312"/>
      <c r="H50" s="313"/>
      <c r="I50" s="1156"/>
      <c r="J50" s="314" t="s">
        <v>515</v>
      </c>
      <c r="K50" s="315" t="s">
        <v>516</v>
      </c>
      <c r="L50" s="316" t="s">
        <v>517</v>
      </c>
      <c r="M50" s="317" t="s">
        <v>518</v>
      </c>
      <c r="N50" s="318" t="s">
        <v>519</v>
      </c>
    </row>
    <row r="51" spans="1:14" x14ac:dyDescent="0.15">
      <c r="A51" s="248"/>
      <c r="B51" s="244"/>
      <c r="C51" s="244"/>
      <c r="D51" s="244"/>
      <c r="E51" s="244"/>
      <c r="F51" s="244"/>
      <c r="G51" s="310" t="s">
        <v>520</v>
      </c>
      <c r="H51" s="311"/>
      <c r="I51" s="319">
        <v>289551</v>
      </c>
      <c r="J51" s="320">
        <v>145357</v>
      </c>
      <c r="K51" s="321">
        <v>-42.5</v>
      </c>
      <c r="L51" s="322">
        <v>201428</v>
      </c>
      <c r="M51" s="323">
        <v>-8.8000000000000007</v>
      </c>
      <c r="N51" s="324">
        <v>-33.700000000000003</v>
      </c>
    </row>
    <row r="52" spans="1:14" x14ac:dyDescent="0.15">
      <c r="A52" s="248"/>
      <c r="B52" s="244"/>
      <c r="C52" s="244"/>
      <c r="D52" s="244"/>
      <c r="E52" s="244"/>
      <c r="F52" s="244"/>
      <c r="G52" s="325"/>
      <c r="H52" s="326" t="s">
        <v>521</v>
      </c>
      <c r="I52" s="327">
        <v>237264</v>
      </c>
      <c r="J52" s="328">
        <v>119108</v>
      </c>
      <c r="K52" s="329">
        <v>-35.9</v>
      </c>
      <c r="L52" s="330">
        <v>118373</v>
      </c>
      <c r="M52" s="331">
        <v>12.4</v>
      </c>
      <c r="N52" s="332">
        <v>-48.3</v>
      </c>
    </row>
    <row r="53" spans="1:14" x14ac:dyDescent="0.15">
      <c r="A53" s="248"/>
      <c r="B53" s="244"/>
      <c r="C53" s="244"/>
      <c r="D53" s="244"/>
      <c r="E53" s="244"/>
      <c r="F53" s="244"/>
      <c r="G53" s="310" t="s">
        <v>522</v>
      </c>
      <c r="H53" s="311"/>
      <c r="I53" s="319">
        <v>349247</v>
      </c>
      <c r="J53" s="320">
        <v>176834</v>
      </c>
      <c r="K53" s="321">
        <v>21.7</v>
      </c>
      <c r="L53" s="322">
        <v>221823</v>
      </c>
      <c r="M53" s="323">
        <v>10.1</v>
      </c>
      <c r="N53" s="324">
        <v>11.6</v>
      </c>
    </row>
    <row r="54" spans="1:14" x14ac:dyDescent="0.15">
      <c r="A54" s="248"/>
      <c r="B54" s="244"/>
      <c r="C54" s="244"/>
      <c r="D54" s="244"/>
      <c r="E54" s="244"/>
      <c r="F54" s="244"/>
      <c r="G54" s="325"/>
      <c r="H54" s="326" t="s">
        <v>521</v>
      </c>
      <c r="I54" s="327">
        <v>163307</v>
      </c>
      <c r="J54" s="328">
        <v>82687</v>
      </c>
      <c r="K54" s="329">
        <v>-30.6</v>
      </c>
      <c r="L54" s="330">
        <v>104431</v>
      </c>
      <c r="M54" s="331">
        <v>-11.8</v>
      </c>
      <c r="N54" s="332">
        <v>-18.8</v>
      </c>
    </row>
    <row r="55" spans="1:14" x14ac:dyDescent="0.15">
      <c r="A55" s="248"/>
      <c r="B55" s="244"/>
      <c r="C55" s="244"/>
      <c r="D55" s="244"/>
      <c r="E55" s="244"/>
      <c r="F55" s="244"/>
      <c r="G55" s="310" t="s">
        <v>523</v>
      </c>
      <c r="H55" s="311"/>
      <c r="I55" s="319">
        <v>391223</v>
      </c>
      <c r="J55" s="320">
        <v>196693</v>
      </c>
      <c r="K55" s="321">
        <v>11.2</v>
      </c>
      <c r="L55" s="322">
        <v>263041</v>
      </c>
      <c r="M55" s="323">
        <v>18.600000000000001</v>
      </c>
      <c r="N55" s="324">
        <v>-7.4</v>
      </c>
    </row>
    <row r="56" spans="1:14" x14ac:dyDescent="0.15">
      <c r="A56" s="248"/>
      <c r="B56" s="244"/>
      <c r="C56" s="244"/>
      <c r="D56" s="244"/>
      <c r="E56" s="244"/>
      <c r="F56" s="244"/>
      <c r="G56" s="325"/>
      <c r="H56" s="326" t="s">
        <v>521</v>
      </c>
      <c r="I56" s="327">
        <v>150685</v>
      </c>
      <c r="J56" s="328">
        <v>75759</v>
      </c>
      <c r="K56" s="329">
        <v>-8.4</v>
      </c>
      <c r="L56" s="330">
        <v>103171</v>
      </c>
      <c r="M56" s="331">
        <v>-1.2</v>
      </c>
      <c r="N56" s="332">
        <v>-7.2</v>
      </c>
    </row>
    <row r="57" spans="1:14" x14ac:dyDescent="0.15">
      <c r="A57" s="248"/>
      <c r="B57" s="244"/>
      <c r="C57" s="244"/>
      <c r="D57" s="244"/>
      <c r="E57" s="244"/>
      <c r="F57" s="244"/>
      <c r="G57" s="310" t="s">
        <v>524</v>
      </c>
      <c r="H57" s="311"/>
      <c r="I57" s="319">
        <v>261954</v>
      </c>
      <c r="J57" s="320">
        <v>133787</v>
      </c>
      <c r="K57" s="321">
        <v>-32</v>
      </c>
      <c r="L57" s="322">
        <v>272886</v>
      </c>
      <c r="M57" s="323">
        <v>3.7</v>
      </c>
      <c r="N57" s="324">
        <v>-35.700000000000003</v>
      </c>
    </row>
    <row r="58" spans="1:14" x14ac:dyDescent="0.15">
      <c r="A58" s="248"/>
      <c r="B58" s="244"/>
      <c r="C58" s="244"/>
      <c r="D58" s="244"/>
      <c r="E58" s="244"/>
      <c r="F58" s="244"/>
      <c r="G58" s="325"/>
      <c r="H58" s="326" t="s">
        <v>521</v>
      </c>
      <c r="I58" s="327">
        <v>162099</v>
      </c>
      <c r="J58" s="328">
        <v>82788</v>
      </c>
      <c r="K58" s="329">
        <v>9.3000000000000007</v>
      </c>
      <c r="L58" s="330">
        <v>125724</v>
      </c>
      <c r="M58" s="331">
        <v>21.9</v>
      </c>
      <c r="N58" s="332">
        <v>-12.6</v>
      </c>
    </row>
    <row r="59" spans="1:14" x14ac:dyDescent="0.15">
      <c r="A59" s="248"/>
      <c r="B59" s="244"/>
      <c r="C59" s="244"/>
      <c r="D59" s="244"/>
      <c r="E59" s="244"/>
      <c r="F59" s="244"/>
      <c r="G59" s="310" t="s">
        <v>525</v>
      </c>
      <c r="H59" s="311"/>
      <c r="I59" s="319">
        <v>345182</v>
      </c>
      <c r="J59" s="320">
        <v>181388</v>
      </c>
      <c r="K59" s="321">
        <v>35.6</v>
      </c>
      <c r="L59" s="322">
        <v>245039</v>
      </c>
      <c r="M59" s="323">
        <v>-10.199999999999999</v>
      </c>
      <c r="N59" s="324">
        <v>45.8</v>
      </c>
    </row>
    <row r="60" spans="1:14" x14ac:dyDescent="0.15">
      <c r="A60" s="248"/>
      <c r="B60" s="244"/>
      <c r="C60" s="244"/>
      <c r="D60" s="244"/>
      <c r="E60" s="244"/>
      <c r="F60" s="244"/>
      <c r="G60" s="325"/>
      <c r="H60" s="326" t="s">
        <v>521</v>
      </c>
      <c r="I60" s="333">
        <v>148796</v>
      </c>
      <c r="J60" s="328">
        <v>78190</v>
      </c>
      <c r="K60" s="329">
        <v>-5.6</v>
      </c>
      <c r="L60" s="330">
        <v>108922</v>
      </c>
      <c r="M60" s="331">
        <v>-13.4</v>
      </c>
      <c r="N60" s="332">
        <v>7.8</v>
      </c>
    </row>
    <row r="61" spans="1:14" x14ac:dyDescent="0.15">
      <c r="A61" s="248"/>
      <c r="B61" s="244"/>
      <c r="C61" s="244"/>
      <c r="D61" s="244"/>
      <c r="E61" s="244"/>
      <c r="F61" s="244"/>
      <c r="G61" s="310" t="s">
        <v>526</v>
      </c>
      <c r="H61" s="334"/>
      <c r="I61" s="335">
        <v>327431</v>
      </c>
      <c r="J61" s="336">
        <v>166812</v>
      </c>
      <c r="K61" s="337">
        <v>-1.2</v>
      </c>
      <c r="L61" s="338">
        <v>240843</v>
      </c>
      <c r="M61" s="339">
        <v>2.7</v>
      </c>
      <c r="N61" s="324">
        <v>-3.9</v>
      </c>
    </row>
    <row r="62" spans="1:14" x14ac:dyDescent="0.15">
      <c r="A62" s="248"/>
      <c r="B62" s="244"/>
      <c r="C62" s="244"/>
      <c r="D62" s="244"/>
      <c r="E62" s="244"/>
      <c r="F62" s="244"/>
      <c r="G62" s="325"/>
      <c r="H62" s="326" t="s">
        <v>521</v>
      </c>
      <c r="I62" s="327">
        <v>172430</v>
      </c>
      <c r="J62" s="328">
        <v>87706</v>
      </c>
      <c r="K62" s="329">
        <v>-14.2</v>
      </c>
      <c r="L62" s="330">
        <v>112124</v>
      </c>
      <c r="M62" s="331">
        <v>1.6</v>
      </c>
      <c r="N62" s="332">
        <v>-15.8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CCFF"/>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528</v>
      </c>
      <c r="G46" s="8" t="s">
        <v>529</v>
      </c>
      <c r="H46" s="8" t="s">
        <v>530</v>
      </c>
      <c r="I46" s="8" t="s">
        <v>531</v>
      </c>
      <c r="J46" s="9" t="s">
        <v>532</v>
      </c>
    </row>
    <row r="47" spans="2:10" ht="57.75" customHeight="1" x14ac:dyDescent="0.15">
      <c r="B47" s="10"/>
      <c r="C47" s="1169" t="s">
        <v>3</v>
      </c>
      <c r="D47" s="1169"/>
      <c r="E47" s="1170"/>
      <c r="F47" s="11">
        <v>33.94</v>
      </c>
      <c r="G47" s="12">
        <v>39.24</v>
      </c>
      <c r="H47" s="12">
        <v>39.01</v>
      </c>
      <c r="I47" s="12">
        <v>40.11</v>
      </c>
      <c r="J47" s="13">
        <v>38.71</v>
      </c>
    </row>
    <row r="48" spans="2:10" ht="57.75" customHeight="1" x14ac:dyDescent="0.15">
      <c r="B48" s="14"/>
      <c r="C48" s="1171" t="s">
        <v>4</v>
      </c>
      <c r="D48" s="1171"/>
      <c r="E48" s="1172"/>
      <c r="F48" s="15">
        <v>1.38</v>
      </c>
      <c r="G48" s="16">
        <v>1.3</v>
      </c>
      <c r="H48" s="16">
        <v>1</v>
      </c>
      <c r="I48" s="16">
        <v>1.8</v>
      </c>
      <c r="J48" s="17">
        <v>2.14</v>
      </c>
    </row>
    <row r="49" spans="2:10" ht="57.75" customHeight="1" thickBot="1" x14ac:dyDescent="0.2">
      <c r="B49" s="18"/>
      <c r="C49" s="1173" t="s">
        <v>5</v>
      </c>
      <c r="D49" s="1173"/>
      <c r="E49" s="1174"/>
      <c r="F49" s="19">
        <v>5.21</v>
      </c>
      <c r="G49" s="20">
        <v>2.59</v>
      </c>
      <c r="H49" s="20" t="s">
        <v>533</v>
      </c>
      <c r="I49" s="20">
        <v>0.87</v>
      </c>
      <c r="J49" s="21">
        <v>0.49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長野県</cp:lastModifiedBy>
  <dcterms:created xsi:type="dcterms:W3CDTF">2017-02-15T19:07:47Z</dcterms:created>
  <dcterms:modified xsi:type="dcterms:W3CDTF">2017-05-17T02:49:22Z</dcterms:modified>
</cp:coreProperties>
</file>