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70" windowWidth="20520" windowHeight="4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AM35" i="9"/>
  <c r="C35" i="9"/>
  <c r="BW34" i="9"/>
  <c r="BW35" i="9" s="1"/>
  <c r="BW36" i="9" s="1"/>
  <c r="BW37" i="9" s="1"/>
  <c r="BW38" i="9" s="1"/>
  <c r="BW39" i="9" s="1"/>
  <c r="BW40" i="9" s="1"/>
  <c r="BW41" i="9" s="1"/>
  <c r="BW42" i="9" s="1"/>
  <c r="BW43" i="9" s="1"/>
  <c r="U34" i="9"/>
  <c r="U35" i="9" s="1"/>
  <c r="C34" i="9"/>
  <c r="CO34" i="9" l="1"/>
  <c r="CO35" i="9" s="1"/>
  <c r="CO36" i="9" s="1"/>
  <c r="CO37" i="9" s="1"/>
  <c r="BE34" i="9"/>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<sst xmlns="http://schemas.openxmlformats.org/spreadsheetml/2006/main" count="1062" uniqueCount="569">
  <si>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</si>
  <si>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</si>
  <si>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</si>
  <si>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</si>
  <si>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</si>
  <si>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</si>
  <si>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</si>
  <si>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</si>
  <si>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</si>
  <si>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</si>
  <si>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</si>
  <si>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</si>
  <si>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</si>
  <si>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</si>
  <si>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</si>
  <si>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</si>
  <si>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</si>
  <si>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</si>
  <si>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</si>
  <si>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</si>
  <si>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</si>
  <si>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</si>
  <si>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</si>
  <si>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</si>
  <si>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</si>
  <si>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</si>
  <si>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</si>
  <si>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</si>
  <si>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</si>
  <si>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</si>
  <si>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</si>
  <si>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</si>
  <si>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</si>
  <si>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</si>
  <si>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</si>
  <si>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</si>
  <si>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</si>
  <si>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</si>
  <si>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</si>
  <si>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</si>
  <si>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</si>
  <si>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</si>
  <si>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</si>
  <si>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</si>
  <si>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</si>
  <si>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</si>
  <si>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</si>
  <si>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</si>
  <si>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</si>
  <si>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</si>
  <si>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</si>
  <si>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</si>
  <si>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</si>
  <si>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</si>
  <si>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</si>
  <si>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</si>
  <si>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</si>
  <si>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</si>
  <si>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</si>
  <si>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</si>
  <si>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</si>
  <si>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</si>
  <si>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</si>
  <si>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</si>
  <si>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</si>
  <si>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</si>
  <si>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</si>
  <si>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</si>
  <si>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</si>
  <si>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</si>
  <si>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</si>
  <si>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</si>
  <si>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</si>
  <si>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</si>
  <si>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</si>
  <si>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</si>
  <si>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</si>
  <si>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</si>
  <si>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</si>
  <si>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</si>
  <si>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</si>
  <si>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</si>
  <si>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</si>
  <si>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</si>
  <si>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</si>
  <si>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</si>
  <si>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</si>
  <si>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</si>
  <si>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</si>
  <si>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</si>
  <si>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</si>
  <si>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</si>
  <si>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</si>
  <si>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</si>
  <si>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</si>
  <si>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</si>
  <si>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</si>
  <si>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</si>
  <si>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</si>
  <si>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</si>
  <si>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</si>
  <si>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</si>
  <si>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</si>
  <si>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</si>
  <si>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</si>
  <si>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</si>
  <si>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</si>
  <si>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</si>
  <si>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</si>
  <si>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</si>
  <si>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</si>
  <si>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</si>
  <si>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</si>
  <si>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</si>
  <si>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</si>
  <si>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</si>
  <si>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</si>
  <si>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</si>
  <si>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</si>
  <si>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</si>
  <si>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</si>
  <si>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</si>
  <si>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</si>
  <si>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</si>
  <si>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</si>
  <si>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</si>
  <si>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</si>
  <si>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</si>
  <si>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</si>
  <si>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</si>
  <si>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</si>
  <si>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</si>
  <si>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</si>
  <si>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</si>
  <si>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</si>
  <si>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</si>
  <si>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</si>
  <si>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</si>
  <si>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</si>
  <si>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</si>
  <si>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</si>
  <si>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</si>
  <si>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</si>
  <si>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</si>
  <si>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</si>
  <si>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</si>
  <si>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</si>
  <si>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</si>
  <si>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</si>
  <si>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</si>
  <si>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</si>
  <si>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</si>
  <si>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</si>
  <si>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</si>
  <si>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</si>
  <si>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</si>
  <si>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</si>
  <si>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</si>
  <si>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</si>
  <si>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</si>
  <si>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</si>
  <si>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</si>
  <si>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</si>
  <si>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</si>
  <si>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</si>
  <si>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</si>
  <si>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</si>
  <si>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</si>
  <si>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</si>
  <si>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</si>
  <si>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</si>
  <si>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</si>
  <si>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</si>
  <si>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</si>
  <si>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</si>
  <si>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</si>
  <si>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</si>
  <si>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</si>
  <si>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</si>
  <si>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</si>
  <si>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</si>
  <si>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</si>
  <si>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</si>
  <si>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</si>
  <si>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</si>
  <si>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</si>
  <si>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</si>
  <si>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</si>
  <si>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</si>
  <si>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</si>
  <si>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</si>
  <si>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</si>
  <si>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長野県白馬村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</si>
  <si>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</si>
  <si>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</si>
  <si>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</si>
  <si>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</si>
  <si>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</si>
  <si>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</si>
  <si>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</si>
  <si>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</si>
  <si>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</si>
  <si>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</si>
  <si>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</si>
  <si>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</si>
  <si>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</si>
  <si>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</si>
  <si>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</si>
  <si>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</si>
  <si>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</si>
  <si>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</si>
  <si>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</si>
  <si>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</si>
  <si>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</si>
  <si>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</si>
  <si>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</si>
  <si>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</si>
  <si>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</si>
  <si>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</si>
  <si>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</si>
  <si>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</si>
  <si>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</si>
  <si>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</si>
  <si>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</si>
  <si>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</si>
  <si>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</si>
  <si>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</si>
  <si>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</si>
  <si>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</si>
  <si>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</si>
  <si>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</si>
  <si>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</si>
  <si>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</si>
  <si>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</si>
  <si>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</si>
  <si>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</si>
  <si>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</si>
  <si>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</si>
  <si>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</si>
  <si>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</si>
  <si>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</si>
  <si>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</si>
  <si>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</si>
  <si>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</si>
  <si>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</si>
  <si>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</si>
  <si>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</si>
  <si>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</si>
  <si>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</si>
  <si>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</si>
  <si>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</si>
  <si>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</si>
  <si>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</si>
  <si>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</si>
  <si>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</si>
  <si>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</si>
  <si>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</si>
  <si>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</si>
  <si>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</si>
  <si>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</si>
  <si>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</si>
  <si>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</si>
  <si>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</si>
  <si>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</si>
  <si>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</si>
  <si>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</si>
  <si>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</si>
  <si>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</si>
  <si>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</si>
  <si>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</si>
  <si>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</si>
  <si>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</si>
  <si>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</si>
  <si>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</si>
  <si>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</si>
  <si>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</si>
  <si>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</si>
  <si>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</si>
  <si>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</si>
  <si>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</si>
  <si>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</si>
  <si>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</si>
  <si>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</si>
  <si>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</si>
  <si>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</si>
  <si>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</si>
  <si>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</si>
  <si>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</si>
  <si>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</si>
  <si>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</si>
  <si>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</si>
  <si>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</si>
  <si>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</si>
  <si>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</si>
  <si>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</si>
  <si>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</si>
  <si>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</si>
  <si>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</si>
  <si>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</si>
  <si>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</si>
  <si>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</si>
  <si>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</si>
  <si>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</si>
  <si>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</si>
  <si>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</si>
  <si>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</si>
  <si>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</si>
  <si>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</si>
  <si>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</si>
  <si>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</si>
  <si>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</si>
  <si>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</si>
  <si>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</si>
  <si>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</si>
  <si>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</si>
  <si>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</si>
  <si>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</si>
  <si>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</si>
  <si>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</si>
  <si>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</si>
  <si>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</si>
  <si>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</si>
  <si>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</si>
  <si>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</si>
  <si>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</si>
  <si>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</si>
  <si>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</si>
  <si>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</si>
  <si>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</si>
  <si>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</si>
  <si>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</si>
  <si>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</si>
  <si>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</si>
  <si>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</si>
  <si>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</si>
  <si>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</si>
  <si>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</si>
  <si>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</si>
  <si>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</si>
  <si>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</si>
  <si>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長野県白馬村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</si>
  <si>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</si>
  <si>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</si>
  <si>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</si>
  <si>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</si>
  <si>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</si>
  <si>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</si>
  <si>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</si>
  <si>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</si>
  <si>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</si>
  <si>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</si>
  <si>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</si>
  <si>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</si>
  <si>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</si>
  <si>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</si>
  <si>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</si>
  <si>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</si>
  <si>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</si>
  <si>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</si>
  <si>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</si>
  <si>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</si>
  <si>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</si>
  <si>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</si>
  <si>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</si>
  <si>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</si>
  <si>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</si>
  <si>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</si>
  <si>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</si>
  <si>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</si>
  <si>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</si>
  <si>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</si>
  <si>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</si>
  <si>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</si>
  <si>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</si>
  <si>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</si>
  <si>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</si>
  <si>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</si>
  <si>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</si>
  <si>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</si>
  <si>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</si>
  <si>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</si>
  <si>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</si>
  <si>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</si>
  <si>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</si>
  <si>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</si>
  <si>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</si>
  <si>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</si>
  <si>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</si>
  <si>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</si>
  <si>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</si>
  <si>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</si>
  <si>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</si>
  <si>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</si>
  <si>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</si>
  <si>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</si>
  <si>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</si>
  <si>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</si>
  <si>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</si>
  <si>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</si>
  <si>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</si>
  <si>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</si>
  <si>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</si>
  <si>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</si>
  <si>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</si>
  <si>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</si>
  <si>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</si>
  <si>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</si>
  <si>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</si>
  <si>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</si>
  <si>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</si>
  <si>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</si>
  <si>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</si>
  <si>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</si>
  <si>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</si>
  <si>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</si>
  <si>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</si>
  <si>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</si>
  <si>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</si>
  <si>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</si>
  <si>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</si>
  <si>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</si>
  <si>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</si>
  <si>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</si>
  <si>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</si>
  <si>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</si>
  <si>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</si>
  <si>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</si>
  <si>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</si>
  <si>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</si>
  <si>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</si>
  <si>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</si>
  <si>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</si>
  <si>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</si>
  <si>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</si>
  <si>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</si>
  <si>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</si>
  <si>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</si>
  <si>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</si>
  <si>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</si>
  <si>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</si>
  <si>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</si>
  <si>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</si>
  <si>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</si>
  <si>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</si>
  <si>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</si>
  <si>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</si>
  <si>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</si>
  <si>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</si>
  <si>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</si>
  <si>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</si>
  <si>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</si>
  <si>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</si>
  <si>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</si>
  <si>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</si>
  <si>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</si>
  <si>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</si>
  <si>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</si>
  <si>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</si>
  <si>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</si>
  <si>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</si>
  <si>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</si>
  <si>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</si>
  <si>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</si>
  <si>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</si>
  <si>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</si>
  <si>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</si>
  <si>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</si>
  <si>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</si>
  <si>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</si>
  <si>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</si>
  <si>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</si>
  <si>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</si>
  <si>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</si>
  <si>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</si>
  <si>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</si>
  <si>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</si>
  <si>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</si>
  <si>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</si>
  <si>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</si>
  <si>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</si>
  <si>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</si>
  <si>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</si>
  <si>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</si>
  <si>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</si>
  <si>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</si>
  <si>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</si>
  <si>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</si>
  <si>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</si>
  <si>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</si>
  <si>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</si>
  <si>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</si>
  <si>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</si>
  <si>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</si>
  <si>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</si>
  <si>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</si>
  <si>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</si>
  <si>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</si>
  <si>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</si>
  <si>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</si>
  <si>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</si>
  <si>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</si>
  <si>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</si>
  <si>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</si>
  <si>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</si>
  <si>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</si>
  <si>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</si>
  <si>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</si>
  <si>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</si>
  <si>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</si>
  <si>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</si>
  <si>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</si>
  <si>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</si>
  <si>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</si>
  <si>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</si>
  <si>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</si>
  <si>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</si>
  <si>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</si>
  <si>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</si>
  <si>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</si>
  <si>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</si>
  <si>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</si>
  <si>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3.66</t>
  </si>
  <si>
    <t>▲ 10.40</t>
  </si>
  <si>
    <t>▲ 5.66</t>
  </si>
  <si>
    <t>水道事業会計</t>
  </si>
  <si>
    <t>一般会計</t>
  </si>
  <si>
    <t>国民健康保険事業勘定特別会計</t>
  </si>
  <si>
    <t>下水道事業特別会計</t>
  </si>
  <si>
    <t>農業集落排水事業特別会計</t>
  </si>
  <si>
    <t>後期高齢者医療特別会計</t>
  </si>
  <si>
    <t>その他会計（赤字）</t>
  </si>
  <si>
    <t>その他会計（黒字）</t>
  </si>
  <si>
    <t>白馬村土地開発公社</t>
    <rPh sb="0" eb="3">
      <t>ハクバムラ</t>
    </rPh>
    <rPh sb="3" eb="5">
      <t>トチ</t>
    </rPh>
    <rPh sb="5" eb="7">
      <t>カイハツ</t>
    </rPh>
    <rPh sb="7" eb="9">
      <t>コウシャ</t>
    </rPh>
    <phoneticPr fontId="2"/>
  </si>
  <si>
    <t>白馬村振興公社</t>
    <rPh sb="0" eb="3">
      <t>ハクバムラ</t>
    </rPh>
    <rPh sb="3" eb="5">
      <t>シンコウ</t>
    </rPh>
    <rPh sb="5" eb="7">
      <t>コウシャ</t>
    </rPh>
    <phoneticPr fontId="2"/>
  </si>
  <si>
    <t>岩岳リゾート</t>
    <rPh sb="0" eb="1">
      <t>イワ</t>
    </rPh>
    <rPh sb="1" eb="2">
      <t>タケ</t>
    </rPh>
    <phoneticPr fontId="2"/>
  </si>
  <si>
    <t>-</t>
    <phoneticPr fontId="2"/>
  </si>
  <si>
    <t>白馬村観光局</t>
    <rPh sb="0" eb="3">
      <t>ハクバムラ</t>
    </rPh>
    <rPh sb="3" eb="6">
      <t>カンコウキョク</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</si>
  <si>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</si>
  <si>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北アルプス広域連合</t>
    <rPh sb="0" eb="1">
      <t>キタ</t>
    </rPh>
    <rPh sb="5" eb="7">
      <t>コウイキ</t>
    </rPh>
    <rPh sb="7" eb="9">
      <t>レンゴウ</t>
    </rPh>
    <phoneticPr fontId="2"/>
  </si>
  <si>
    <t>長野県市町村総合事務組合</t>
    <rPh sb="0" eb="3">
      <t>ナガノケン</t>
    </rPh>
    <rPh sb="3" eb="6">
      <t>シチョウソン</t>
    </rPh>
    <rPh sb="6" eb="8">
      <t>ソウゴウ</t>
    </rPh>
    <rPh sb="8" eb="10">
      <t>ジム</t>
    </rPh>
    <rPh sb="10" eb="12">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</si>
  <si>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</si>
  <si>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</si>
  <si>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</si>
  <si>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白馬山麓環境施設組合</t>
    <rPh sb="0" eb="2">
      <t>ハクバ</t>
    </rPh>
    <rPh sb="2" eb="4">
      <t>サンロク</t>
    </rPh>
    <rPh sb="4" eb="6">
      <t>カンキョウ</t>
    </rPh>
    <rPh sb="6" eb="8">
      <t>シセツ</t>
    </rPh>
    <rPh sb="8" eb="10">
      <t>クミアイ</t>
    </rPh>
    <phoneticPr fontId="2"/>
  </si>
  <si>
    <t>-</t>
    <phoneticPr fontId="2"/>
  </si>
  <si>
    <t xml:space="preserve">  (普通会計)</t>
    <rPh sb="3" eb="5">
      <t>フツウ</t>
    </rPh>
    <rPh sb="5" eb="7">
      <t>カイケイ</t>
    </rPh>
    <phoneticPr fontId="2"/>
  </si>
  <si>
    <t>　(一般会計)</t>
    <rPh sb="2" eb="4">
      <t>イッパン</t>
    </rPh>
    <rPh sb="4" eb="6">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</si>
  <si>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</si>
  <si>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　(介護保険事業特別会計)</t>
    <rPh sb="2" eb="4">
      <t>カイゴ</t>
    </rPh>
    <rPh sb="4" eb="6">
      <t>ホケン</t>
    </rPh>
    <rPh sb="6" eb="8">
      <t>ジギョウ</t>
    </rPh>
    <rPh sb="8" eb="10">
      <t>トクベツ</t>
    </rPh>
    <rPh sb="10" eb="12">
      <t>カイケイ</t>
    </rPh>
    <phoneticPr fontId="2"/>
  </si>
  <si>
    <t>-</t>
    <phoneticPr fontId="2"/>
  </si>
  <si>
    <t>　(後期高齢者医療事業会計)</t>
    <rPh sb="2" eb="4">
      <t>コウキ</t>
    </rPh>
    <rPh sb="4" eb="7">
      <t>コウレイシャ</t>
    </rPh>
    <rPh sb="7" eb="9">
      <t>イリョウ</t>
    </rPh>
    <rPh sb="9" eb="11">
      <t>ジギョウ</t>
    </rPh>
    <rPh sb="11" eb="13">
      <t>カイケイ</t>
    </rPh>
    <phoneticPr fontId="2"/>
  </si>
  <si>
    <t>　（一般会計)</t>
    <rPh sb="2" eb="4">
      <t>イッパン</t>
    </rPh>
    <rPh sb="4" eb="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</si>
  <si>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</si>
  <si>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</si>
  <si>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</si>
  <si>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</si>
  <si>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</si>
  <si>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</si>
  <si>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</si>
  <si>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</si>
  <si>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</si>
  <si>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</si>
  <si>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</si>
  <si>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</si>
  <si>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</si>
  <si>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</si>
  <si>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</si>
  <si>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</si>
  <si>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長野五輪関連事業に伴う地方債が次々と終了しており、一般会計等に係る地方債の現在高は順調に減少し、将来負担比率及び実質公債費率も減少していたが、平成26年の震災による災害復旧・復興による新規発行債が増加したことにより、将来負担比率が増加となった。</t>
    <rPh sb="0" eb="2">
      <t>ナガノ</t>
    </rPh>
    <rPh sb="2" eb="4">
      <t>ゴリン</t>
    </rPh>
    <rPh sb="4" eb="6">
      <t>カンレン</t>
    </rPh>
    <rPh sb="6" eb="8">
      <t>ジギョウ</t>
    </rPh>
    <rPh sb="9" eb="10">
      <t>トモナ</t>
    </rPh>
    <rPh sb="11" eb="14">
      <t>チホウサイ</t>
    </rPh>
    <rPh sb="15" eb="17">
      <t>ツギツギ</t>
    </rPh>
    <rPh sb="18" eb="20">
      <t>シュウリョウ</t>
    </rPh>
    <rPh sb="48" eb="50">
      <t>ショウライ</t>
    </rPh>
    <rPh sb="50" eb="52">
      <t>フタン</t>
    </rPh>
    <rPh sb="52" eb="54">
      <t>ヒリツ</t>
    </rPh>
    <rPh sb="54" eb="55">
      <t>オヨ</t>
    </rPh>
    <rPh sb="56" eb="58">
      <t>ジッシツ</t>
    </rPh>
    <rPh sb="58" eb="61">
      <t>コウサイヒ</t>
    </rPh>
    <rPh sb="61" eb="62">
      <t>リツ</t>
    </rPh>
    <rPh sb="63" eb="65">
      <t>ゲンショウ</t>
    </rPh>
    <rPh sb="108" eb="110">
      <t>ショウライ</t>
    </rPh>
    <rPh sb="110" eb="112">
      <t>フタン</t>
    </rPh>
    <rPh sb="112" eb="114">
      <t>ヒリツ</t>
    </rPh>
    <rPh sb="115" eb="117">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</si>
</sst>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29015</c:v>
                </c:pt>
                <c:pt idx="1">
                  <c:v>55279</c:v>
                </c:pt>
                <c:pt idx="2">
                  <c:v>59847</c:v>
                </c:pt>
                <c:pt idx="3">
                  <c:v>66347</c:v>
                </c:pt>
                <c:pt idx="4">
                  <c:v>43132</c:v>
                </c:pt>
              </c:numCache>
            </c:numRef>
          </c:val>
          <c:smooth val="0"/>
        </c:ser>
        <c:dLbls>
          <c:showLegendKey val="0"/>
          <c:showVal val="0"/>
          <c:showCatName val="0"/>
          <c:showSerName val="0"/>
          <c:showPercent val="0"/>
          <c:showBubbleSize val="0"/>
        </c:dLbls>
        <c:marker val="1"/>
        <c:smooth val="0"/>
        <c:axId val="77064448"/>
        <c:axId val="88478080"/>
      </c:lineChart>
      <c:catAx>
        <c:axId val="77064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78080"/>
        <c:crosses val="autoZero"/>
        <c:auto val="1"/>
        <c:lblAlgn val="ctr"/>
        <c:lblOffset val="100"/>
        <c:tickLblSkip val="1"/>
        <c:tickMarkSkip val="1"/>
        <c:noMultiLvlLbl val="0"/>
      </c:catAx>
      <c:valAx>
        <c:axId val="88478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06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7.16</c:v>
                </c:pt>
                <c:pt idx="1">
                  <c:v>3.53</c:v>
                </c:pt>
                <c:pt idx="2">
                  <c:v>5.81</c:v>
                </c:pt>
                <c:pt idx="3">
                  <c:v>4.24</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18.55</c:v>
                </c:pt>
                <c:pt idx="1">
                  <c:v>22.28</c:v>
                </c:pt>
                <c:pt idx="2">
                  <c:v>25.61</c:v>
                </c:pt>
                <c:pt idx="3">
                  <c:v>19.2</c:v>
                </c:pt>
                <c:pt idx="4">
                  <c:v>13.18</c:v>
                </c:pt>
              </c:numCache>
            </c:numRef>
          </c:val>
        </c:ser>
        <c:dLbls>
          <c:showLegendKey val="0"/>
          <c:showVal val="0"/>
          <c:showCatName val="0"/>
          <c:showSerName val="0"/>
          <c:showPercent val="0"/>
          <c:showBubbleSize val="0"/>
        </c:dLbls>
        <c:gapWidth val="250"/>
        <c:overlap val="100"/>
        <c:axId val="105834752"/>
        <c:axId val="10583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4.5199999999999996</c:v>
                </c:pt>
                <c:pt idx="1">
                  <c:v>-3.66</c:v>
                </c:pt>
                <c:pt idx="2">
                  <c:v>4.97</c:v>
                </c:pt>
                <c:pt idx="3">
                  <c:v>-10.4</c:v>
                </c:pt>
                <c:pt idx="4">
                  <c:v>-5.66</c:v>
                </c:pt>
              </c:numCache>
            </c:numRef>
          </c:val>
          <c:smooth val="0"/>
        </c:ser>
        <c:dLbls>
          <c:showLegendKey val="0"/>
          <c:showVal val="0"/>
          <c:showCatName val="0"/>
          <c:showSerName val="0"/>
          <c:showPercent val="0"/>
          <c:showBubbleSize val="0"/>
        </c:dLbls>
        <c:marker val="1"/>
        <c:smooth val="0"/>
        <c:axId val="105834752"/>
        <c:axId val="105836928"/>
      </c:lineChart>
      <c:catAx>
        <c:axId val="1058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36928"/>
        <c:crosses val="autoZero"/>
        <c:auto val="1"/>
        <c:lblAlgn val="ctr"/>
        <c:lblOffset val="100"/>
        <c:tickLblSkip val="1"/>
        <c:tickMarkSkip val="1"/>
        <c:noMultiLvlLbl val="0"/>
      </c:catAx>
      <c:valAx>
        <c:axId val="10583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3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0.03</c:v>
                </c:pt>
                <c:pt idx="4">
                  <c:v>#N/A</c:v>
                </c:pt>
                <c:pt idx="5">
                  <c:v>0</c:v>
                </c:pt>
                <c:pt idx="6">
                  <c:v>#N/A</c:v>
                </c:pt>
                <c:pt idx="7">
                  <c:v>0</c:v>
                </c:pt>
                <c:pt idx="8">
                  <c:v>#N/A</c:v>
                </c:pt>
                <c:pt idx="9">
                  <c:v>0.06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#N/A</c:v>
                </c:pt>
                <c:pt idx="3">
                  <c:v>0.37</c:v>
                </c:pt>
                <c:pt idx="4">
                  <c:v>#N/A</c:v>
                </c:pt>
                <c:pt idx="5">
                  <c:v>0.32</c:v>
                </c:pt>
                <c:pt idx="6">
                  <c:v>#N/A</c:v>
                </c:pt>
                <c:pt idx="7">
                  <c:v>0.2</c:v>
                </c:pt>
                <c:pt idx="8">
                  <c:v>#N/A</c:v>
                </c:pt>
                <c:pt idx="9">
                  <c:v>0.18</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1.49</c:v>
                </c:pt>
                <c:pt idx="2">
                  <c:v>#N/A</c:v>
                </c:pt>
                <c:pt idx="3">
                  <c:v>1.01</c:v>
                </c:pt>
                <c:pt idx="4">
                  <c:v>#N/A</c:v>
                </c:pt>
                <c:pt idx="5">
                  <c:v>1.59</c:v>
                </c:pt>
                <c:pt idx="6">
                  <c:v>#N/A</c:v>
                </c:pt>
                <c:pt idx="7">
                  <c:v>1.81</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7.16</c:v>
                </c:pt>
                <c:pt idx="2">
                  <c:v>#N/A</c:v>
                </c:pt>
                <c:pt idx="3">
                  <c:v>3.52</c:v>
                </c:pt>
                <c:pt idx="4">
                  <c:v>#N/A</c:v>
                </c:pt>
                <c:pt idx="5">
                  <c:v>5.81</c:v>
                </c:pt>
                <c:pt idx="6">
                  <c:v>#N/A</c:v>
                </c:pt>
                <c:pt idx="7">
                  <c:v>4.24</c:v>
                </c:pt>
                <c:pt idx="8">
                  <c:v>#N/A</c:v>
                </c:pt>
                <c:pt idx="9">
                  <c:v>4.6399999999999997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c:v>
                </c:pt>
                <c:pt idx="2">
                  <c:v>#N/A</c:v>
                </c:pt>
                <c:pt idx="3">
                  <c:v>5.49</c:v>
                </c:pt>
                <c:pt idx="4">
                  <c:v>#N/A</c:v>
                </c:pt>
                <c:pt idx="5">
                  <c:v>7.77</c:v>
                </c:pt>
                <c:pt idx="6">
                  <c:v>#N/A</c:v>
                </c:pt>
                <c:pt idx="7">
                  <c:v>10.47</c:v>
                </c:pt>
                <c:pt idx="8">
                  <c:v>#N/A</c:v>
                </c:pt>
                <c:pt idx="9">
                  <c:v>10.89</c:v>
                </c:pt>
              </c:numCache>
            </c:numRef>
          </c:val>
        </c:ser>
        <c:dLbls>
          <c:showLegendKey val="0"/>
          <c:showVal val="0"/>
          <c:showCatName val="0"/>
          <c:showSerName val="0"/>
          <c:showPercent val="0"/>
          <c:showBubbleSize val="0"/>
        </c:dLbls>
        <c:gapWidth val="150"/>
        <c:overlap val="100"/>
        <c:axId val="106270720"/>
        <c:axId val="106272256"/>
      </c:barChart>
      <c:catAx>
        <c:axId val="1062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72256"/>
        <c:crosses val="autoZero"/>
        <c:auto val="1"/>
        <c:lblAlgn val="ctr"/>
        <c:lblOffset val="100"/>
        <c:tickLblSkip val="1"/>
        <c:tickMarkSkip val="1"/>
        <c:noMultiLvlLbl val="0"/>
      </c:catAx>
      <c:valAx>
        <c:axId val="10627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7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624</c:v>
                </c:pt>
                <c:pt idx="5">
                  <c:v>629</c:v>
                </c:pt>
                <c:pt idx="8">
                  <c:v>627</c:v>
                </c:pt>
                <c:pt idx="11">
                  <c:v>641</c:v>
                </c:pt>
                <c:pt idx="14">
                  <c:v>628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24</c:v>
                </c:pt>
                <c:pt idx="6">
                  <c:v>31</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2</c:v>
                </c:pt>
                <c:pt idx="6">
                  <c:v>8</c:v>
                </c:pt>
                <c:pt idx="9">
                  <c:v>22</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285</c:v>
                </c:pt>
                <c:pt idx="3">
                  <c:v>293</c:v>
                </c:pt>
                <c:pt idx="6">
                  <c:v>312</c:v>
                </c:pt>
                <c:pt idx="9">
                  <c:v>312</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710</c:v>
                </c:pt>
                <c:pt idx="3">
                  <c:v>668</c:v>
                </c:pt>
                <c:pt idx="6">
                  <c:v>620</c:v>
                </c:pt>
                <c:pt idx="9">
                  <c:v>578</c:v>
                </c:pt>
                <c:pt idx="12">
                  <c:v>546</c:v>
                </c:pt>
              </c:numCache>
            </c:numRef>
          </c:val>
        </c:ser>
        <c:dLbls>
          <c:showLegendKey val="0"/>
          <c:showVal val="0"/>
          <c:showCatName val="0"/>
          <c:showSerName val="0"/>
          <c:showPercent val="0"/>
          <c:showBubbleSize val="0"/>
        </c:dLbls>
        <c:gapWidth val="100"/>
        <c:overlap val="100"/>
        <c:axId val="76917376"/>
        <c:axId val="7691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406</c:v>
                </c:pt>
                <c:pt idx="2">
                  <c:v>#N/A</c:v>
                </c:pt>
                <c:pt idx="3">
                  <c:v>#N/A</c:v>
                </c:pt>
                <c:pt idx="4">
                  <c:v>358</c:v>
                </c:pt>
                <c:pt idx="5">
                  <c:v>#N/A</c:v>
                </c:pt>
                <c:pt idx="6">
                  <c:v>#N/A</c:v>
                </c:pt>
                <c:pt idx="7">
                  <c:v>344</c:v>
                </c:pt>
                <c:pt idx="8">
                  <c:v>#N/A</c:v>
                </c:pt>
                <c:pt idx="9">
                  <c:v>#N/A</c:v>
                </c:pt>
                <c:pt idx="10">
                  <c:v>286</c:v>
                </c:pt>
                <c:pt idx="11">
                  <c:v>#N/A</c:v>
                </c:pt>
                <c:pt idx="12">
                  <c:v>#N/A</c:v>
                </c:pt>
                <c:pt idx="13">
                  <c:v>287</c:v>
                </c:pt>
                <c:pt idx="14">
                  <c:v>#N/A</c:v>
                </c:pt>
              </c:numCache>
            </c:numRef>
          </c:val>
          <c:smooth val="0"/>
        </c:ser>
        <c:dLbls>
          <c:showLegendKey val="0"/>
          <c:showVal val="0"/>
          <c:showCatName val="0"/>
          <c:showSerName val="0"/>
          <c:showPercent val="0"/>
          <c:showBubbleSize val="0"/>
        </c:dLbls>
        <c:marker val="1"/>
        <c:smooth val="0"/>
        <c:axId val="76917376"/>
        <c:axId val="76919552"/>
      </c:lineChart>
      <c:catAx>
        <c:axId val="769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919552"/>
        <c:crosses val="autoZero"/>
        <c:auto val="1"/>
        <c:lblAlgn val="ctr"/>
        <c:lblOffset val="100"/>
        <c:tickLblSkip val="1"/>
        <c:tickMarkSkip val="1"/>
        <c:noMultiLvlLbl val="0"/>
      </c:catAx>
      <c:valAx>
        <c:axId val="769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7322</c:v>
                </c:pt>
                <c:pt idx="5">
                  <c:v>7073</c:v>
                </c:pt>
                <c:pt idx="8">
                  <c:v>6999</c:v>
                </c:pt>
                <c:pt idx="11">
                  <c:v>7073</c:v>
                </c:pt>
                <c:pt idx="14">
                  <c:v>7059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c:v>
                </c:pt>
                <c:pt idx="5">
                  <c:v>9</c:v>
                </c:pt>
                <c:pt idx="8">
                  <c:v>2</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1447</c:v>
                </c:pt>
                <c:pt idx="5">
                  <c:v>1624</c:v>
                </c:pt>
                <c:pt idx="8">
                  <c:v>1696</c:v>
                </c:pt>
                <c:pt idx="11">
                  <c:v>1576</c:v>
                </c:pt>
                <c:pt idx="14">
                  <c:v>1371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425</c:v>
                </c:pt>
                <c:pt idx="3">
                  <c:v>469</c:v>
                </c:pt>
                <c:pt idx="6">
                  <c:v>471</c:v>
                </c:pt>
                <c:pt idx="9">
                  <c:v>383</c:v>
                </c:pt>
                <c:pt idx="12">
                  <c:v>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c:v>
                </c:pt>
                <c:pt idx="3">
                  <c:v>162</c:v>
                </c:pt>
                <c:pt idx="6">
                  <c:v>154</c:v>
                </c:pt>
                <c:pt idx="9">
                  <c:v>135</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3729</c:v>
                </c:pt>
                <c:pt idx="3">
                  <c:v>3300</c:v>
                </c:pt>
                <c:pt idx="6">
                  <c:v>3322</c:v>
                </c:pt>
                <c:pt idx="9">
                  <c:v>3302</c:v>
                </c:pt>
                <c:pt idx="12">
                  <c:v>3171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42</c:v>
                </c:pt>
                <c:pt idx="3">
                  <c:v>26</c:v>
                </c:pt>
                <c:pt idx="6">
                  <c:v>96</c:v>
                </c:pt>
                <c:pt idx="9">
                  <c:v>77</c:v>
                </c:pt>
                <c:pt idx="12">
                  <c:v>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5633</c:v>
                </c:pt>
                <c:pt idx="3">
                  <c:v>5358</c:v>
                </c:pt>
                <c:pt idx="6">
                  <c:v>5134</c:v>
                </c:pt>
                <c:pt idx="9">
                  <c:v>5383</c:v>
                </c:pt>
                <c:pt idx="12">
                  <c:v>5409</c:v>
                </c:pt>
              </c:numCache>
            </c:numRef>
          </c:val>
        </c:ser>
        <c:dLbls>
          <c:showLegendKey val="0"/>
          <c:showVal val="0"/>
          <c:showCatName val="0"/>
          <c:showSerName val="0"/>
          <c:showPercent val="0"/>
          <c:showBubbleSize val="0"/>
        </c:dLbls>
        <c:gapWidth val="100"/>
        <c:overlap val="100"/>
        <c:axId val="88078592"/>
        <c:axId val="2347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1042</c:v>
                </c:pt>
                <c:pt idx="2">
                  <c:v>#N/A</c:v>
                </c:pt>
                <c:pt idx="3">
                  <c:v>#N/A</c:v>
                </c:pt>
                <c:pt idx="4">
                  <c:v>608</c:v>
                </c:pt>
                <c:pt idx="5">
                  <c:v>#N/A</c:v>
                </c:pt>
                <c:pt idx="6">
                  <c:v>#N/A</c:v>
                </c:pt>
                <c:pt idx="7">
                  <c:v>480</c:v>
                </c:pt>
                <c:pt idx="8">
                  <c:v>#N/A</c:v>
                </c:pt>
                <c:pt idx="9">
                  <c:v>#N/A</c:v>
                </c:pt>
                <c:pt idx="10">
                  <c:v>632</c:v>
                </c:pt>
                <c:pt idx="11">
                  <c:v>#N/A</c:v>
                </c:pt>
                <c:pt idx="12">
                  <c:v>#N/A</c:v>
                </c:pt>
                <c:pt idx="13">
                  <c:v>724</c:v>
                </c:pt>
                <c:pt idx="14">
                  <c:v>#N/A</c:v>
                </c:pt>
              </c:numCache>
            </c:numRef>
          </c:val>
          <c:smooth val="0"/>
        </c:ser>
        <c:dLbls>
          <c:showLegendKey val="0"/>
          <c:showVal val="0"/>
          <c:showCatName val="0"/>
          <c:showSerName val="0"/>
          <c:showPercent val="0"/>
          <c:showBubbleSize val="0"/>
        </c:dLbls>
        <c:marker val="1"/>
        <c:smooth val="0"/>
        <c:axId val="88078592"/>
        <c:axId val="23478656"/>
      </c:lineChart>
      <c:catAx>
        <c:axId val="880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78656"/>
        <c:crosses val="autoZero"/>
        <c:auto val="1"/>
        <c:lblAlgn val="ctr"/>
        <c:lblOffset val="100"/>
        <c:tickLblSkip val="1"/>
        <c:tickMarkSkip val="1"/>
        <c:noMultiLvlLbl val="0"/>
      </c:catAx>
      <c:valAx>
        <c:axId val="2347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386176"/>
        <c:axId val="106388096"/>
      </c:scatterChart>
      <c:valAx>
        <c:axId val="106386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388096"/>
        <c:crosses val="autoZero"/>
        <c:crossBetween val="midCat"/>
      </c:valAx>
      <c:valAx>
        <c:axId val="106388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86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16.7</c:v>
                </c:pt>
                <c:pt idx="1">
                  <c:v>14.4</c:v>
                </c:pt>
                <c:pt idx="2">
                  <c:v>13.2</c:v>
                </c:pt>
                <c:pt idx="3">
                  <c:v>11.8</c:v>
                </c:pt>
                <c:pt idx="4">
                  <c:v>10.9</c:v>
                </c:pt>
              </c:numCache>
            </c:numRef>
          </c:xVal>
          <c:yVal>
            <c:numRef>
              <c:f>公会計指標分析・財政指標組合せ分析表!$K$73:$O$73</c:f>
              <c:numCache>
                <c:formatCode>#,##0.0;"▲ "#,##0.0</c:formatCode>
                <c:ptCount val="5"/>
                <c:pt idx="0">
                  <c:v>37.200000000000003</c:v>
                </c:pt>
                <c:pt idx="1">
                  <c:v>21.9</c:v>
                </c:pt>
                <c:pt idx="2">
                  <c:v>17.2</c:v>
                </c:pt>
                <c:pt idx="3">
                  <c:v>22.9</c:v>
                </c:pt>
                <c:pt idx="4">
                  <c:v>25.6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6418176"/>
        <c:axId val="106420096"/>
      </c:scatterChart>
      <c:valAx>
        <c:axId val="106418176"/>
        <c:scaling>
          <c:orientation val="minMax"/>
          <c:max val="17.400000000000002"/>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20096"/>
        <c:crosses val="autoZero"/>
        <c:crossBetween val="midCat"/>
      </c:valAx>
      <c:valAx>
        <c:axId val="106420096"/>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1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長野五輪関連事業に伴う地方債は、ここ数年で次々と償還が終了しており、元利償還金等は順調に終了している。しかし平成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震災による災害復旧事業債の増加や広域ごみ処理施設建設負担金の増加、ここ数年の投資的事業の先送りによる今後の事業量の増加など新規発行債の増加により、今後の元利償還金等は増加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ここ数年一般会計等に係る地方債の現在高は順調に減少し、また充当可能基金も増加していたが、平成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年の震災による災害復旧・復興により、新規発行債が増加したことによる地方債の現在高の増加及び多額の資金が必要になったことにより基金からの取崩し額の増加による充当可能基金の減少となった。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白馬村の主要な税目は固定資産税であり、景気等左右されない安定した税収のため財政力指数も安定している。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9" name="直線コネクタ 68"/>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140305</xdr:rowOff>
    </xdr:to>
    <xdr:cxnSp macro="">
      <xdr:nvCxnSpPr>
        <xdr:cNvPr id="72" name="直線コネクタ 71"/>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128815</xdr:rowOff>
    </xdr:to>
    <xdr:cxnSp macro="">
      <xdr:nvCxnSpPr>
        <xdr:cNvPr id="75" name="直線コネクタ 74"/>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106032</xdr:rowOff>
    </xdr:from>
    <xdr:ext cx="762000" cy="259045"/>
    <xdr:sp macro="" textlink="">
      <xdr:nvSpPr>
        <xdr:cNvPr id="89"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29832</xdr:rowOff>
    </xdr:from>
    <xdr:ext cx="736600" cy="259045"/>
    <xdr:sp macro="" textlink="">
      <xdr:nvSpPr>
        <xdr:cNvPr id="91" name="テキスト ボックス 90"/>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年度は、ここ数年の新規発行債の抑制により、公債費は順調に減少しているが、平成</a:t>
          </a:r>
          <a:r>
            <a:rPr kumimoji="1" lang="en-US" altLang="ja-JP" sz="1300">
              <a:latin typeface="ＭＳ Ｐゴシック"/>
            </a:rPr>
            <a:t>26</a:t>
          </a:r>
          <a:r>
            <a:rPr kumimoji="1" lang="ja-JP" altLang="en-US" sz="1300">
              <a:latin typeface="ＭＳ Ｐゴシック"/>
            </a:rPr>
            <a:t>年の震災により新規発行債が増加し今後公債費は増加する見込みである。昨年度同様、広域連合などの一部事務組合や公共下水道事業などへの繰出金の増加により経常費は増加傾向にあるが塵芥処理費などの減少により、昨年度より若干比率が減少し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65913</xdr:rowOff>
    </xdr:from>
    <xdr:to>
      <xdr:col>7</xdr:col>
      <xdr:colOff>152400</xdr:colOff>
      <xdr:row>64</xdr:row>
      <xdr:rowOff>75565</xdr:rowOff>
    </xdr:to>
    <xdr:cxnSp macro="">
      <xdr:nvCxnSpPr>
        <xdr:cNvPr id="130" name="直線コネクタ 129"/>
        <xdr:cNvCxnSpPr/>
      </xdr:nvCxnSpPr>
      <xdr:spPr>
        <a:xfrm flipV="1">
          <a:off x="4114800" y="1103871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75565</xdr:rowOff>
    </xdr:to>
    <xdr:cxnSp macro="">
      <xdr:nvCxnSpPr>
        <xdr:cNvPr id="133" name="直線コネクタ 132"/>
        <xdr:cNvCxnSpPr/>
      </xdr:nvCxnSpPr>
      <xdr:spPr>
        <a:xfrm>
          <a:off x="3225800" y="1101699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109347</xdr:rowOff>
    </xdr:to>
    <xdr:cxnSp macro="">
      <xdr:nvCxnSpPr>
        <xdr:cNvPr id="136" name="直線コネクタ 135"/>
        <xdr:cNvCxnSpPr/>
      </xdr:nvCxnSpPr>
      <xdr:spPr>
        <a:xfrm flipV="1">
          <a:off x="2336800" y="1101699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64</xdr:row>
      <xdr:rowOff>109347</xdr:rowOff>
    </xdr:to>
    <xdr:cxnSp macro="">
      <xdr:nvCxnSpPr>
        <xdr:cNvPr id="139" name="直線コネクタ 138"/>
        <xdr:cNvCxnSpPr/>
      </xdr:nvCxnSpPr>
      <xdr:spPr>
        <a:xfrm>
          <a:off x="1447800" y="110242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15113</xdr:rowOff>
    </xdr:from>
    <xdr:to>
      <xdr:col>7</xdr:col>
      <xdr:colOff>203200</xdr:colOff>
      <xdr:row>64</xdr:row>
      <xdr:rowOff>116713</xdr:rowOff>
    </xdr:to>
    <xdr:sp macro="" textlink="">
      <xdr:nvSpPr>
        <xdr:cNvPr id="149" name="円/楕円 148"/>
        <xdr:cNvSpPr/>
      </xdr:nvSpPr>
      <xdr:spPr>
        <a:xfrm>
          <a:off x="49022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31640</xdr:rowOff>
    </xdr:from>
    <xdr:ext cx="762000" cy="259045"/>
    <xdr:sp macro="" textlink="">
      <xdr:nvSpPr>
        <xdr:cNvPr id="150" name="財政構造の弾力性該当値テキスト"/>
        <xdr:cNvSpPr txBox="1"/>
      </xdr:nvSpPr>
      <xdr:spPr>
        <a:xfrm>
          <a:off x="50419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24765</xdr:rowOff>
    </xdr:from>
    <xdr:to>
      <xdr:col>6</xdr:col>
      <xdr:colOff>50800</xdr:colOff>
      <xdr:row>64</xdr:row>
      <xdr:rowOff>126365</xdr:rowOff>
    </xdr:to>
    <xdr:sp macro="" textlink="">
      <xdr:nvSpPr>
        <xdr:cNvPr id="151" name="円/楕円 150"/>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136542</xdr:rowOff>
    </xdr:from>
    <xdr:ext cx="736600" cy="259045"/>
    <xdr:sp macro="" textlink="">
      <xdr:nvSpPr>
        <xdr:cNvPr id="152" name="テキスト ボックス 151"/>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54" name="テキスト ボックス 153"/>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58547</xdr:rowOff>
    </xdr:from>
    <xdr:to>
      <xdr:col>3</xdr:col>
      <xdr:colOff>330200</xdr:colOff>
      <xdr:row>64</xdr:row>
      <xdr:rowOff>160147</xdr:rowOff>
    </xdr:to>
    <xdr:sp macro="" textlink="">
      <xdr:nvSpPr>
        <xdr:cNvPr id="155" name="円/楕円 154"/>
        <xdr:cNvSpPr/>
      </xdr:nvSpPr>
      <xdr:spPr>
        <a:xfrm>
          <a:off x="2286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170324</xdr:rowOff>
    </xdr:from>
    <xdr:ext cx="762000" cy="259045"/>
    <xdr:sp macro="" textlink="">
      <xdr:nvSpPr>
        <xdr:cNvPr id="156" name="テキスト ボックス 155"/>
        <xdr:cNvSpPr txBox="1"/>
      </xdr:nvSpPr>
      <xdr:spPr>
        <a:xfrm>
          <a:off x="1955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7" name="円/楕円 156"/>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112412</xdr:rowOff>
    </xdr:from>
    <xdr:ext cx="762000" cy="259045"/>
    <xdr:sp macro="" textlink="">
      <xdr:nvSpPr>
        <xdr:cNvPr id="158" name="テキスト ボックス 157"/>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年の震災による倒壊家屋等の災害廃棄物処理費の増加により、物件費が伸び、昨年度より増加している。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95152</xdr:rowOff>
    </xdr:from>
    <xdr:to>
      <xdr:col>7</xdr:col>
      <xdr:colOff>152400</xdr:colOff>
      <xdr:row>84</xdr:row>
      <xdr:rowOff>28315</xdr:rowOff>
    </xdr:to>
    <xdr:cxnSp macro="">
      <xdr:nvCxnSpPr>
        <xdr:cNvPr id="193" name="直線コネクタ 192"/>
        <xdr:cNvCxnSpPr/>
      </xdr:nvCxnSpPr>
      <xdr:spPr>
        <a:xfrm>
          <a:off x="4114800" y="14325502"/>
          <a:ext cx="838200" cy="1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75907</xdr:rowOff>
    </xdr:from>
    <xdr:to>
      <xdr:col>6</xdr:col>
      <xdr:colOff>0</xdr:colOff>
      <xdr:row>83</xdr:row>
      <xdr:rowOff>95152</xdr:rowOff>
    </xdr:to>
    <xdr:cxnSp macro="">
      <xdr:nvCxnSpPr>
        <xdr:cNvPr id="196" name="直線コネクタ 195"/>
        <xdr:cNvCxnSpPr/>
      </xdr:nvCxnSpPr>
      <xdr:spPr>
        <a:xfrm>
          <a:off x="3225800" y="14134807"/>
          <a:ext cx="889000" cy="19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73884</xdr:rowOff>
    </xdr:from>
    <xdr:to>
      <xdr:col>4</xdr:col>
      <xdr:colOff>482600</xdr:colOff>
      <xdr:row>82</xdr:row>
      <xdr:rowOff>75907</xdr:rowOff>
    </xdr:to>
    <xdr:cxnSp macro="">
      <xdr:nvCxnSpPr>
        <xdr:cNvPr id="199" name="直線コネクタ 198"/>
        <xdr:cNvCxnSpPr/>
      </xdr:nvCxnSpPr>
      <xdr:spPr>
        <a:xfrm>
          <a:off x="2336800" y="14132784"/>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73884</xdr:rowOff>
    </xdr:from>
    <xdr:to>
      <xdr:col>3</xdr:col>
      <xdr:colOff>279400</xdr:colOff>
      <xdr:row>82</xdr:row>
      <xdr:rowOff>89962</xdr:rowOff>
    </xdr:to>
    <xdr:cxnSp macro="">
      <xdr:nvCxnSpPr>
        <xdr:cNvPr id="202" name="直線コネクタ 201"/>
        <xdr:cNvCxnSpPr/>
      </xdr:nvCxnSpPr>
      <xdr:spPr>
        <a:xfrm flipV="1">
          <a:off x="1447800" y="1413278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148965</xdr:rowOff>
    </xdr:from>
    <xdr:to>
      <xdr:col>7</xdr:col>
      <xdr:colOff>203200</xdr:colOff>
      <xdr:row>84</xdr:row>
      <xdr:rowOff>79115</xdr:rowOff>
    </xdr:to>
    <xdr:sp macro="" textlink="">
      <xdr:nvSpPr>
        <xdr:cNvPr id="212" name="円/楕円 211"/>
        <xdr:cNvSpPr/>
      </xdr:nvSpPr>
      <xdr:spPr>
        <a:xfrm>
          <a:off x="4902200" y="14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121042</xdr:rowOff>
    </xdr:from>
    <xdr:ext cx="762000" cy="259045"/>
    <xdr:sp macro="" textlink="">
      <xdr:nvSpPr>
        <xdr:cNvPr id="213" name="人件費・物件費等の状況該当値テキスト"/>
        <xdr:cNvSpPr txBox="1"/>
      </xdr:nvSpPr>
      <xdr:spPr>
        <a:xfrm>
          <a:off x="5041900" y="143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44352</xdr:rowOff>
    </xdr:from>
    <xdr:to>
      <xdr:col>6</xdr:col>
      <xdr:colOff>50800</xdr:colOff>
      <xdr:row>83</xdr:row>
      <xdr:rowOff>145952</xdr:rowOff>
    </xdr:to>
    <xdr:sp macro="" textlink="">
      <xdr:nvSpPr>
        <xdr:cNvPr id="214" name="円/楕円 213"/>
        <xdr:cNvSpPr/>
      </xdr:nvSpPr>
      <xdr:spPr>
        <a:xfrm>
          <a:off x="4064000" y="14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130729</xdr:rowOff>
    </xdr:from>
    <xdr:ext cx="736600" cy="259045"/>
    <xdr:sp macro="" textlink="">
      <xdr:nvSpPr>
        <xdr:cNvPr id="215" name="テキスト ボックス 214"/>
        <xdr:cNvSpPr txBox="1"/>
      </xdr:nvSpPr>
      <xdr:spPr>
        <a:xfrm>
          <a:off x="3733800" y="1436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25107</xdr:rowOff>
    </xdr:from>
    <xdr:to>
      <xdr:col>4</xdr:col>
      <xdr:colOff>533400</xdr:colOff>
      <xdr:row>82</xdr:row>
      <xdr:rowOff>126707</xdr:rowOff>
    </xdr:to>
    <xdr:sp macro="" textlink="">
      <xdr:nvSpPr>
        <xdr:cNvPr id="216" name="円/楕円 215"/>
        <xdr:cNvSpPr/>
      </xdr:nvSpPr>
      <xdr:spPr>
        <a:xfrm>
          <a:off x="3175000" y="140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136884</xdr:rowOff>
    </xdr:from>
    <xdr:ext cx="762000" cy="259045"/>
    <xdr:sp macro="" textlink="">
      <xdr:nvSpPr>
        <xdr:cNvPr id="217" name="テキスト ボックス 216"/>
        <xdr:cNvSpPr txBox="1"/>
      </xdr:nvSpPr>
      <xdr:spPr>
        <a:xfrm>
          <a:off x="2844800" y="138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23084</xdr:rowOff>
    </xdr:from>
    <xdr:to>
      <xdr:col>3</xdr:col>
      <xdr:colOff>330200</xdr:colOff>
      <xdr:row>82</xdr:row>
      <xdr:rowOff>124684</xdr:rowOff>
    </xdr:to>
    <xdr:sp macro="" textlink="">
      <xdr:nvSpPr>
        <xdr:cNvPr id="218" name="円/楕円 217"/>
        <xdr:cNvSpPr/>
      </xdr:nvSpPr>
      <xdr:spPr>
        <a:xfrm>
          <a:off x="2286000" y="140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134861</xdr:rowOff>
    </xdr:from>
    <xdr:ext cx="762000" cy="259045"/>
    <xdr:sp macro="" textlink="">
      <xdr:nvSpPr>
        <xdr:cNvPr id="219" name="テキスト ボックス 218"/>
        <xdr:cNvSpPr txBox="1"/>
      </xdr:nvSpPr>
      <xdr:spPr>
        <a:xfrm>
          <a:off x="1955800" y="1385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39162</xdr:rowOff>
    </xdr:from>
    <xdr:to>
      <xdr:col>2</xdr:col>
      <xdr:colOff>127000</xdr:colOff>
      <xdr:row>82</xdr:row>
      <xdr:rowOff>140762</xdr:rowOff>
    </xdr:to>
    <xdr:sp macro="" textlink="">
      <xdr:nvSpPr>
        <xdr:cNvPr id="220" name="円/楕円 219"/>
        <xdr:cNvSpPr/>
      </xdr:nvSpPr>
      <xdr:spPr>
        <a:xfrm>
          <a:off x="1397000" y="140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150939</xdr:rowOff>
    </xdr:from>
    <xdr:ext cx="762000" cy="259045"/>
    <xdr:sp macro="" textlink="">
      <xdr:nvSpPr>
        <xdr:cNvPr id="221" name="テキスト ボックス 220"/>
        <xdr:cNvSpPr txBox="1"/>
      </xdr:nvSpPr>
      <xdr:spPr>
        <a:xfrm>
          <a:off x="1066800" y="138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若干、全国町村平均を超えているが、今後も適正な数値の維持を図る。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144357</xdr:rowOff>
    </xdr:to>
    <xdr:cxnSp macro="">
      <xdr:nvCxnSpPr>
        <xdr:cNvPr id="255" name="直線コネクタ 254"/>
        <xdr:cNvCxnSpPr/>
      </xdr:nvCxnSpPr>
      <xdr:spPr>
        <a:xfrm>
          <a:off x="16179800" y="146854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112184</xdr:rowOff>
    </xdr:to>
    <xdr:cxnSp macro="">
      <xdr:nvCxnSpPr>
        <xdr:cNvPr id="258" name="直線コネクタ 257"/>
        <xdr:cNvCxnSpPr/>
      </xdr:nvCxnSpPr>
      <xdr:spPr>
        <a:xfrm>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112607</xdr:rowOff>
    </xdr:to>
    <xdr:cxnSp macro="">
      <xdr:nvCxnSpPr>
        <xdr:cNvPr id="261" name="直線コネクタ 260"/>
        <xdr:cNvCxnSpPr/>
      </xdr:nvCxnSpPr>
      <xdr:spPr>
        <a:xfrm flipV="1">
          <a:off x="14401800" y="1460500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144780</xdr:rowOff>
    </xdr:to>
    <xdr:cxnSp macro="">
      <xdr:nvCxnSpPr>
        <xdr:cNvPr id="264" name="直線コネクタ 263"/>
        <xdr:cNvCxnSpPr/>
      </xdr:nvCxnSpPr>
      <xdr:spPr>
        <a:xfrm flipV="1">
          <a:off x="13512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4" name="円/楕円 27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5"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6" name="円/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8" name="円/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9" name="テキスト ボックス 27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0" name="円/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1" name="テキスト ボックス 28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2" name="円/楕円 281"/>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3" name="テキスト ボックス 282"/>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ここ数年は、集中改革プランにより定員管理をしており、職員を増やしていなかったが、ここ数年の業務量の増加により、昨年度から</a:t>
          </a:r>
          <a:r>
            <a:rPr kumimoji="1" lang="en-US" altLang="ja-JP" sz="1300">
              <a:latin typeface="ＭＳ Ｐゴシック"/>
            </a:rPr>
            <a:t>5</a:t>
          </a:r>
          <a:r>
            <a:rPr kumimoji="1" lang="ja-JP" altLang="en-US" sz="1300">
              <a:latin typeface="ＭＳ Ｐゴシック"/>
            </a:rPr>
            <a:t>人職員を増員した。今後も適正な定員管理を進めていく。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151807</xdr:rowOff>
    </xdr:from>
    <xdr:to>
      <xdr:col>24</xdr:col>
      <xdr:colOff>558800</xdr:colOff>
      <xdr:row>60</xdr:row>
      <xdr:rowOff>8509</xdr:rowOff>
    </xdr:to>
    <xdr:cxnSp macro="">
      <xdr:nvCxnSpPr>
        <xdr:cNvPr id="318" name="直線コネクタ 317"/>
        <xdr:cNvCxnSpPr/>
      </xdr:nvCxnSpPr>
      <xdr:spPr>
        <a:xfrm>
          <a:off x="16179800" y="1026735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151807</xdr:rowOff>
    </xdr:from>
    <xdr:to>
      <xdr:col>23</xdr:col>
      <xdr:colOff>406400</xdr:colOff>
      <xdr:row>59</xdr:row>
      <xdr:rowOff>153416</xdr:rowOff>
    </xdr:to>
    <xdr:cxnSp macro="">
      <xdr:nvCxnSpPr>
        <xdr:cNvPr id="321" name="直線コネクタ 320"/>
        <xdr:cNvCxnSpPr/>
      </xdr:nvCxnSpPr>
      <xdr:spPr>
        <a:xfrm flipV="1">
          <a:off x="15290800" y="1026735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153416</xdr:rowOff>
    </xdr:from>
    <xdr:to>
      <xdr:col>22</xdr:col>
      <xdr:colOff>203200</xdr:colOff>
      <xdr:row>60</xdr:row>
      <xdr:rowOff>466</xdr:rowOff>
    </xdr:to>
    <xdr:cxnSp macro="">
      <xdr:nvCxnSpPr>
        <xdr:cNvPr id="324" name="直線コネクタ 323"/>
        <xdr:cNvCxnSpPr/>
      </xdr:nvCxnSpPr>
      <xdr:spPr>
        <a:xfrm flipV="1">
          <a:off x="14401800" y="10268966"/>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466</xdr:rowOff>
    </xdr:from>
    <xdr:to>
      <xdr:col>21</xdr:col>
      <xdr:colOff>0</xdr:colOff>
      <xdr:row>60</xdr:row>
      <xdr:rowOff>27008</xdr:rowOff>
    </xdr:to>
    <xdr:cxnSp macro="">
      <xdr:nvCxnSpPr>
        <xdr:cNvPr id="327" name="直線コネクタ 326"/>
        <xdr:cNvCxnSpPr/>
      </xdr:nvCxnSpPr>
      <xdr:spPr>
        <a:xfrm flipV="1">
          <a:off x="13512800" y="1028746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129159</xdr:rowOff>
    </xdr:from>
    <xdr:to>
      <xdr:col>24</xdr:col>
      <xdr:colOff>609600</xdr:colOff>
      <xdr:row>60</xdr:row>
      <xdr:rowOff>59309</xdr:rowOff>
    </xdr:to>
    <xdr:sp macro="" textlink="">
      <xdr:nvSpPr>
        <xdr:cNvPr id="337" name="円/楕円 336"/>
        <xdr:cNvSpPr/>
      </xdr:nvSpPr>
      <xdr:spPr>
        <a:xfrm>
          <a:off x="169672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145686</xdr:rowOff>
    </xdr:from>
    <xdr:ext cx="762000" cy="259045"/>
    <xdr:sp macro="" textlink="">
      <xdr:nvSpPr>
        <xdr:cNvPr id="338" name="定員管理の状況該当値テキスト"/>
        <xdr:cNvSpPr txBox="1"/>
      </xdr:nvSpPr>
      <xdr:spPr>
        <a:xfrm>
          <a:off x="17106900"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101007</xdr:rowOff>
    </xdr:from>
    <xdr:to>
      <xdr:col>23</xdr:col>
      <xdr:colOff>457200</xdr:colOff>
      <xdr:row>60</xdr:row>
      <xdr:rowOff>31157</xdr:rowOff>
    </xdr:to>
    <xdr:sp macro="" textlink="">
      <xdr:nvSpPr>
        <xdr:cNvPr id="339" name="円/楕円 338"/>
        <xdr:cNvSpPr/>
      </xdr:nvSpPr>
      <xdr:spPr>
        <a:xfrm>
          <a:off x="16129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41334</xdr:rowOff>
    </xdr:from>
    <xdr:ext cx="736600" cy="259045"/>
    <xdr:sp macro="" textlink="">
      <xdr:nvSpPr>
        <xdr:cNvPr id="340" name="テキスト ボックス 339"/>
        <xdr:cNvSpPr txBox="1"/>
      </xdr:nvSpPr>
      <xdr:spPr>
        <a:xfrm>
          <a:off x="15798800" y="99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102616</xdr:rowOff>
    </xdr:from>
    <xdr:to>
      <xdr:col>22</xdr:col>
      <xdr:colOff>254000</xdr:colOff>
      <xdr:row>60</xdr:row>
      <xdr:rowOff>32766</xdr:rowOff>
    </xdr:to>
    <xdr:sp macro="" textlink="">
      <xdr:nvSpPr>
        <xdr:cNvPr id="341" name="円/楕円 340"/>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42943</xdr:rowOff>
    </xdr:from>
    <xdr:ext cx="762000" cy="259045"/>
    <xdr:sp macro="" textlink="">
      <xdr:nvSpPr>
        <xdr:cNvPr id="342" name="テキスト ボックス 341"/>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121116</xdr:rowOff>
    </xdr:from>
    <xdr:to>
      <xdr:col>21</xdr:col>
      <xdr:colOff>50800</xdr:colOff>
      <xdr:row>60</xdr:row>
      <xdr:rowOff>51266</xdr:rowOff>
    </xdr:to>
    <xdr:sp macro="" textlink="">
      <xdr:nvSpPr>
        <xdr:cNvPr id="343" name="円/楕円 342"/>
        <xdr:cNvSpPr/>
      </xdr:nvSpPr>
      <xdr:spPr>
        <a:xfrm>
          <a:off x="14351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61443</xdr:rowOff>
    </xdr:from>
    <xdr:ext cx="762000" cy="259045"/>
    <xdr:sp macro="" textlink="">
      <xdr:nvSpPr>
        <xdr:cNvPr id="344" name="テキスト ボックス 343"/>
        <xdr:cNvSpPr txBox="1"/>
      </xdr:nvSpPr>
      <xdr:spPr>
        <a:xfrm>
          <a:off x="14020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147658</xdr:rowOff>
    </xdr:from>
    <xdr:to>
      <xdr:col>19</xdr:col>
      <xdr:colOff>533400</xdr:colOff>
      <xdr:row>60</xdr:row>
      <xdr:rowOff>77808</xdr:rowOff>
    </xdr:to>
    <xdr:sp macro="" textlink="">
      <xdr:nvSpPr>
        <xdr:cNvPr id="345" name="円/楕円 344"/>
        <xdr:cNvSpPr/>
      </xdr:nvSpPr>
      <xdr:spPr>
        <a:xfrm>
          <a:off x="13462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87985</xdr:rowOff>
    </xdr:from>
    <xdr:ext cx="762000" cy="259045"/>
    <xdr:sp macro="" textlink="">
      <xdr:nvSpPr>
        <xdr:cNvPr id="346" name="テキスト ボックス 345"/>
        <xdr:cNvSpPr txBox="1"/>
      </xdr:nvSpPr>
      <xdr:spPr>
        <a:xfrm>
          <a:off x="13131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冬季五輪関連施設等の建設が集中したため、実質公債費比率は類似団体の平均を大きく上回る数値が長らく続いていた。村では公債費負担適正化計画により計画的に公債費負担の軽減を図ったことにより、公債費は順調に減少していた。しかし平成</a:t>
          </a:r>
          <a:r>
            <a:rPr kumimoji="1" lang="en-US" altLang="ja-JP" sz="1300">
              <a:latin typeface="ＭＳ Ｐゴシック"/>
            </a:rPr>
            <a:t>26</a:t>
          </a:r>
          <a:r>
            <a:rPr kumimoji="1" lang="ja-JP" altLang="en-US" sz="1300">
              <a:latin typeface="ＭＳ Ｐゴシック"/>
            </a:rPr>
            <a:t>年の震災による災害復旧事業債の増加や広域ごみ処理施設建設負担金の増加、ここ数年の投資的事業の先送りによる今後の事業量の増加など新規発行債の増加により、今後の実質公債費比率は増加する見込み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100330</xdr:rowOff>
    </xdr:to>
    <xdr:cxnSp macro="">
      <xdr:nvCxnSpPr>
        <xdr:cNvPr id="380" name="直線コネクタ 379"/>
        <xdr:cNvCxnSpPr/>
      </xdr:nvCxnSpPr>
      <xdr:spPr>
        <a:xfrm flipV="1">
          <a:off x="16179800" y="70573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81"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41487</xdr:rowOff>
    </xdr:to>
    <xdr:cxnSp macro="">
      <xdr:nvCxnSpPr>
        <xdr:cNvPr id="383" name="直線コネクタ 382"/>
        <xdr:cNvCxnSpPr/>
      </xdr:nvCxnSpPr>
      <xdr:spPr>
        <a:xfrm flipV="1">
          <a:off x="15290800" y="712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138006</xdr:rowOff>
    </xdr:to>
    <xdr:cxnSp macro="">
      <xdr:nvCxnSpPr>
        <xdr:cNvPr id="386" name="直線コネクタ 385"/>
        <xdr:cNvCxnSpPr/>
      </xdr:nvCxnSpPr>
      <xdr:spPr>
        <a:xfrm flipV="1">
          <a:off x="14401800" y="724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43</xdr:row>
      <xdr:rowOff>151554</xdr:rowOff>
    </xdr:to>
    <xdr:cxnSp macro="">
      <xdr:nvCxnSpPr>
        <xdr:cNvPr id="389" name="直線コネクタ 388"/>
        <xdr:cNvCxnSpPr/>
      </xdr:nvCxnSpPr>
      <xdr:spPr>
        <a:xfrm flipV="1">
          <a:off x="13512800" y="73389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9" name="円/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1" name="円/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3" name="円/楕円 402"/>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4" name="テキスト ボックス 403"/>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05" name="円/楕円 404"/>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2133</xdr:rowOff>
    </xdr:from>
    <xdr:ext cx="762000" cy="259045"/>
    <xdr:sp macro="" textlink="">
      <xdr:nvSpPr>
        <xdr:cNvPr id="406" name="テキスト ボックス 405"/>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7" name="円/楕円 406"/>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08" name="テキスト ボックス 407"/>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長野冬季五輪関係事業で増加した地方債の残高や公共下水道などの公営企業等への繰入額が影響し、類似団体の平均を上回っていたが、公債費負担の軽減や保証金免除繰上償還制度を活用した低利率への借換などにより、類似団体を下回る数値になってきた。しかし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年の震災により災害復旧等の経費に基金を繰り入れたことにより、基金残高が減少し、昨年度より</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％増加している。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4596</xdr:rowOff>
    </xdr:from>
    <xdr:to>
      <xdr:col>24</xdr:col>
      <xdr:colOff>558800</xdr:colOff>
      <xdr:row>15</xdr:row>
      <xdr:rowOff>35621</xdr:rowOff>
    </xdr:to>
    <xdr:cxnSp macro="">
      <xdr:nvCxnSpPr>
        <xdr:cNvPr id="444" name="直線コネクタ 443"/>
        <xdr:cNvCxnSpPr/>
      </xdr:nvCxnSpPr>
      <xdr:spPr>
        <a:xfrm>
          <a:off x="16179800" y="257634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5"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110550</xdr:rowOff>
    </xdr:from>
    <xdr:to>
      <xdr:col>23</xdr:col>
      <xdr:colOff>406400</xdr:colOff>
      <xdr:row>15</xdr:row>
      <xdr:rowOff>4596</xdr:rowOff>
    </xdr:to>
    <xdr:cxnSp macro="">
      <xdr:nvCxnSpPr>
        <xdr:cNvPr id="447" name="直線コネクタ 446"/>
        <xdr:cNvCxnSpPr/>
      </xdr:nvCxnSpPr>
      <xdr:spPr>
        <a:xfrm>
          <a:off x="15290800" y="25108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9" name="テキスト ボックス 448"/>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110550</xdr:rowOff>
    </xdr:from>
    <xdr:to>
      <xdr:col>22</xdr:col>
      <xdr:colOff>203200</xdr:colOff>
      <xdr:row>14</xdr:row>
      <xdr:rowOff>164556</xdr:rowOff>
    </xdr:to>
    <xdr:cxnSp macro="">
      <xdr:nvCxnSpPr>
        <xdr:cNvPr id="450" name="直線コネクタ 449"/>
        <xdr:cNvCxnSpPr/>
      </xdr:nvCxnSpPr>
      <xdr:spPr>
        <a:xfrm flipV="1">
          <a:off x="14401800" y="2510850"/>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12596</xdr:rowOff>
    </xdr:from>
    <xdr:ext cx="762000" cy="259045"/>
    <xdr:sp macro="" textlink="">
      <xdr:nvSpPr>
        <xdr:cNvPr id="452" name="テキスト ボックス 451"/>
        <xdr:cNvSpPr txBox="1"/>
      </xdr:nvSpPr>
      <xdr:spPr>
        <a:xfrm>
          <a:off x="14909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164556</xdr:rowOff>
    </xdr:from>
    <xdr:to>
      <xdr:col>21</xdr:col>
      <xdr:colOff>0</xdr:colOff>
      <xdr:row>15</xdr:row>
      <xdr:rowOff>168910</xdr:rowOff>
    </xdr:to>
    <xdr:cxnSp macro="">
      <xdr:nvCxnSpPr>
        <xdr:cNvPr id="453" name="直線コネクタ 452"/>
        <xdr:cNvCxnSpPr/>
      </xdr:nvCxnSpPr>
      <xdr:spPr>
        <a:xfrm flipV="1">
          <a:off x="13512800" y="256485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5" name="テキスト ボックス 454"/>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7" name="テキスト ボックス 456"/>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156271</xdr:rowOff>
    </xdr:from>
    <xdr:to>
      <xdr:col>24</xdr:col>
      <xdr:colOff>609600</xdr:colOff>
      <xdr:row>15</xdr:row>
      <xdr:rowOff>86421</xdr:rowOff>
    </xdr:to>
    <xdr:sp macro="" textlink="">
      <xdr:nvSpPr>
        <xdr:cNvPr id="463" name="円/楕円 462"/>
        <xdr:cNvSpPr/>
      </xdr:nvSpPr>
      <xdr:spPr>
        <a:xfrm>
          <a:off x="169672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1348</xdr:rowOff>
    </xdr:from>
    <xdr:ext cx="762000" cy="259045"/>
    <xdr:sp macro="" textlink="">
      <xdr:nvSpPr>
        <xdr:cNvPr id="464" name="将来負担の状況該当値テキスト"/>
        <xdr:cNvSpPr txBox="1"/>
      </xdr:nvSpPr>
      <xdr:spPr>
        <a:xfrm>
          <a:off x="17106900" y="240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125246</xdr:rowOff>
    </xdr:from>
    <xdr:to>
      <xdr:col>23</xdr:col>
      <xdr:colOff>457200</xdr:colOff>
      <xdr:row>15</xdr:row>
      <xdr:rowOff>55396</xdr:rowOff>
    </xdr:to>
    <xdr:sp macro="" textlink="">
      <xdr:nvSpPr>
        <xdr:cNvPr id="465" name="円/楕円 464"/>
        <xdr:cNvSpPr/>
      </xdr:nvSpPr>
      <xdr:spPr>
        <a:xfrm>
          <a:off x="16129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40173</xdr:rowOff>
    </xdr:from>
    <xdr:ext cx="736600" cy="259045"/>
    <xdr:sp macro="" textlink="">
      <xdr:nvSpPr>
        <xdr:cNvPr id="466" name="テキスト ボックス 465"/>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59750</xdr:rowOff>
    </xdr:from>
    <xdr:to>
      <xdr:col>22</xdr:col>
      <xdr:colOff>254000</xdr:colOff>
      <xdr:row>14</xdr:row>
      <xdr:rowOff>161350</xdr:rowOff>
    </xdr:to>
    <xdr:sp macro="" textlink="">
      <xdr:nvSpPr>
        <xdr:cNvPr id="467" name="円/楕円 466"/>
        <xdr:cNvSpPr/>
      </xdr:nvSpPr>
      <xdr:spPr>
        <a:xfrm>
          <a:off x="15240000" y="24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77</xdr:rowOff>
    </xdr:from>
    <xdr:ext cx="762000" cy="259045"/>
    <xdr:sp macro="" textlink="">
      <xdr:nvSpPr>
        <xdr:cNvPr id="468" name="テキスト ボックス 467"/>
        <xdr:cNvSpPr txBox="1"/>
      </xdr:nvSpPr>
      <xdr:spPr>
        <a:xfrm>
          <a:off x="14909800" y="22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113756</xdr:rowOff>
    </xdr:from>
    <xdr:to>
      <xdr:col>21</xdr:col>
      <xdr:colOff>50800</xdr:colOff>
      <xdr:row>15</xdr:row>
      <xdr:rowOff>43906</xdr:rowOff>
    </xdr:to>
    <xdr:sp macro="" textlink="">
      <xdr:nvSpPr>
        <xdr:cNvPr id="469" name="円/楕円 468"/>
        <xdr:cNvSpPr/>
      </xdr:nvSpPr>
      <xdr:spPr>
        <a:xfrm>
          <a:off x="14351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54083</xdr:rowOff>
    </xdr:from>
    <xdr:ext cx="762000" cy="259045"/>
    <xdr:sp macro="" textlink="">
      <xdr:nvSpPr>
        <xdr:cNvPr id="470" name="テキスト ボックス 469"/>
        <xdr:cNvSpPr txBox="1"/>
      </xdr:nvSpPr>
      <xdr:spPr>
        <a:xfrm>
          <a:off x="14020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118110</xdr:rowOff>
    </xdr:from>
    <xdr:to>
      <xdr:col>19</xdr:col>
      <xdr:colOff>533400</xdr:colOff>
      <xdr:row>16</xdr:row>
      <xdr:rowOff>48260</xdr:rowOff>
    </xdr:to>
    <xdr:sp macro="" textlink="">
      <xdr:nvSpPr>
        <xdr:cNvPr id="471" name="円/楕円 470"/>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58437</xdr:rowOff>
    </xdr:from>
    <xdr:ext cx="762000" cy="259045"/>
    <xdr:sp macro="" textlink="">
      <xdr:nvSpPr>
        <xdr:cNvPr id="472" name="テキスト ボックス 471"/>
        <xdr:cNvSpPr txBox="1"/>
      </xdr:nvSpPr>
      <xdr:spPr>
        <a:xfrm>
          <a:off x="1313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適正な定員管理や特別職の給料削減などにより、類似団体等の平均を下回る数値となっている。今後も適正な定員管理を進めていく。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35</xdr:row>
      <xdr:rowOff>138430</xdr:rowOff>
    </xdr:to>
    <xdr:cxnSp macro="">
      <xdr:nvCxnSpPr>
        <xdr:cNvPr id="64" name="直線コネクタ 63"/>
        <xdr:cNvCxnSpPr/>
      </xdr:nvCxnSpPr>
      <xdr:spPr>
        <a:xfrm flipV="1">
          <a:off x="3987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138430</xdr:rowOff>
    </xdr:to>
    <xdr:cxnSp macro="">
      <xdr:nvCxnSpPr>
        <xdr:cNvPr id="67" name="直線コネクタ 66"/>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17272</xdr:rowOff>
    </xdr:to>
    <xdr:cxnSp macro="">
      <xdr:nvCxnSpPr>
        <xdr:cNvPr id="70" name="直線コネクタ 69"/>
        <xdr:cNvCxnSpPr/>
      </xdr:nvCxnSpPr>
      <xdr:spPr>
        <a:xfrm flipV="1">
          <a:off x="2209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17272</xdr:rowOff>
    </xdr:to>
    <xdr:cxnSp macro="">
      <xdr:nvCxnSpPr>
        <xdr:cNvPr id="73" name="直線コネクタ 72"/>
        <xdr:cNvCxnSpPr/>
      </xdr:nvCxnSpPr>
      <xdr:spPr>
        <a:xfrm>
          <a:off x="1320800" y="618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経常経費については、毎年見直しを行い削減努力を続けており、類似団体内でも低水準を維持している。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15</xdr:row>
      <xdr:rowOff>92710</xdr:rowOff>
    </xdr:to>
    <xdr:cxnSp macro="">
      <xdr:nvCxnSpPr>
        <xdr:cNvPr id="125" name="直線コネクタ 124"/>
        <xdr:cNvCxnSpPr/>
      </xdr:nvCxnSpPr>
      <xdr:spPr>
        <a:xfrm>
          <a:off x="15671800" y="265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85090</xdr:rowOff>
    </xdr:to>
    <xdr:cxnSp macro="">
      <xdr:nvCxnSpPr>
        <xdr:cNvPr id="128" name="直線コネクタ 127"/>
        <xdr:cNvCxnSpPr/>
      </xdr:nvCxnSpPr>
      <xdr:spPr>
        <a:xfrm>
          <a:off x="14782800" y="2527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127000</xdr:rowOff>
    </xdr:to>
    <xdr:cxnSp macro="">
      <xdr:nvCxnSpPr>
        <xdr:cNvPr id="131" name="直線コネクタ 130"/>
        <xdr:cNvCxnSpPr/>
      </xdr:nvCxnSpPr>
      <xdr:spPr>
        <a:xfrm>
          <a:off x="13893800" y="251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119380</xdr:rowOff>
    </xdr:to>
    <xdr:cxnSp macro="">
      <xdr:nvCxnSpPr>
        <xdr:cNvPr id="134" name="直線コネクタ 133"/>
        <xdr:cNvCxnSpPr/>
      </xdr:nvCxnSpPr>
      <xdr:spPr>
        <a:xfrm>
          <a:off x="13004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4" name="円/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6" name="円/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単独事業である福祉医療費の支給範囲を中学生まで拡大し、年々増加している。また障がい者福祉事業なども伸びているが、当村では生活保護の支出がないため、類似団体内では最低水準であると思わ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88900</xdr:rowOff>
    </xdr:from>
    <xdr:to>
      <xdr:col>7</xdr:col>
      <xdr:colOff>15875</xdr:colOff>
      <xdr:row>53</xdr:row>
      <xdr:rowOff>31750</xdr:rowOff>
    </xdr:to>
    <xdr:cxnSp macro="">
      <xdr:nvCxnSpPr>
        <xdr:cNvPr id="186" name="直線コネクタ 185"/>
        <xdr:cNvCxnSpPr/>
      </xdr:nvCxnSpPr>
      <xdr:spPr>
        <a:xfrm flipV="1">
          <a:off x="3987800" y="9004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89" name="直線コネクタ 188"/>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50800</xdr:rowOff>
    </xdr:to>
    <xdr:cxnSp macro="">
      <xdr:nvCxnSpPr>
        <xdr:cNvPr id="192" name="直線コネクタ 191"/>
        <xdr:cNvCxnSpPr/>
      </xdr:nvCxnSpPr>
      <xdr:spPr>
        <a:xfrm>
          <a:off x="2209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50800</xdr:rowOff>
    </xdr:to>
    <xdr:cxnSp macro="">
      <xdr:nvCxnSpPr>
        <xdr:cNvPr id="195" name="直線コネクタ 194"/>
        <xdr:cNvCxnSpPr/>
      </xdr:nvCxnSpPr>
      <xdr:spPr>
        <a:xfrm>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38100</xdr:rowOff>
    </xdr:from>
    <xdr:to>
      <xdr:col>7</xdr:col>
      <xdr:colOff>66675</xdr:colOff>
      <xdr:row>52</xdr:row>
      <xdr:rowOff>139700</xdr:rowOff>
    </xdr:to>
    <xdr:sp macro="" textlink="">
      <xdr:nvSpPr>
        <xdr:cNvPr id="205" name="円/楕円 204"/>
        <xdr:cNvSpPr/>
      </xdr:nvSpPr>
      <xdr:spPr>
        <a:xfrm>
          <a:off x="4775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118127</xdr:rowOff>
    </xdr:from>
    <xdr:ext cx="762000" cy="259045"/>
    <xdr:sp macro="" textlink="">
      <xdr:nvSpPr>
        <xdr:cNvPr id="206" name="扶助費該当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7" name="円/楕円 206"/>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8" name="テキスト ボックス 207"/>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9" name="円/楕円 208"/>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0" name="テキスト ボックス 209"/>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1" name="円/楕円 210"/>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12" name="テキスト ボックス 211"/>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3" name="円/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特別会計や公営企業への繰出金が年々増加している。特に公共下水道事業はここ数年</a:t>
          </a:r>
          <a:r>
            <a:rPr kumimoji="1" lang="en-US" altLang="ja-JP" sz="1300">
              <a:latin typeface="ＭＳ Ｐゴシック"/>
            </a:rPr>
            <a:t>3</a:t>
          </a:r>
          <a:r>
            <a:rPr kumimoji="1" lang="ja-JP" altLang="en-US" sz="1300">
              <a:latin typeface="ＭＳ Ｐゴシック"/>
            </a:rPr>
            <a:t>億円を超え、昨年度から</a:t>
          </a:r>
          <a:r>
            <a:rPr kumimoji="1" lang="en-US" altLang="ja-JP" sz="1300">
              <a:latin typeface="ＭＳ Ｐゴシック"/>
            </a:rPr>
            <a:t>21,000</a:t>
          </a:r>
          <a:r>
            <a:rPr kumimoji="1" lang="ja-JP" altLang="en-US" sz="1300">
              <a:latin typeface="ＭＳ Ｐゴシック"/>
            </a:rPr>
            <a:t>千円増加した。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104140</xdr:rowOff>
    </xdr:to>
    <xdr:cxnSp macro="">
      <xdr:nvCxnSpPr>
        <xdr:cNvPr id="247" name="直線コネクタ 246"/>
        <xdr:cNvCxnSpPr/>
      </xdr:nvCxnSpPr>
      <xdr:spPr>
        <a:xfrm>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88900</xdr:rowOff>
    </xdr:to>
    <xdr:cxnSp macro="">
      <xdr:nvCxnSpPr>
        <xdr:cNvPr id="250" name="直線コネクタ 249"/>
        <xdr:cNvCxnSpPr/>
      </xdr:nvCxnSpPr>
      <xdr:spPr>
        <a:xfrm>
          <a:off x="14782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58420</xdr:rowOff>
    </xdr:to>
    <xdr:cxnSp macro="">
      <xdr:nvCxnSpPr>
        <xdr:cNvPr id="253" name="直線コネクタ 252"/>
        <xdr:cNvCxnSpPr/>
      </xdr:nvCxnSpPr>
      <xdr:spPr>
        <a:xfrm flipV="1">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58</xdr:row>
      <xdr:rowOff>58420</xdr:rowOff>
    </xdr:to>
    <xdr:cxnSp macro="">
      <xdr:nvCxnSpPr>
        <xdr:cNvPr id="256" name="直線コネクタ 255"/>
        <xdr:cNvCxnSpPr/>
      </xdr:nvCxnSpPr>
      <xdr:spPr>
        <a:xfrm>
          <a:off x="13004800" y="9804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6" name="円/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8" name="円/楕円 267"/>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69" name="テキスト ボックス 268"/>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0" name="円/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2" name="円/楕円 271"/>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3" name="テキスト ボックス 272"/>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ごみ処理の広域化など一部事務組合への負担が年々増加傾向にあり、全国及び長野県の平均を上回っている。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46990</xdr:rowOff>
    </xdr:to>
    <xdr:cxnSp macro="">
      <xdr:nvCxnSpPr>
        <xdr:cNvPr id="305" name="直線コネクタ 304"/>
        <xdr:cNvCxnSpPr/>
      </xdr:nvCxnSpPr>
      <xdr:spPr>
        <a:xfrm flipV="1">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46990</xdr:rowOff>
    </xdr:to>
    <xdr:cxnSp macro="">
      <xdr:nvCxnSpPr>
        <xdr:cNvPr id="308" name="直線コネクタ 307"/>
        <xdr:cNvCxnSpPr/>
      </xdr:nvCxnSpPr>
      <xdr:spPr>
        <a:xfrm>
          <a:off x="14782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14986</xdr:rowOff>
    </xdr:to>
    <xdr:cxnSp macro="">
      <xdr:nvCxnSpPr>
        <xdr:cNvPr id="311" name="直線コネクタ 310"/>
        <xdr:cNvCxnSpPr/>
      </xdr:nvCxnSpPr>
      <xdr:spPr>
        <a:xfrm>
          <a:off x="13893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1270</xdr:rowOff>
    </xdr:to>
    <xdr:cxnSp macro="">
      <xdr:nvCxnSpPr>
        <xdr:cNvPr id="314" name="直線コネクタ 313"/>
        <xdr:cNvCxnSpPr/>
      </xdr:nvCxnSpPr>
      <xdr:spPr>
        <a:xfrm>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4" name="円/楕円 323"/>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25"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6" name="円/楕円 325"/>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7" name="テキスト ボックス 32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8" name="円/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9" name="テキスト ボックス 328"/>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0" name="円/楕円 329"/>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31" name="テキスト ボックス 330"/>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2" name="円/楕円 331"/>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3" name="テキスト ボックス 33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長野五輪関連施設に伴う地方債のピークを越え公債費の負担は順調に減少している。平成</a:t>
          </a:r>
          <a:r>
            <a:rPr kumimoji="1" lang="en-US" altLang="ja-JP" sz="1300">
              <a:latin typeface="ＭＳ Ｐゴシック"/>
            </a:rPr>
            <a:t>27</a:t>
          </a:r>
          <a:r>
            <a:rPr kumimoji="1" lang="ja-JP" altLang="en-US" sz="1300">
              <a:latin typeface="ＭＳ Ｐゴシック"/>
            </a:rPr>
            <a:t>年度は、長野五輪関連施設であるウイング</a:t>
          </a:r>
          <a:r>
            <a:rPr kumimoji="1" lang="en-US" altLang="ja-JP" sz="1300">
              <a:latin typeface="ＭＳ Ｐゴシック"/>
            </a:rPr>
            <a:t>21</a:t>
          </a:r>
          <a:r>
            <a:rPr kumimoji="1" lang="ja-JP" altLang="en-US" sz="1300">
              <a:latin typeface="ＭＳ Ｐゴシック"/>
            </a:rPr>
            <a:t>の借入金の一部を繰上償還したことにより、前年度から</a:t>
          </a:r>
          <a:r>
            <a:rPr kumimoji="1" lang="en-US" altLang="ja-JP" sz="1300">
              <a:latin typeface="ＭＳ Ｐゴシック"/>
            </a:rPr>
            <a:t>0.6</a:t>
          </a:r>
          <a:r>
            <a:rPr kumimoji="1" lang="ja-JP" altLang="en-US" sz="1300">
              <a:latin typeface="ＭＳ Ｐゴシック"/>
            </a:rPr>
            <a:t>％増加した。また、平成</a:t>
          </a:r>
          <a:r>
            <a:rPr kumimoji="1" lang="en-US" altLang="ja-JP" sz="1300">
              <a:latin typeface="ＭＳ Ｐゴシック"/>
            </a:rPr>
            <a:t>26</a:t>
          </a:r>
          <a:r>
            <a:rPr kumimoji="1" lang="ja-JP" altLang="en-US" sz="1300">
              <a:latin typeface="ＭＳ Ｐゴシック"/>
            </a:rPr>
            <a:t>年の震災により災害復旧事業債の増加や広域ごみ処理施設建設負担金の増加、ここ数年の投資的事業の先送りによる今後の事業量の増加など新規発行債の増加により、今後の公債費は増加する見込みである。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134620</xdr:rowOff>
    </xdr:to>
    <xdr:cxnSp macro="">
      <xdr:nvCxnSpPr>
        <xdr:cNvPr id="365" name="直線コネクタ 364"/>
        <xdr:cNvCxnSpPr/>
      </xdr:nvCxnSpPr>
      <xdr:spPr>
        <a:xfrm>
          <a:off x="3987800" y="13141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168911</xdr:rowOff>
    </xdr:to>
    <xdr:cxnSp macro="">
      <xdr:nvCxnSpPr>
        <xdr:cNvPr id="368" name="直線コネクタ 367"/>
        <xdr:cNvCxnSpPr/>
      </xdr:nvCxnSpPr>
      <xdr:spPr>
        <a:xfrm flipV="1">
          <a:off x="3098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69850</xdr:rowOff>
    </xdr:to>
    <xdr:cxnSp macro="">
      <xdr:nvCxnSpPr>
        <xdr:cNvPr id="371" name="直線コネクタ 370"/>
        <xdr:cNvCxnSpPr/>
      </xdr:nvCxnSpPr>
      <xdr:spPr>
        <a:xfrm flipV="1">
          <a:off x="2209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111761</xdr:rowOff>
    </xdr:to>
    <xdr:cxnSp macro="">
      <xdr:nvCxnSpPr>
        <xdr:cNvPr id="374" name="直線コネクタ 373"/>
        <xdr:cNvCxnSpPr/>
      </xdr:nvCxnSpPr>
      <xdr:spPr>
        <a:xfrm flipV="1">
          <a:off x="1320800" y="13271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4" name="円/楕円 383"/>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55897</xdr:rowOff>
    </xdr:from>
    <xdr:ext cx="762000" cy="259045"/>
    <xdr:sp macro="" textlink="">
      <xdr:nvSpPr>
        <xdr:cNvPr id="385"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86" name="円/楕円 385"/>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7" name="テキスト ボックス 386"/>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118111</xdr:rowOff>
    </xdr:from>
    <xdr:to>
      <xdr:col>4</xdr:col>
      <xdr:colOff>396875</xdr:colOff>
      <xdr:row>77</xdr:row>
      <xdr:rowOff>48261</xdr:rowOff>
    </xdr:to>
    <xdr:sp macro="" textlink="">
      <xdr:nvSpPr>
        <xdr:cNvPr id="388" name="円/楕円 387"/>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33038</xdr:rowOff>
    </xdr:from>
    <xdr:ext cx="762000" cy="259045"/>
    <xdr:sp macro="" textlink="">
      <xdr:nvSpPr>
        <xdr:cNvPr id="389" name="テキスト ボックス 388"/>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0" name="円/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91" name="テキスト ボックス 390"/>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92" name="円/楕円 391"/>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147338</xdr:rowOff>
    </xdr:from>
    <xdr:ext cx="762000" cy="259045"/>
    <xdr:sp macro="" textlink="">
      <xdr:nvSpPr>
        <xdr:cNvPr id="393" name="テキスト ボックス 392"/>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昨年度に比べ、一部事務組合の負担金や公共下水道への繰出金などが増加している。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33927</xdr:rowOff>
    </xdr:to>
    <xdr:cxnSp macro="">
      <xdr:nvCxnSpPr>
        <xdr:cNvPr id="428" name="直線コネクタ 427"/>
        <xdr:cNvCxnSpPr/>
      </xdr:nvCxnSpPr>
      <xdr:spPr>
        <a:xfrm flipV="1">
          <a:off x="15671800" y="132029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113937</xdr:rowOff>
    </xdr:from>
    <xdr:to>
      <xdr:col>22</xdr:col>
      <xdr:colOff>565150</xdr:colOff>
      <xdr:row>77</xdr:row>
      <xdr:rowOff>33927</xdr:rowOff>
    </xdr:to>
    <xdr:cxnSp macro="">
      <xdr:nvCxnSpPr>
        <xdr:cNvPr id="431" name="直線コネクタ 430"/>
        <xdr:cNvCxnSpPr/>
      </xdr:nvCxnSpPr>
      <xdr:spPr>
        <a:xfrm>
          <a:off x="14782800" y="131441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113937</xdr:rowOff>
    </xdr:from>
    <xdr:to>
      <xdr:col>21</xdr:col>
      <xdr:colOff>361950</xdr:colOff>
      <xdr:row>76</xdr:row>
      <xdr:rowOff>140063</xdr:rowOff>
    </xdr:to>
    <xdr:cxnSp macro="">
      <xdr:nvCxnSpPr>
        <xdr:cNvPr id="434" name="直線コネクタ 433"/>
        <xdr:cNvCxnSpPr/>
      </xdr:nvCxnSpPr>
      <xdr:spPr>
        <a:xfrm flipV="1">
          <a:off x="13893800" y="131441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25763</xdr:rowOff>
    </xdr:from>
    <xdr:to>
      <xdr:col>20</xdr:col>
      <xdr:colOff>158750</xdr:colOff>
      <xdr:row>76</xdr:row>
      <xdr:rowOff>140063</xdr:rowOff>
    </xdr:to>
    <xdr:cxnSp macro="">
      <xdr:nvCxnSpPr>
        <xdr:cNvPr id="437" name="直線コネクタ 436"/>
        <xdr:cNvCxnSpPr/>
      </xdr:nvCxnSpPr>
      <xdr:spPr>
        <a:xfrm>
          <a:off x="13004800" y="130559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7" name="円/楕円 44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8"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49" name="円/楕円 448"/>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94904</xdr:rowOff>
    </xdr:from>
    <xdr:ext cx="736600" cy="259045"/>
    <xdr:sp macro="" textlink="">
      <xdr:nvSpPr>
        <xdr:cNvPr id="450" name="テキスト ボックス 449"/>
        <xdr:cNvSpPr txBox="1"/>
      </xdr:nvSpPr>
      <xdr:spPr>
        <a:xfrm>
          <a:off x="15290800" y="1295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63137</xdr:rowOff>
    </xdr:from>
    <xdr:to>
      <xdr:col>21</xdr:col>
      <xdr:colOff>412750</xdr:colOff>
      <xdr:row>76</xdr:row>
      <xdr:rowOff>164737</xdr:rowOff>
    </xdr:to>
    <xdr:sp macro="" textlink="">
      <xdr:nvSpPr>
        <xdr:cNvPr id="451" name="円/楕円 450"/>
        <xdr:cNvSpPr/>
      </xdr:nvSpPr>
      <xdr:spPr>
        <a:xfrm>
          <a:off x="14732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3464</xdr:rowOff>
    </xdr:from>
    <xdr:ext cx="762000" cy="259045"/>
    <xdr:sp macro="" textlink="">
      <xdr:nvSpPr>
        <xdr:cNvPr id="452" name="テキスト ボックス 451"/>
        <xdr:cNvSpPr txBox="1"/>
      </xdr:nvSpPr>
      <xdr:spPr>
        <a:xfrm>
          <a:off x="14401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89263</xdr:rowOff>
    </xdr:from>
    <xdr:to>
      <xdr:col>20</xdr:col>
      <xdr:colOff>209550</xdr:colOff>
      <xdr:row>77</xdr:row>
      <xdr:rowOff>19413</xdr:rowOff>
    </xdr:to>
    <xdr:sp macro="" textlink="">
      <xdr:nvSpPr>
        <xdr:cNvPr id="453" name="円/楕円 452"/>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29590</xdr:rowOff>
    </xdr:from>
    <xdr:ext cx="762000" cy="259045"/>
    <xdr:sp macro="" textlink="">
      <xdr:nvSpPr>
        <xdr:cNvPr id="454" name="テキスト ボックス 45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146413</xdr:rowOff>
    </xdr:from>
    <xdr:to>
      <xdr:col>19</xdr:col>
      <xdr:colOff>6350</xdr:colOff>
      <xdr:row>76</xdr:row>
      <xdr:rowOff>76563</xdr:rowOff>
    </xdr:to>
    <xdr:sp macro="" textlink="">
      <xdr:nvSpPr>
        <xdr:cNvPr id="455" name="円/楕円 454"/>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86740</xdr:rowOff>
    </xdr:from>
    <xdr:ext cx="762000" cy="259045"/>
    <xdr:sp macro="" textlink="">
      <xdr:nvSpPr>
        <xdr:cNvPr id="456" name="テキスト ボックス 455"/>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長野県白馬村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156870</xdr:rowOff>
    </xdr:from>
    <xdr:to>
      <xdr:col>4</xdr:col>
      <xdr:colOff>1117600</xdr:colOff>
      <xdr:row>17</xdr:row>
      <xdr:rowOff>160170</xdr:rowOff>
    </xdr:to>
    <xdr:cxnSp macro="">
      <xdr:nvCxnSpPr>
        <xdr:cNvPr id="50" name="直線コネクタ 49"/>
        <xdr:cNvCxnSpPr/>
      </xdr:nvCxnSpPr>
      <xdr:spPr bwMode="auto">
        <a:xfrm>
          <a:off x="5003800" y="3119145"/>
          <a:ext cx="647700" cy="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156870</xdr:rowOff>
    </xdr:from>
    <xdr:to>
      <xdr:col>4</xdr:col>
      <xdr:colOff>469900</xdr:colOff>
      <xdr:row>18</xdr:row>
      <xdr:rowOff>41366</xdr:rowOff>
    </xdr:to>
    <xdr:cxnSp macro="">
      <xdr:nvCxnSpPr>
        <xdr:cNvPr id="53" name="直線コネクタ 52"/>
        <xdr:cNvCxnSpPr/>
      </xdr:nvCxnSpPr>
      <xdr:spPr bwMode="auto">
        <a:xfrm flipV="1">
          <a:off x="4305300" y="3119145"/>
          <a:ext cx="698500" cy="5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10696</xdr:rowOff>
    </xdr:from>
    <xdr:to>
      <xdr:col>3</xdr:col>
      <xdr:colOff>904875</xdr:colOff>
      <xdr:row>18</xdr:row>
      <xdr:rowOff>41366</xdr:rowOff>
    </xdr:to>
    <xdr:cxnSp macro="">
      <xdr:nvCxnSpPr>
        <xdr:cNvPr id="56" name="直線コネクタ 55"/>
        <xdr:cNvCxnSpPr/>
      </xdr:nvCxnSpPr>
      <xdr:spPr bwMode="auto">
        <a:xfrm>
          <a:off x="3606800" y="3144421"/>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169420</xdr:rowOff>
    </xdr:from>
    <xdr:to>
      <xdr:col>3</xdr:col>
      <xdr:colOff>206375</xdr:colOff>
      <xdr:row>18</xdr:row>
      <xdr:rowOff>10696</xdr:rowOff>
    </xdr:to>
    <xdr:cxnSp macro="">
      <xdr:nvCxnSpPr>
        <xdr:cNvPr id="59" name="直線コネクタ 58"/>
        <xdr:cNvCxnSpPr/>
      </xdr:nvCxnSpPr>
      <xdr:spPr bwMode="auto">
        <a:xfrm>
          <a:off x="2908300" y="3131695"/>
          <a:ext cx="698500" cy="1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109370</xdr:rowOff>
    </xdr:from>
    <xdr:to>
      <xdr:col>5</xdr:col>
      <xdr:colOff>34925</xdr:colOff>
      <xdr:row>18</xdr:row>
      <xdr:rowOff>39520</xdr:rowOff>
    </xdr:to>
    <xdr:sp macro="" textlink="">
      <xdr:nvSpPr>
        <xdr:cNvPr id="69" name="円/楕円 68"/>
        <xdr:cNvSpPr/>
      </xdr:nvSpPr>
      <xdr:spPr bwMode="auto">
        <a:xfrm>
          <a:off x="5600700" y="307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81447</xdr:rowOff>
    </xdr:from>
    <xdr:ext cx="762000" cy="259045"/>
    <xdr:sp macro="" textlink="">
      <xdr:nvSpPr>
        <xdr:cNvPr id="70" name="人口1人当たり決算額の推移該当値テキスト130"/>
        <xdr:cNvSpPr txBox="1"/>
      </xdr:nvSpPr>
      <xdr:spPr>
        <a:xfrm>
          <a:off x="5740400" y="30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106070</xdr:rowOff>
    </xdr:from>
    <xdr:to>
      <xdr:col>4</xdr:col>
      <xdr:colOff>520700</xdr:colOff>
      <xdr:row>18</xdr:row>
      <xdr:rowOff>36220</xdr:rowOff>
    </xdr:to>
    <xdr:sp macro="" textlink="">
      <xdr:nvSpPr>
        <xdr:cNvPr id="71" name="円/楕円 70"/>
        <xdr:cNvSpPr/>
      </xdr:nvSpPr>
      <xdr:spPr bwMode="auto">
        <a:xfrm>
          <a:off x="4953000" y="30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20997</xdr:rowOff>
    </xdr:from>
    <xdr:ext cx="736600" cy="259045"/>
    <xdr:sp macro="" textlink="">
      <xdr:nvSpPr>
        <xdr:cNvPr id="72" name="テキスト ボックス 71"/>
        <xdr:cNvSpPr txBox="1"/>
      </xdr:nvSpPr>
      <xdr:spPr>
        <a:xfrm>
          <a:off x="4622800" y="315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162016</xdr:rowOff>
    </xdr:from>
    <xdr:to>
      <xdr:col>3</xdr:col>
      <xdr:colOff>955675</xdr:colOff>
      <xdr:row>18</xdr:row>
      <xdr:rowOff>92166</xdr:rowOff>
    </xdr:to>
    <xdr:sp macro="" textlink="">
      <xdr:nvSpPr>
        <xdr:cNvPr id="73" name="円/楕円 72"/>
        <xdr:cNvSpPr/>
      </xdr:nvSpPr>
      <xdr:spPr bwMode="auto">
        <a:xfrm>
          <a:off x="4254500" y="312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76943</xdr:rowOff>
    </xdr:from>
    <xdr:ext cx="762000" cy="259045"/>
    <xdr:sp macro="" textlink="">
      <xdr:nvSpPr>
        <xdr:cNvPr id="74" name="テキスト ボックス 73"/>
        <xdr:cNvSpPr txBox="1"/>
      </xdr:nvSpPr>
      <xdr:spPr>
        <a:xfrm>
          <a:off x="3924300" y="32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131346</xdr:rowOff>
    </xdr:from>
    <xdr:to>
      <xdr:col>3</xdr:col>
      <xdr:colOff>257175</xdr:colOff>
      <xdr:row>18</xdr:row>
      <xdr:rowOff>61496</xdr:rowOff>
    </xdr:to>
    <xdr:sp macro="" textlink="">
      <xdr:nvSpPr>
        <xdr:cNvPr id="75" name="円/楕円 74"/>
        <xdr:cNvSpPr/>
      </xdr:nvSpPr>
      <xdr:spPr bwMode="auto">
        <a:xfrm>
          <a:off x="3556000" y="309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46273</xdr:rowOff>
    </xdr:from>
    <xdr:ext cx="762000" cy="259045"/>
    <xdr:sp macro="" textlink="">
      <xdr:nvSpPr>
        <xdr:cNvPr id="76" name="テキスト ボックス 75"/>
        <xdr:cNvSpPr txBox="1"/>
      </xdr:nvSpPr>
      <xdr:spPr>
        <a:xfrm>
          <a:off x="3225800" y="31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118620</xdr:rowOff>
    </xdr:from>
    <xdr:to>
      <xdr:col>2</xdr:col>
      <xdr:colOff>692150</xdr:colOff>
      <xdr:row>18</xdr:row>
      <xdr:rowOff>48770</xdr:rowOff>
    </xdr:to>
    <xdr:sp macro="" textlink="">
      <xdr:nvSpPr>
        <xdr:cNvPr id="77" name="円/楕円 76"/>
        <xdr:cNvSpPr/>
      </xdr:nvSpPr>
      <xdr:spPr bwMode="auto">
        <a:xfrm>
          <a:off x="2857500" y="308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33547</xdr:rowOff>
    </xdr:from>
    <xdr:ext cx="762000" cy="259045"/>
    <xdr:sp macro="" textlink="">
      <xdr:nvSpPr>
        <xdr:cNvPr id="78" name="テキスト ボックス 77"/>
        <xdr:cNvSpPr txBox="1"/>
      </xdr:nvSpPr>
      <xdr:spPr>
        <a:xfrm>
          <a:off x="2527300" y="316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163051</xdr:rowOff>
    </xdr:from>
    <xdr:to>
      <xdr:col>4</xdr:col>
      <xdr:colOff>1117600</xdr:colOff>
      <xdr:row>35</xdr:row>
      <xdr:rowOff>169474</xdr:rowOff>
    </xdr:to>
    <xdr:cxnSp macro="">
      <xdr:nvCxnSpPr>
        <xdr:cNvPr id="110" name="直線コネクタ 109"/>
        <xdr:cNvCxnSpPr/>
      </xdr:nvCxnSpPr>
      <xdr:spPr bwMode="auto">
        <a:xfrm>
          <a:off x="5003800" y="6773401"/>
          <a:ext cx="647700" cy="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18072</xdr:rowOff>
    </xdr:from>
    <xdr:to>
      <xdr:col>4</xdr:col>
      <xdr:colOff>469900</xdr:colOff>
      <xdr:row>35</xdr:row>
      <xdr:rowOff>163051</xdr:rowOff>
    </xdr:to>
    <xdr:cxnSp macro="">
      <xdr:nvCxnSpPr>
        <xdr:cNvPr id="113" name="直線コネクタ 112"/>
        <xdr:cNvCxnSpPr/>
      </xdr:nvCxnSpPr>
      <xdr:spPr bwMode="auto">
        <a:xfrm>
          <a:off x="4305300" y="6628422"/>
          <a:ext cx="698500" cy="14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314932</xdr:rowOff>
    </xdr:from>
    <xdr:to>
      <xdr:col>3</xdr:col>
      <xdr:colOff>904875</xdr:colOff>
      <xdr:row>35</xdr:row>
      <xdr:rowOff>18072</xdr:rowOff>
    </xdr:to>
    <xdr:cxnSp macro="">
      <xdr:nvCxnSpPr>
        <xdr:cNvPr id="116" name="直線コネクタ 115"/>
        <xdr:cNvCxnSpPr/>
      </xdr:nvCxnSpPr>
      <xdr:spPr bwMode="auto">
        <a:xfrm>
          <a:off x="3606800" y="6582382"/>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179967</xdr:rowOff>
    </xdr:from>
    <xdr:to>
      <xdr:col>3</xdr:col>
      <xdr:colOff>206375</xdr:colOff>
      <xdr:row>34</xdr:row>
      <xdr:rowOff>314932</xdr:rowOff>
    </xdr:to>
    <xdr:cxnSp macro="">
      <xdr:nvCxnSpPr>
        <xdr:cNvPr id="119" name="直線コネクタ 118"/>
        <xdr:cNvCxnSpPr/>
      </xdr:nvCxnSpPr>
      <xdr:spPr bwMode="auto">
        <a:xfrm>
          <a:off x="2908300" y="6447417"/>
          <a:ext cx="698500" cy="13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118674</xdr:rowOff>
    </xdr:from>
    <xdr:to>
      <xdr:col>5</xdr:col>
      <xdr:colOff>34925</xdr:colOff>
      <xdr:row>35</xdr:row>
      <xdr:rowOff>220274</xdr:rowOff>
    </xdr:to>
    <xdr:sp macro="" textlink="">
      <xdr:nvSpPr>
        <xdr:cNvPr id="129" name="円/楕円 128"/>
        <xdr:cNvSpPr/>
      </xdr:nvSpPr>
      <xdr:spPr bwMode="auto">
        <a:xfrm>
          <a:off x="5600700" y="672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306651</xdr:rowOff>
    </xdr:from>
    <xdr:ext cx="762000" cy="259045"/>
    <xdr:sp macro="" textlink="">
      <xdr:nvSpPr>
        <xdr:cNvPr id="130" name="人口1人当たり決算額の推移該当値テキスト445"/>
        <xdr:cNvSpPr txBox="1"/>
      </xdr:nvSpPr>
      <xdr:spPr>
        <a:xfrm>
          <a:off x="5740400" y="657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112251</xdr:rowOff>
    </xdr:from>
    <xdr:to>
      <xdr:col>4</xdr:col>
      <xdr:colOff>520700</xdr:colOff>
      <xdr:row>35</xdr:row>
      <xdr:rowOff>213851</xdr:rowOff>
    </xdr:to>
    <xdr:sp macro="" textlink="">
      <xdr:nvSpPr>
        <xdr:cNvPr id="131" name="円/楕円 130"/>
        <xdr:cNvSpPr/>
      </xdr:nvSpPr>
      <xdr:spPr bwMode="auto">
        <a:xfrm>
          <a:off x="4953000" y="6722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224028</xdr:rowOff>
    </xdr:from>
    <xdr:ext cx="736600" cy="259045"/>
    <xdr:sp macro="" textlink="">
      <xdr:nvSpPr>
        <xdr:cNvPr id="132" name="テキスト ボックス 131"/>
        <xdr:cNvSpPr txBox="1"/>
      </xdr:nvSpPr>
      <xdr:spPr>
        <a:xfrm>
          <a:off x="4622800" y="6491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310172</xdr:rowOff>
    </xdr:from>
    <xdr:to>
      <xdr:col>3</xdr:col>
      <xdr:colOff>955675</xdr:colOff>
      <xdr:row>35</xdr:row>
      <xdr:rowOff>68872</xdr:rowOff>
    </xdr:to>
    <xdr:sp macro="" textlink="">
      <xdr:nvSpPr>
        <xdr:cNvPr id="133" name="円/楕円 132"/>
        <xdr:cNvSpPr/>
      </xdr:nvSpPr>
      <xdr:spPr bwMode="auto">
        <a:xfrm>
          <a:off x="4254500" y="657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79049</xdr:rowOff>
    </xdr:from>
    <xdr:ext cx="762000" cy="259045"/>
    <xdr:sp macro="" textlink="">
      <xdr:nvSpPr>
        <xdr:cNvPr id="134" name="テキスト ボックス 133"/>
        <xdr:cNvSpPr txBox="1"/>
      </xdr:nvSpPr>
      <xdr:spPr>
        <a:xfrm>
          <a:off x="3924300" y="63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264132</xdr:rowOff>
    </xdr:from>
    <xdr:to>
      <xdr:col>3</xdr:col>
      <xdr:colOff>257175</xdr:colOff>
      <xdr:row>35</xdr:row>
      <xdr:rowOff>22832</xdr:rowOff>
    </xdr:to>
    <xdr:sp macro="" textlink="">
      <xdr:nvSpPr>
        <xdr:cNvPr id="135" name="円/楕円 134"/>
        <xdr:cNvSpPr/>
      </xdr:nvSpPr>
      <xdr:spPr bwMode="auto">
        <a:xfrm>
          <a:off x="3556000" y="6531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33009</xdr:rowOff>
    </xdr:from>
    <xdr:ext cx="762000" cy="259045"/>
    <xdr:sp macro="" textlink="">
      <xdr:nvSpPr>
        <xdr:cNvPr id="136" name="テキスト ボックス 135"/>
        <xdr:cNvSpPr txBox="1"/>
      </xdr:nvSpPr>
      <xdr:spPr>
        <a:xfrm>
          <a:off x="3225800" y="630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129167</xdr:rowOff>
    </xdr:from>
    <xdr:to>
      <xdr:col>2</xdr:col>
      <xdr:colOff>692150</xdr:colOff>
      <xdr:row>34</xdr:row>
      <xdr:rowOff>230767</xdr:rowOff>
    </xdr:to>
    <xdr:sp macro="" textlink="">
      <xdr:nvSpPr>
        <xdr:cNvPr id="137" name="円/楕円 136"/>
        <xdr:cNvSpPr/>
      </xdr:nvSpPr>
      <xdr:spPr bwMode="auto">
        <a:xfrm>
          <a:off x="2857500" y="639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240944</xdr:rowOff>
    </xdr:from>
    <xdr:ext cx="762000" cy="259045"/>
    <xdr:sp macro="" textlink="">
      <xdr:nvSpPr>
        <xdr:cNvPr id="138" name="テキスト ボックス 137"/>
        <xdr:cNvSpPr txBox="1"/>
      </xdr:nvSpPr>
      <xdr:spPr>
        <a:xfrm>
          <a:off x="2527300" y="616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84411</xdr:rowOff>
    </xdr:from>
    <xdr:to>
      <xdr:col>6</xdr:col>
      <xdr:colOff>511175</xdr:colOff>
      <xdr:row>38</xdr:row>
      <xdr:rowOff>91738</xdr:rowOff>
    </xdr:to>
    <xdr:cxnSp macro="">
      <xdr:nvCxnSpPr>
        <xdr:cNvPr id="63" name="直線コネクタ 62"/>
        <xdr:cNvCxnSpPr/>
      </xdr:nvCxnSpPr>
      <xdr:spPr>
        <a:xfrm flipV="1">
          <a:off x="3797300" y="6599511"/>
          <a:ext cx="8382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91738</xdr:rowOff>
    </xdr:from>
    <xdr:to>
      <xdr:col>5</xdr:col>
      <xdr:colOff>358775</xdr:colOff>
      <xdr:row>38</xdr:row>
      <xdr:rowOff>119724</xdr:rowOff>
    </xdr:to>
    <xdr:cxnSp macro="">
      <xdr:nvCxnSpPr>
        <xdr:cNvPr id="66" name="直線コネクタ 65"/>
        <xdr:cNvCxnSpPr/>
      </xdr:nvCxnSpPr>
      <xdr:spPr>
        <a:xfrm flipV="1">
          <a:off x="2908300" y="6606838"/>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84434</xdr:rowOff>
    </xdr:from>
    <xdr:to>
      <xdr:col>4</xdr:col>
      <xdr:colOff>155575</xdr:colOff>
      <xdr:row>38</xdr:row>
      <xdr:rowOff>119724</xdr:rowOff>
    </xdr:to>
    <xdr:cxnSp macro="">
      <xdr:nvCxnSpPr>
        <xdr:cNvPr id="69" name="直線コネクタ 68"/>
        <xdr:cNvCxnSpPr/>
      </xdr:nvCxnSpPr>
      <xdr:spPr>
        <a:xfrm>
          <a:off x="2019300" y="6599534"/>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61432</xdr:rowOff>
    </xdr:from>
    <xdr:to>
      <xdr:col>2</xdr:col>
      <xdr:colOff>638175</xdr:colOff>
      <xdr:row>38</xdr:row>
      <xdr:rowOff>84434</xdr:rowOff>
    </xdr:to>
    <xdr:cxnSp macro="">
      <xdr:nvCxnSpPr>
        <xdr:cNvPr id="72" name="直線コネクタ 71"/>
        <xdr:cNvCxnSpPr/>
      </xdr:nvCxnSpPr>
      <xdr:spPr>
        <a:xfrm>
          <a:off x="1130300" y="6576532"/>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33611</xdr:rowOff>
    </xdr:from>
    <xdr:to>
      <xdr:col>6</xdr:col>
      <xdr:colOff>561975</xdr:colOff>
      <xdr:row>38</xdr:row>
      <xdr:rowOff>135211</xdr:rowOff>
    </xdr:to>
    <xdr:sp macro="" textlink="">
      <xdr:nvSpPr>
        <xdr:cNvPr id="82" name="円/楕円 81"/>
        <xdr:cNvSpPr/>
      </xdr:nvSpPr>
      <xdr:spPr>
        <a:xfrm>
          <a:off x="4584700" y="6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12038</xdr:rowOff>
    </xdr:from>
    <xdr:ext cx="534377" cy="259045"/>
    <xdr:sp macro="" textlink="">
      <xdr:nvSpPr>
        <xdr:cNvPr id="83" name="人件費該当値テキスト"/>
        <xdr:cNvSpPr txBox="1"/>
      </xdr:nvSpPr>
      <xdr:spPr>
        <a:xfrm>
          <a:off x="4686300" y="65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40938</xdr:rowOff>
    </xdr:from>
    <xdr:to>
      <xdr:col>5</xdr:col>
      <xdr:colOff>409575</xdr:colOff>
      <xdr:row>38</xdr:row>
      <xdr:rowOff>142538</xdr:rowOff>
    </xdr:to>
    <xdr:sp macro="" textlink="">
      <xdr:nvSpPr>
        <xdr:cNvPr id="84" name="円/楕円 83"/>
        <xdr:cNvSpPr/>
      </xdr:nvSpPr>
      <xdr:spPr>
        <a:xfrm>
          <a:off x="3746500" y="65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133665</xdr:rowOff>
    </xdr:from>
    <xdr:ext cx="534377" cy="259045"/>
    <xdr:sp macro="" textlink="">
      <xdr:nvSpPr>
        <xdr:cNvPr id="85" name="テキスト ボックス 84"/>
        <xdr:cNvSpPr txBox="1"/>
      </xdr:nvSpPr>
      <xdr:spPr>
        <a:xfrm>
          <a:off x="3530111" y="66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68924</xdr:rowOff>
    </xdr:from>
    <xdr:to>
      <xdr:col>4</xdr:col>
      <xdr:colOff>206375</xdr:colOff>
      <xdr:row>38</xdr:row>
      <xdr:rowOff>170524</xdr:rowOff>
    </xdr:to>
    <xdr:sp macro="" textlink="">
      <xdr:nvSpPr>
        <xdr:cNvPr id="86" name="円/楕円 85"/>
        <xdr:cNvSpPr/>
      </xdr:nvSpPr>
      <xdr:spPr>
        <a:xfrm>
          <a:off x="2857500" y="65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161651</xdr:rowOff>
    </xdr:from>
    <xdr:ext cx="534377" cy="259045"/>
    <xdr:sp macro="" textlink="">
      <xdr:nvSpPr>
        <xdr:cNvPr id="87" name="テキスト ボックス 86"/>
        <xdr:cNvSpPr txBox="1"/>
      </xdr:nvSpPr>
      <xdr:spPr>
        <a:xfrm>
          <a:off x="2641111" y="66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33634</xdr:rowOff>
    </xdr:from>
    <xdr:to>
      <xdr:col>3</xdr:col>
      <xdr:colOff>3175</xdr:colOff>
      <xdr:row>38</xdr:row>
      <xdr:rowOff>135234</xdr:rowOff>
    </xdr:to>
    <xdr:sp macro="" textlink="">
      <xdr:nvSpPr>
        <xdr:cNvPr id="88" name="円/楕円 87"/>
        <xdr:cNvSpPr/>
      </xdr:nvSpPr>
      <xdr:spPr>
        <a:xfrm>
          <a:off x="1968500" y="65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126361</xdr:rowOff>
    </xdr:from>
    <xdr:ext cx="534377" cy="259045"/>
    <xdr:sp macro="" textlink="">
      <xdr:nvSpPr>
        <xdr:cNvPr id="89" name="テキスト ボックス 88"/>
        <xdr:cNvSpPr txBox="1"/>
      </xdr:nvSpPr>
      <xdr:spPr>
        <a:xfrm>
          <a:off x="1752111" y="66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10632</xdr:rowOff>
    </xdr:from>
    <xdr:to>
      <xdr:col>1</xdr:col>
      <xdr:colOff>485775</xdr:colOff>
      <xdr:row>38</xdr:row>
      <xdr:rowOff>112232</xdr:rowOff>
    </xdr:to>
    <xdr:sp macro="" textlink="">
      <xdr:nvSpPr>
        <xdr:cNvPr id="90" name="円/楕円 89"/>
        <xdr:cNvSpPr/>
      </xdr:nvSpPr>
      <xdr:spPr>
        <a:xfrm>
          <a:off x="1079500" y="65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103359</xdr:rowOff>
    </xdr:from>
    <xdr:ext cx="534377" cy="259045"/>
    <xdr:sp macro="" textlink="">
      <xdr:nvSpPr>
        <xdr:cNvPr id="91" name="テキスト ボックス 90"/>
        <xdr:cNvSpPr txBox="1"/>
      </xdr:nvSpPr>
      <xdr:spPr>
        <a:xfrm>
          <a:off x="863111" y="66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103517</xdr:rowOff>
    </xdr:from>
    <xdr:to>
      <xdr:col>6</xdr:col>
      <xdr:colOff>511175</xdr:colOff>
      <xdr:row>56</xdr:row>
      <xdr:rowOff>27659</xdr:rowOff>
    </xdr:to>
    <xdr:cxnSp macro="">
      <xdr:nvCxnSpPr>
        <xdr:cNvPr id="118" name="直線コネクタ 117"/>
        <xdr:cNvCxnSpPr/>
      </xdr:nvCxnSpPr>
      <xdr:spPr>
        <a:xfrm flipV="1">
          <a:off x="3797300" y="9361817"/>
          <a:ext cx="838200" cy="2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27659</xdr:rowOff>
    </xdr:from>
    <xdr:to>
      <xdr:col>5</xdr:col>
      <xdr:colOff>358775</xdr:colOff>
      <xdr:row>56</xdr:row>
      <xdr:rowOff>103695</xdr:rowOff>
    </xdr:to>
    <xdr:cxnSp macro="">
      <xdr:nvCxnSpPr>
        <xdr:cNvPr id="121" name="直線コネクタ 120"/>
        <xdr:cNvCxnSpPr/>
      </xdr:nvCxnSpPr>
      <xdr:spPr>
        <a:xfrm flipV="1">
          <a:off x="2908300" y="9628859"/>
          <a:ext cx="889000" cy="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103695</xdr:rowOff>
    </xdr:from>
    <xdr:to>
      <xdr:col>4</xdr:col>
      <xdr:colOff>155575</xdr:colOff>
      <xdr:row>56</xdr:row>
      <xdr:rowOff>139498</xdr:rowOff>
    </xdr:to>
    <xdr:cxnSp macro="">
      <xdr:nvCxnSpPr>
        <xdr:cNvPr id="124" name="直線コネクタ 123"/>
        <xdr:cNvCxnSpPr/>
      </xdr:nvCxnSpPr>
      <xdr:spPr>
        <a:xfrm flipV="1">
          <a:off x="2019300" y="9704895"/>
          <a:ext cx="889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113059</xdr:rowOff>
    </xdr:from>
    <xdr:to>
      <xdr:col>2</xdr:col>
      <xdr:colOff>638175</xdr:colOff>
      <xdr:row>56</xdr:row>
      <xdr:rowOff>139498</xdr:rowOff>
    </xdr:to>
    <xdr:cxnSp macro="">
      <xdr:nvCxnSpPr>
        <xdr:cNvPr id="127" name="直線コネクタ 126"/>
        <xdr:cNvCxnSpPr/>
      </xdr:nvCxnSpPr>
      <xdr:spPr>
        <a:xfrm>
          <a:off x="1130300" y="9714259"/>
          <a:ext cx="889000" cy="2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52717</xdr:rowOff>
    </xdr:from>
    <xdr:to>
      <xdr:col>6</xdr:col>
      <xdr:colOff>561975</xdr:colOff>
      <xdr:row>54</xdr:row>
      <xdr:rowOff>154317</xdr:rowOff>
    </xdr:to>
    <xdr:sp macro="" textlink="">
      <xdr:nvSpPr>
        <xdr:cNvPr id="137" name="円/楕円 136"/>
        <xdr:cNvSpPr/>
      </xdr:nvSpPr>
      <xdr:spPr>
        <a:xfrm>
          <a:off x="4584700" y="9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75594</xdr:rowOff>
    </xdr:from>
    <xdr:ext cx="599010" cy="259045"/>
    <xdr:sp macro="" textlink="">
      <xdr:nvSpPr>
        <xdr:cNvPr id="138" name="物件費該当値テキスト"/>
        <xdr:cNvSpPr txBox="1"/>
      </xdr:nvSpPr>
      <xdr:spPr>
        <a:xfrm>
          <a:off x="4686300" y="91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148309</xdr:rowOff>
    </xdr:from>
    <xdr:to>
      <xdr:col>5</xdr:col>
      <xdr:colOff>409575</xdr:colOff>
      <xdr:row>56</xdr:row>
      <xdr:rowOff>78459</xdr:rowOff>
    </xdr:to>
    <xdr:sp macro="" textlink="">
      <xdr:nvSpPr>
        <xdr:cNvPr id="139" name="円/楕円 138"/>
        <xdr:cNvSpPr/>
      </xdr:nvSpPr>
      <xdr:spPr>
        <a:xfrm>
          <a:off x="3746500" y="95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69586</xdr:rowOff>
    </xdr:from>
    <xdr:ext cx="534377" cy="259045"/>
    <xdr:sp macro="" textlink="">
      <xdr:nvSpPr>
        <xdr:cNvPr id="140" name="テキスト ボックス 139"/>
        <xdr:cNvSpPr txBox="1"/>
      </xdr:nvSpPr>
      <xdr:spPr>
        <a:xfrm>
          <a:off x="3530111" y="96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52895</xdr:rowOff>
    </xdr:from>
    <xdr:to>
      <xdr:col>4</xdr:col>
      <xdr:colOff>206375</xdr:colOff>
      <xdr:row>56</xdr:row>
      <xdr:rowOff>154495</xdr:rowOff>
    </xdr:to>
    <xdr:sp macro="" textlink="">
      <xdr:nvSpPr>
        <xdr:cNvPr id="141" name="円/楕円 140"/>
        <xdr:cNvSpPr/>
      </xdr:nvSpPr>
      <xdr:spPr>
        <a:xfrm>
          <a:off x="2857500" y="9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145622</xdr:rowOff>
    </xdr:from>
    <xdr:ext cx="534377" cy="259045"/>
    <xdr:sp macro="" textlink="">
      <xdr:nvSpPr>
        <xdr:cNvPr id="142" name="テキスト ボックス 141"/>
        <xdr:cNvSpPr txBox="1"/>
      </xdr:nvSpPr>
      <xdr:spPr>
        <a:xfrm>
          <a:off x="2641111" y="97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88698</xdr:rowOff>
    </xdr:from>
    <xdr:to>
      <xdr:col>3</xdr:col>
      <xdr:colOff>3175</xdr:colOff>
      <xdr:row>57</xdr:row>
      <xdr:rowOff>18848</xdr:rowOff>
    </xdr:to>
    <xdr:sp macro="" textlink="">
      <xdr:nvSpPr>
        <xdr:cNvPr id="143" name="円/楕円 142"/>
        <xdr:cNvSpPr/>
      </xdr:nvSpPr>
      <xdr:spPr>
        <a:xfrm>
          <a:off x="19685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9975</xdr:rowOff>
    </xdr:from>
    <xdr:ext cx="534377" cy="259045"/>
    <xdr:sp macro="" textlink="">
      <xdr:nvSpPr>
        <xdr:cNvPr id="144" name="テキスト ボックス 143"/>
        <xdr:cNvSpPr txBox="1"/>
      </xdr:nvSpPr>
      <xdr:spPr>
        <a:xfrm>
          <a:off x="1752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62259</xdr:rowOff>
    </xdr:from>
    <xdr:to>
      <xdr:col>1</xdr:col>
      <xdr:colOff>485775</xdr:colOff>
      <xdr:row>56</xdr:row>
      <xdr:rowOff>163859</xdr:rowOff>
    </xdr:to>
    <xdr:sp macro="" textlink="">
      <xdr:nvSpPr>
        <xdr:cNvPr id="145" name="円/楕円 144"/>
        <xdr:cNvSpPr/>
      </xdr:nvSpPr>
      <xdr:spPr>
        <a:xfrm>
          <a:off x="1079500" y="96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154986</xdr:rowOff>
    </xdr:from>
    <xdr:ext cx="534377" cy="259045"/>
    <xdr:sp macro="" textlink="">
      <xdr:nvSpPr>
        <xdr:cNvPr id="146" name="テキスト ボックス 145"/>
        <xdr:cNvSpPr txBox="1"/>
      </xdr:nvSpPr>
      <xdr:spPr>
        <a:xfrm>
          <a:off x="863111" y="97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132590</xdr:rowOff>
    </xdr:from>
    <xdr:to>
      <xdr:col>6</xdr:col>
      <xdr:colOff>510540</xdr:colOff>
      <xdr:row>78</xdr:row>
      <xdr:rowOff>138306</xdr:rowOff>
    </xdr:to>
    <xdr:cxnSp macro="">
      <xdr:nvCxnSpPr>
        <xdr:cNvPr id="168" name="直線コネクタ 167"/>
        <xdr:cNvCxnSpPr/>
      </xdr:nvCxnSpPr>
      <xdr:spPr>
        <a:xfrm flipV="1">
          <a:off x="4633595" y="12648440"/>
          <a:ext cx="1270" cy="86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142133</xdr:rowOff>
    </xdr:from>
    <xdr:ext cx="313932" cy="259045"/>
    <xdr:sp macro="" textlink="">
      <xdr:nvSpPr>
        <xdr:cNvPr id="169" name="維持補修費最小値テキスト"/>
        <xdr:cNvSpPr txBox="1"/>
      </xdr:nvSpPr>
      <xdr:spPr>
        <a:xfrm>
          <a:off x="4686300" y="1351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78</xdr:row>
      <xdr:rowOff>138306</xdr:rowOff>
    </xdr:from>
    <xdr:to>
      <xdr:col>6</xdr:col>
      <xdr:colOff>600075</xdr:colOff>
      <xdr:row>78</xdr:row>
      <xdr:rowOff>138306</xdr:rowOff>
    </xdr:to>
    <xdr:cxnSp macro="">
      <xdr:nvCxnSpPr>
        <xdr:cNvPr id="170" name="直線コネクタ 169"/>
        <xdr:cNvCxnSpPr/>
      </xdr:nvCxnSpPr>
      <xdr:spPr>
        <a:xfrm>
          <a:off x="4546600" y="1351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79267</xdr:rowOff>
    </xdr:from>
    <xdr:ext cx="534377" cy="259045"/>
    <xdr:sp macro="" textlink="">
      <xdr:nvSpPr>
        <xdr:cNvPr id="171" name="維持補修費最大値テキスト"/>
        <xdr:cNvSpPr txBox="1"/>
      </xdr:nvSpPr>
      <xdr:spPr>
        <a:xfrm>
          <a:off x="4686300" y="124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73</xdr:row>
      <xdr:rowOff>132590</xdr:rowOff>
    </xdr:from>
    <xdr:to>
      <xdr:col>6</xdr:col>
      <xdr:colOff>600075</xdr:colOff>
      <xdr:row>73</xdr:row>
      <xdr:rowOff>132590</xdr:rowOff>
    </xdr:to>
    <xdr:cxnSp macro="">
      <xdr:nvCxnSpPr>
        <xdr:cNvPr id="172" name="直線コネクタ 171"/>
        <xdr:cNvCxnSpPr/>
      </xdr:nvCxnSpPr>
      <xdr:spPr>
        <a:xfrm>
          <a:off x="4546600" y="1264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18862</xdr:rowOff>
    </xdr:from>
    <xdr:to>
      <xdr:col>6</xdr:col>
      <xdr:colOff>511175</xdr:colOff>
      <xdr:row>75</xdr:row>
      <xdr:rowOff>56490</xdr:rowOff>
    </xdr:to>
    <xdr:cxnSp macro="">
      <xdr:nvCxnSpPr>
        <xdr:cNvPr id="173" name="直線コネクタ 172"/>
        <xdr:cNvCxnSpPr/>
      </xdr:nvCxnSpPr>
      <xdr:spPr>
        <a:xfrm>
          <a:off x="3797300" y="12191812"/>
          <a:ext cx="838200" cy="7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54297</xdr:rowOff>
    </xdr:from>
    <xdr:ext cx="469744" cy="259045"/>
    <xdr:sp macro="" textlink="">
      <xdr:nvSpPr>
        <xdr:cNvPr id="174" name="維持補修費平均値テキスト"/>
        <xdr:cNvSpPr txBox="1"/>
      </xdr:nvSpPr>
      <xdr:spPr>
        <a:xfrm>
          <a:off x="4686300" y="1325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75870</xdr:rowOff>
    </xdr:from>
    <xdr:to>
      <xdr:col>6</xdr:col>
      <xdr:colOff>561975</xdr:colOff>
      <xdr:row>78</xdr:row>
      <xdr:rowOff>6020</xdr:rowOff>
    </xdr:to>
    <xdr:sp macro="" textlink="">
      <xdr:nvSpPr>
        <xdr:cNvPr id="175" name="フローチャート : 判断 174"/>
        <xdr:cNvSpPr/>
      </xdr:nvSpPr>
      <xdr:spPr>
        <a:xfrm>
          <a:off x="45847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18862</xdr:rowOff>
    </xdr:from>
    <xdr:to>
      <xdr:col>5</xdr:col>
      <xdr:colOff>358775</xdr:colOff>
      <xdr:row>74</xdr:row>
      <xdr:rowOff>119057</xdr:rowOff>
    </xdr:to>
    <xdr:cxnSp macro="">
      <xdr:nvCxnSpPr>
        <xdr:cNvPr id="176" name="直線コネクタ 175"/>
        <xdr:cNvCxnSpPr/>
      </xdr:nvCxnSpPr>
      <xdr:spPr>
        <a:xfrm flipV="1">
          <a:off x="2908300" y="12191812"/>
          <a:ext cx="889000" cy="6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16347</xdr:rowOff>
    </xdr:from>
    <xdr:to>
      <xdr:col>4</xdr:col>
      <xdr:colOff>155575</xdr:colOff>
      <xdr:row>74</xdr:row>
      <xdr:rowOff>119057</xdr:rowOff>
    </xdr:to>
    <xdr:cxnSp macro="">
      <xdr:nvCxnSpPr>
        <xdr:cNvPr id="179" name="直線コネクタ 178"/>
        <xdr:cNvCxnSpPr/>
      </xdr:nvCxnSpPr>
      <xdr:spPr>
        <a:xfrm>
          <a:off x="2019300" y="12703647"/>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16347</xdr:rowOff>
    </xdr:from>
    <xdr:to>
      <xdr:col>2</xdr:col>
      <xdr:colOff>638175</xdr:colOff>
      <xdr:row>74</xdr:row>
      <xdr:rowOff>105639</xdr:rowOff>
    </xdr:to>
    <xdr:cxnSp macro="">
      <xdr:nvCxnSpPr>
        <xdr:cNvPr id="182" name="直線コネクタ 181"/>
        <xdr:cNvCxnSpPr/>
      </xdr:nvCxnSpPr>
      <xdr:spPr>
        <a:xfrm flipV="1">
          <a:off x="1130300" y="12703647"/>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5690</xdr:rowOff>
    </xdr:from>
    <xdr:to>
      <xdr:col>6</xdr:col>
      <xdr:colOff>561975</xdr:colOff>
      <xdr:row>75</xdr:row>
      <xdr:rowOff>107290</xdr:rowOff>
    </xdr:to>
    <xdr:sp macro="" textlink="">
      <xdr:nvSpPr>
        <xdr:cNvPr id="192" name="円/楕円 191"/>
        <xdr:cNvSpPr/>
      </xdr:nvSpPr>
      <xdr:spPr>
        <a:xfrm>
          <a:off x="4584700" y="128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28567</xdr:rowOff>
    </xdr:from>
    <xdr:ext cx="534377" cy="259045"/>
    <xdr:sp macro="" textlink="">
      <xdr:nvSpPr>
        <xdr:cNvPr id="193" name="維持補修費該当値テキスト"/>
        <xdr:cNvSpPr txBox="1"/>
      </xdr:nvSpPr>
      <xdr:spPr>
        <a:xfrm>
          <a:off x="4686300" y="127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139512</xdr:rowOff>
    </xdr:from>
    <xdr:to>
      <xdr:col>5</xdr:col>
      <xdr:colOff>409575</xdr:colOff>
      <xdr:row>71</xdr:row>
      <xdr:rowOff>69662</xdr:rowOff>
    </xdr:to>
    <xdr:sp macro="" textlink="">
      <xdr:nvSpPr>
        <xdr:cNvPr id="194" name="円/楕円 193"/>
        <xdr:cNvSpPr/>
      </xdr:nvSpPr>
      <xdr:spPr>
        <a:xfrm>
          <a:off x="3746500" y="121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86189</xdr:rowOff>
    </xdr:from>
    <xdr:ext cx="534377" cy="259045"/>
    <xdr:sp macro="" textlink="">
      <xdr:nvSpPr>
        <xdr:cNvPr id="195" name="テキスト ボックス 194"/>
        <xdr:cNvSpPr txBox="1"/>
      </xdr:nvSpPr>
      <xdr:spPr>
        <a:xfrm>
          <a:off x="3530111" y="119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68257</xdr:rowOff>
    </xdr:from>
    <xdr:to>
      <xdr:col>4</xdr:col>
      <xdr:colOff>206375</xdr:colOff>
      <xdr:row>74</xdr:row>
      <xdr:rowOff>169857</xdr:rowOff>
    </xdr:to>
    <xdr:sp macro="" textlink="">
      <xdr:nvSpPr>
        <xdr:cNvPr id="196" name="円/楕円 195"/>
        <xdr:cNvSpPr/>
      </xdr:nvSpPr>
      <xdr:spPr>
        <a:xfrm>
          <a:off x="2857500" y="127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14934</xdr:rowOff>
    </xdr:from>
    <xdr:ext cx="534377" cy="259045"/>
    <xdr:sp macro="" textlink="">
      <xdr:nvSpPr>
        <xdr:cNvPr id="197" name="テキスト ボックス 196"/>
        <xdr:cNvSpPr txBox="1"/>
      </xdr:nvSpPr>
      <xdr:spPr>
        <a:xfrm>
          <a:off x="2641111" y="125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136997</xdr:rowOff>
    </xdr:from>
    <xdr:to>
      <xdr:col>3</xdr:col>
      <xdr:colOff>3175</xdr:colOff>
      <xdr:row>74</xdr:row>
      <xdr:rowOff>67147</xdr:rowOff>
    </xdr:to>
    <xdr:sp macro="" textlink="">
      <xdr:nvSpPr>
        <xdr:cNvPr id="198" name="円/楕円 197"/>
        <xdr:cNvSpPr/>
      </xdr:nvSpPr>
      <xdr:spPr>
        <a:xfrm>
          <a:off x="1968500" y="126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83674</xdr:rowOff>
    </xdr:from>
    <xdr:ext cx="534377" cy="259045"/>
    <xdr:sp macro="" textlink="">
      <xdr:nvSpPr>
        <xdr:cNvPr id="199" name="テキスト ボックス 198"/>
        <xdr:cNvSpPr txBox="1"/>
      </xdr:nvSpPr>
      <xdr:spPr>
        <a:xfrm>
          <a:off x="1752111" y="124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54839</xdr:rowOff>
    </xdr:from>
    <xdr:to>
      <xdr:col>1</xdr:col>
      <xdr:colOff>485775</xdr:colOff>
      <xdr:row>74</xdr:row>
      <xdr:rowOff>156439</xdr:rowOff>
    </xdr:to>
    <xdr:sp macro="" textlink="">
      <xdr:nvSpPr>
        <xdr:cNvPr id="200" name="円/楕円 199"/>
        <xdr:cNvSpPr/>
      </xdr:nvSpPr>
      <xdr:spPr>
        <a:xfrm>
          <a:off x="1079500" y="127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1516</xdr:rowOff>
    </xdr:from>
    <xdr:ext cx="534377" cy="259045"/>
    <xdr:sp macro="" textlink="">
      <xdr:nvSpPr>
        <xdr:cNvPr id="201" name="テキスト ボックス 200"/>
        <xdr:cNvSpPr txBox="1"/>
      </xdr:nvSpPr>
      <xdr:spPr>
        <a:xfrm>
          <a:off x="863111" y="125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28" name="直線コネクタ 227"/>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29"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0" name="直線コネクタ 229"/>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1"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2" name="直線コネクタ 231"/>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113477</xdr:rowOff>
    </xdr:from>
    <xdr:to>
      <xdr:col>6</xdr:col>
      <xdr:colOff>511175</xdr:colOff>
      <xdr:row>98</xdr:row>
      <xdr:rowOff>17204</xdr:rowOff>
    </xdr:to>
    <xdr:cxnSp macro="">
      <xdr:nvCxnSpPr>
        <xdr:cNvPr id="233" name="直線コネクタ 232"/>
        <xdr:cNvCxnSpPr/>
      </xdr:nvCxnSpPr>
      <xdr:spPr>
        <a:xfrm>
          <a:off x="3797300" y="16744127"/>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4"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5" name="フローチャート : 判断 234"/>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113477</xdr:rowOff>
    </xdr:from>
    <xdr:to>
      <xdr:col>5</xdr:col>
      <xdr:colOff>358775</xdr:colOff>
      <xdr:row>98</xdr:row>
      <xdr:rowOff>45256</xdr:rowOff>
    </xdr:to>
    <xdr:cxnSp macro="">
      <xdr:nvCxnSpPr>
        <xdr:cNvPr id="236" name="直線コネクタ 235"/>
        <xdr:cNvCxnSpPr/>
      </xdr:nvCxnSpPr>
      <xdr:spPr>
        <a:xfrm flipV="1">
          <a:off x="2908300" y="16744127"/>
          <a:ext cx="8890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7" name="フローチャート : 判断 236"/>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38" name="テキスト ボックス 237"/>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45256</xdr:rowOff>
    </xdr:from>
    <xdr:to>
      <xdr:col>4</xdr:col>
      <xdr:colOff>155575</xdr:colOff>
      <xdr:row>98</xdr:row>
      <xdr:rowOff>49174</xdr:rowOff>
    </xdr:to>
    <xdr:cxnSp macro="">
      <xdr:nvCxnSpPr>
        <xdr:cNvPr id="239" name="直線コネクタ 238"/>
        <xdr:cNvCxnSpPr/>
      </xdr:nvCxnSpPr>
      <xdr:spPr>
        <a:xfrm flipV="1">
          <a:off x="2019300" y="16847356"/>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0" name="フローチャート : 判断 239"/>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1" name="テキスト ボックス 240"/>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40880</xdr:rowOff>
    </xdr:from>
    <xdr:to>
      <xdr:col>2</xdr:col>
      <xdr:colOff>638175</xdr:colOff>
      <xdr:row>98</xdr:row>
      <xdr:rowOff>49174</xdr:rowOff>
    </xdr:to>
    <xdr:cxnSp macro="">
      <xdr:nvCxnSpPr>
        <xdr:cNvPr id="242" name="直線コネクタ 241"/>
        <xdr:cNvCxnSpPr/>
      </xdr:nvCxnSpPr>
      <xdr:spPr>
        <a:xfrm>
          <a:off x="1130300" y="16842980"/>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3" name="フローチャート : 判断 242"/>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4" name="テキスト ボックス 243"/>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5" name="フローチャート : 判断 244"/>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6" name="テキスト ボックス 245"/>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137854</xdr:rowOff>
    </xdr:from>
    <xdr:to>
      <xdr:col>6</xdr:col>
      <xdr:colOff>561975</xdr:colOff>
      <xdr:row>98</xdr:row>
      <xdr:rowOff>68004</xdr:rowOff>
    </xdr:to>
    <xdr:sp macro="" textlink="">
      <xdr:nvSpPr>
        <xdr:cNvPr id="252" name="円/楕円 251"/>
        <xdr:cNvSpPr/>
      </xdr:nvSpPr>
      <xdr:spPr>
        <a:xfrm>
          <a:off x="4584700" y="167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52781</xdr:rowOff>
    </xdr:from>
    <xdr:ext cx="534377" cy="259045"/>
    <xdr:sp macro="" textlink="">
      <xdr:nvSpPr>
        <xdr:cNvPr id="253" name="扶助費該当値テキスト"/>
        <xdr:cNvSpPr txBox="1"/>
      </xdr:nvSpPr>
      <xdr:spPr>
        <a:xfrm>
          <a:off x="4686300" y="166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62677</xdr:rowOff>
    </xdr:from>
    <xdr:to>
      <xdr:col>5</xdr:col>
      <xdr:colOff>409575</xdr:colOff>
      <xdr:row>97</xdr:row>
      <xdr:rowOff>164277</xdr:rowOff>
    </xdr:to>
    <xdr:sp macro="" textlink="">
      <xdr:nvSpPr>
        <xdr:cNvPr id="254" name="円/楕円 253"/>
        <xdr:cNvSpPr/>
      </xdr:nvSpPr>
      <xdr:spPr>
        <a:xfrm>
          <a:off x="3746500" y="166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155404</xdr:rowOff>
    </xdr:from>
    <xdr:ext cx="534377" cy="259045"/>
    <xdr:sp macro="" textlink="">
      <xdr:nvSpPr>
        <xdr:cNvPr id="255" name="テキスト ボックス 254"/>
        <xdr:cNvSpPr txBox="1"/>
      </xdr:nvSpPr>
      <xdr:spPr>
        <a:xfrm>
          <a:off x="3530111" y="16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165906</xdr:rowOff>
    </xdr:from>
    <xdr:to>
      <xdr:col>4</xdr:col>
      <xdr:colOff>206375</xdr:colOff>
      <xdr:row>98</xdr:row>
      <xdr:rowOff>96056</xdr:rowOff>
    </xdr:to>
    <xdr:sp macro="" textlink="">
      <xdr:nvSpPr>
        <xdr:cNvPr id="256" name="円/楕円 255"/>
        <xdr:cNvSpPr/>
      </xdr:nvSpPr>
      <xdr:spPr>
        <a:xfrm>
          <a:off x="2857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87183</xdr:rowOff>
    </xdr:from>
    <xdr:ext cx="534377" cy="259045"/>
    <xdr:sp macro="" textlink="">
      <xdr:nvSpPr>
        <xdr:cNvPr id="257" name="テキスト ボックス 256"/>
        <xdr:cNvSpPr txBox="1"/>
      </xdr:nvSpPr>
      <xdr:spPr>
        <a:xfrm>
          <a:off x="2641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169824</xdr:rowOff>
    </xdr:from>
    <xdr:to>
      <xdr:col>3</xdr:col>
      <xdr:colOff>3175</xdr:colOff>
      <xdr:row>98</xdr:row>
      <xdr:rowOff>99974</xdr:rowOff>
    </xdr:to>
    <xdr:sp macro="" textlink="">
      <xdr:nvSpPr>
        <xdr:cNvPr id="258" name="円/楕円 257"/>
        <xdr:cNvSpPr/>
      </xdr:nvSpPr>
      <xdr:spPr>
        <a:xfrm>
          <a:off x="1968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91101</xdr:rowOff>
    </xdr:from>
    <xdr:ext cx="534377" cy="259045"/>
    <xdr:sp macro="" textlink="">
      <xdr:nvSpPr>
        <xdr:cNvPr id="259" name="テキスト ボックス 258"/>
        <xdr:cNvSpPr txBox="1"/>
      </xdr:nvSpPr>
      <xdr:spPr>
        <a:xfrm>
          <a:off x="1752111" y="16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161530</xdr:rowOff>
    </xdr:from>
    <xdr:to>
      <xdr:col>1</xdr:col>
      <xdr:colOff>485775</xdr:colOff>
      <xdr:row>98</xdr:row>
      <xdr:rowOff>91680</xdr:rowOff>
    </xdr:to>
    <xdr:sp macro="" textlink="">
      <xdr:nvSpPr>
        <xdr:cNvPr id="260" name="円/楕円 259"/>
        <xdr:cNvSpPr/>
      </xdr:nvSpPr>
      <xdr:spPr>
        <a:xfrm>
          <a:off x="1079500" y="167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82807</xdr:rowOff>
    </xdr:from>
    <xdr:ext cx="534377" cy="259045"/>
    <xdr:sp macro="" textlink="">
      <xdr:nvSpPr>
        <xdr:cNvPr id="261" name="テキスト ボックス 260"/>
        <xdr:cNvSpPr txBox="1"/>
      </xdr:nvSpPr>
      <xdr:spPr>
        <a:xfrm>
          <a:off x="863111" y="168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30841</xdr:rowOff>
    </xdr:from>
    <xdr:to>
      <xdr:col>15</xdr:col>
      <xdr:colOff>180975</xdr:colOff>
      <xdr:row>36</xdr:row>
      <xdr:rowOff>61501</xdr:rowOff>
    </xdr:to>
    <xdr:cxnSp macro="">
      <xdr:nvCxnSpPr>
        <xdr:cNvPr id="288" name="直線コネクタ 287"/>
        <xdr:cNvCxnSpPr/>
      </xdr:nvCxnSpPr>
      <xdr:spPr>
        <a:xfrm flipV="1">
          <a:off x="9639300" y="6203041"/>
          <a:ext cx="8382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61501</xdr:rowOff>
    </xdr:from>
    <xdr:to>
      <xdr:col>14</xdr:col>
      <xdr:colOff>28575</xdr:colOff>
      <xdr:row>36</xdr:row>
      <xdr:rowOff>103929</xdr:rowOff>
    </xdr:to>
    <xdr:cxnSp macro="">
      <xdr:nvCxnSpPr>
        <xdr:cNvPr id="291" name="直線コネクタ 290"/>
        <xdr:cNvCxnSpPr/>
      </xdr:nvCxnSpPr>
      <xdr:spPr>
        <a:xfrm flipV="1">
          <a:off x="8750300" y="6233701"/>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98854</xdr:rowOff>
    </xdr:from>
    <xdr:to>
      <xdr:col>12</xdr:col>
      <xdr:colOff>511175</xdr:colOff>
      <xdr:row>36</xdr:row>
      <xdr:rowOff>103929</xdr:rowOff>
    </xdr:to>
    <xdr:cxnSp macro="">
      <xdr:nvCxnSpPr>
        <xdr:cNvPr id="294" name="直線コネクタ 293"/>
        <xdr:cNvCxnSpPr/>
      </xdr:nvCxnSpPr>
      <xdr:spPr>
        <a:xfrm>
          <a:off x="7861300" y="6271054"/>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98854</xdr:rowOff>
    </xdr:from>
    <xdr:to>
      <xdr:col>11</xdr:col>
      <xdr:colOff>307975</xdr:colOff>
      <xdr:row>36</xdr:row>
      <xdr:rowOff>109598</xdr:rowOff>
    </xdr:to>
    <xdr:cxnSp macro="">
      <xdr:nvCxnSpPr>
        <xdr:cNvPr id="297" name="直線コネクタ 296"/>
        <xdr:cNvCxnSpPr/>
      </xdr:nvCxnSpPr>
      <xdr:spPr>
        <a:xfrm flipV="1">
          <a:off x="6972300" y="62710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151491</xdr:rowOff>
    </xdr:from>
    <xdr:to>
      <xdr:col>15</xdr:col>
      <xdr:colOff>231775</xdr:colOff>
      <xdr:row>36</xdr:row>
      <xdr:rowOff>81641</xdr:rowOff>
    </xdr:to>
    <xdr:sp macro="" textlink="">
      <xdr:nvSpPr>
        <xdr:cNvPr id="307" name="円/楕円 306"/>
        <xdr:cNvSpPr/>
      </xdr:nvSpPr>
      <xdr:spPr>
        <a:xfrm>
          <a:off x="10426700" y="61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129918</xdr:rowOff>
    </xdr:from>
    <xdr:ext cx="534377" cy="259045"/>
    <xdr:sp macro="" textlink="">
      <xdr:nvSpPr>
        <xdr:cNvPr id="308" name="補助費等該当値テキスト"/>
        <xdr:cNvSpPr txBox="1"/>
      </xdr:nvSpPr>
      <xdr:spPr>
        <a:xfrm>
          <a:off x="10528300" y="61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10701</xdr:rowOff>
    </xdr:from>
    <xdr:to>
      <xdr:col>14</xdr:col>
      <xdr:colOff>79375</xdr:colOff>
      <xdr:row>36</xdr:row>
      <xdr:rowOff>112301</xdr:rowOff>
    </xdr:to>
    <xdr:sp macro="" textlink="">
      <xdr:nvSpPr>
        <xdr:cNvPr id="309" name="円/楕円 308"/>
        <xdr:cNvSpPr/>
      </xdr:nvSpPr>
      <xdr:spPr>
        <a:xfrm>
          <a:off x="9588500" y="61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128828</xdr:rowOff>
    </xdr:from>
    <xdr:ext cx="534377" cy="259045"/>
    <xdr:sp macro="" textlink="">
      <xdr:nvSpPr>
        <xdr:cNvPr id="310" name="テキスト ボックス 309"/>
        <xdr:cNvSpPr txBox="1"/>
      </xdr:nvSpPr>
      <xdr:spPr>
        <a:xfrm>
          <a:off x="9372111" y="59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53129</xdr:rowOff>
    </xdr:from>
    <xdr:to>
      <xdr:col>12</xdr:col>
      <xdr:colOff>561975</xdr:colOff>
      <xdr:row>36</xdr:row>
      <xdr:rowOff>154729</xdr:rowOff>
    </xdr:to>
    <xdr:sp macro="" textlink="">
      <xdr:nvSpPr>
        <xdr:cNvPr id="311" name="円/楕円 310"/>
        <xdr:cNvSpPr/>
      </xdr:nvSpPr>
      <xdr:spPr>
        <a:xfrm>
          <a:off x="8699500" y="62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145856</xdr:rowOff>
    </xdr:from>
    <xdr:ext cx="534377" cy="259045"/>
    <xdr:sp macro="" textlink="">
      <xdr:nvSpPr>
        <xdr:cNvPr id="312" name="テキスト ボックス 311"/>
        <xdr:cNvSpPr txBox="1"/>
      </xdr:nvSpPr>
      <xdr:spPr>
        <a:xfrm>
          <a:off x="8483111" y="63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48054</xdr:rowOff>
    </xdr:from>
    <xdr:to>
      <xdr:col>11</xdr:col>
      <xdr:colOff>358775</xdr:colOff>
      <xdr:row>36</xdr:row>
      <xdr:rowOff>149654</xdr:rowOff>
    </xdr:to>
    <xdr:sp macro="" textlink="">
      <xdr:nvSpPr>
        <xdr:cNvPr id="313" name="円/楕円 312"/>
        <xdr:cNvSpPr/>
      </xdr:nvSpPr>
      <xdr:spPr>
        <a:xfrm>
          <a:off x="7810500" y="62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166181</xdr:rowOff>
    </xdr:from>
    <xdr:ext cx="534377" cy="259045"/>
    <xdr:sp macro="" textlink="">
      <xdr:nvSpPr>
        <xdr:cNvPr id="314" name="テキスト ボックス 313"/>
        <xdr:cNvSpPr txBox="1"/>
      </xdr:nvSpPr>
      <xdr:spPr>
        <a:xfrm>
          <a:off x="7594111" y="59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58798</xdr:rowOff>
    </xdr:from>
    <xdr:to>
      <xdr:col>10</xdr:col>
      <xdr:colOff>155575</xdr:colOff>
      <xdr:row>36</xdr:row>
      <xdr:rowOff>160398</xdr:rowOff>
    </xdr:to>
    <xdr:sp macro="" textlink="">
      <xdr:nvSpPr>
        <xdr:cNvPr id="315" name="円/楕円 314"/>
        <xdr:cNvSpPr/>
      </xdr:nvSpPr>
      <xdr:spPr>
        <a:xfrm>
          <a:off x="6921500" y="62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5475</xdr:rowOff>
    </xdr:from>
    <xdr:ext cx="534377" cy="259045"/>
    <xdr:sp macro="" textlink="">
      <xdr:nvSpPr>
        <xdr:cNvPr id="316" name="テキスト ボックス 315"/>
        <xdr:cNvSpPr txBox="1"/>
      </xdr:nvSpPr>
      <xdr:spPr>
        <a:xfrm>
          <a:off x="6705111" y="60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134568</xdr:rowOff>
    </xdr:from>
    <xdr:to>
      <xdr:col>15</xdr:col>
      <xdr:colOff>180975</xdr:colOff>
      <xdr:row>58</xdr:row>
      <xdr:rowOff>51567</xdr:rowOff>
    </xdr:to>
    <xdr:cxnSp macro="">
      <xdr:nvCxnSpPr>
        <xdr:cNvPr id="345" name="直線コネクタ 344"/>
        <xdr:cNvCxnSpPr/>
      </xdr:nvCxnSpPr>
      <xdr:spPr>
        <a:xfrm>
          <a:off x="9639300" y="9907218"/>
          <a:ext cx="838200" cy="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134568</xdr:rowOff>
    </xdr:from>
    <xdr:to>
      <xdr:col>14</xdr:col>
      <xdr:colOff>28575</xdr:colOff>
      <xdr:row>57</xdr:row>
      <xdr:rowOff>159333</xdr:rowOff>
    </xdr:to>
    <xdr:cxnSp macro="">
      <xdr:nvCxnSpPr>
        <xdr:cNvPr id="348" name="直線コネクタ 347"/>
        <xdr:cNvCxnSpPr/>
      </xdr:nvCxnSpPr>
      <xdr:spPr>
        <a:xfrm flipV="1">
          <a:off x="8750300" y="990721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159333</xdr:rowOff>
    </xdr:from>
    <xdr:to>
      <xdr:col>12</xdr:col>
      <xdr:colOff>511175</xdr:colOff>
      <xdr:row>58</xdr:row>
      <xdr:rowOff>5287</xdr:rowOff>
    </xdr:to>
    <xdr:cxnSp macro="">
      <xdr:nvCxnSpPr>
        <xdr:cNvPr id="351" name="直線コネクタ 350"/>
        <xdr:cNvCxnSpPr/>
      </xdr:nvCxnSpPr>
      <xdr:spPr>
        <a:xfrm flipV="1">
          <a:off x="7861300" y="9931983"/>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5287</xdr:rowOff>
    </xdr:from>
    <xdr:to>
      <xdr:col>11</xdr:col>
      <xdr:colOff>307975</xdr:colOff>
      <xdr:row>58</xdr:row>
      <xdr:rowOff>105352</xdr:rowOff>
    </xdr:to>
    <xdr:cxnSp macro="">
      <xdr:nvCxnSpPr>
        <xdr:cNvPr id="354" name="直線コネクタ 353"/>
        <xdr:cNvCxnSpPr/>
      </xdr:nvCxnSpPr>
      <xdr:spPr>
        <a:xfrm flipV="1">
          <a:off x="6972300" y="9949387"/>
          <a:ext cx="889000" cy="10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767</xdr:rowOff>
    </xdr:from>
    <xdr:to>
      <xdr:col>15</xdr:col>
      <xdr:colOff>231775</xdr:colOff>
      <xdr:row>58</xdr:row>
      <xdr:rowOff>102367</xdr:rowOff>
    </xdr:to>
    <xdr:sp macro="" textlink="">
      <xdr:nvSpPr>
        <xdr:cNvPr id="364" name="円/楕円 363"/>
        <xdr:cNvSpPr/>
      </xdr:nvSpPr>
      <xdr:spPr>
        <a:xfrm>
          <a:off x="10426700" y="99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87144</xdr:rowOff>
    </xdr:from>
    <xdr:ext cx="534377" cy="259045"/>
    <xdr:sp macro="" textlink="">
      <xdr:nvSpPr>
        <xdr:cNvPr id="365" name="普通建設事業費該当値テキスト"/>
        <xdr:cNvSpPr txBox="1"/>
      </xdr:nvSpPr>
      <xdr:spPr>
        <a:xfrm>
          <a:off x="10528300" y="985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83768</xdr:rowOff>
    </xdr:from>
    <xdr:to>
      <xdr:col>14</xdr:col>
      <xdr:colOff>79375</xdr:colOff>
      <xdr:row>58</xdr:row>
      <xdr:rowOff>13918</xdr:rowOff>
    </xdr:to>
    <xdr:sp macro="" textlink="">
      <xdr:nvSpPr>
        <xdr:cNvPr id="366" name="円/楕円 365"/>
        <xdr:cNvSpPr/>
      </xdr:nvSpPr>
      <xdr:spPr>
        <a:xfrm>
          <a:off x="9588500" y="98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5045</xdr:rowOff>
    </xdr:from>
    <xdr:ext cx="534377" cy="259045"/>
    <xdr:sp macro="" textlink="">
      <xdr:nvSpPr>
        <xdr:cNvPr id="367" name="テキスト ボックス 366"/>
        <xdr:cNvSpPr txBox="1"/>
      </xdr:nvSpPr>
      <xdr:spPr>
        <a:xfrm>
          <a:off x="9372111" y="99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108533</xdr:rowOff>
    </xdr:from>
    <xdr:to>
      <xdr:col>12</xdr:col>
      <xdr:colOff>561975</xdr:colOff>
      <xdr:row>58</xdr:row>
      <xdr:rowOff>38683</xdr:rowOff>
    </xdr:to>
    <xdr:sp macro="" textlink="">
      <xdr:nvSpPr>
        <xdr:cNvPr id="368" name="円/楕円 367"/>
        <xdr:cNvSpPr/>
      </xdr:nvSpPr>
      <xdr:spPr>
        <a:xfrm>
          <a:off x="8699500" y="98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29810</xdr:rowOff>
    </xdr:from>
    <xdr:ext cx="534377" cy="259045"/>
    <xdr:sp macro="" textlink="">
      <xdr:nvSpPr>
        <xdr:cNvPr id="369" name="テキスト ボックス 368"/>
        <xdr:cNvSpPr txBox="1"/>
      </xdr:nvSpPr>
      <xdr:spPr>
        <a:xfrm>
          <a:off x="8483111" y="99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125937</xdr:rowOff>
    </xdr:from>
    <xdr:to>
      <xdr:col>11</xdr:col>
      <xdr:colOff>358775</xdr:colOff>
      <xdr:row>58</xdr:row>
      <xdr:rowOff>56087</xdr:rowOff>
    </xdr:to>
    <xdr:sp macro="" textlink="">
      <xdr:nvSpPr>
        <xdr:cNvPr id="370" name="円/楕円 369"/>
        <xdr:cNvSpPr/>
      </xdr:nvSpPr>
      <xdr:spPr>
        <a:xfrm>
          <a:off x="7810500" y="98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47214</xdr:rowOff>
    </xdr:from>
    <xdr:ext cx="534377" cy="259045"/>
    <xdr:sp macro="" textlink="">
      <xdr:nvSpPr>
        <xdr:cNvPr id="371" name="テキスト ボックス 370"/>
        <xdr:cNvSpPr txBox="1"/>
      </xdr:nvSpPr>
      <xdr:spPr>
        <a:xfrm>
          <a:off x="7594111" y="99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54552</xdr:rowOff>
    </xdr:from>
    <xdr:to>
      <xdr:col>10</xdr:col>
      <xdr:colOff>155575</xdr:colOff>
      <xdr:row>58</xdr:row>
      <xdr:rowOff>156152</xdr:rowOff>
    </xdr:to>
    <xdr:sp macro="" textlink="">
      <xdr:nvSpPr>
        <xdr:cNvPr id="372" name="円/楕円 371"/>
        <xdr:cNvSpPr/>
      </xdr:nvSpPr>
      <xdr:spPr>
        <a:xfrm>
          <a:off x="6921500" y="99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147279</xdr:rowOff>
    </xdr:from>
    <xdr:ext cx="534377" cy="259045"/>
    <xdr:sp macro="" textlink="">
      <xdr:nvSpPr>
        <xdr:cNvPr id="373" name="テキスト ボックス 372"/>
        <xdr:cNvSpPr txBox="1"/>
      </xdr:nvSpPr>
      <xdr:spPr>
        <a:xfrm>
          <a:off x="6705111" y="1009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131429</xdr:rowOff>
    </xdr:from>
    <xdr:to>
      <xdr:col>15</xdr:col>
      <xdr:colOff>180975</xdr:colOff>
      <xdr:row>78</xdr:row>
      <xdr:rowOff>139700</xdr:rowOff>
    </xdr:to>
    <xdr:cxnSp macro="">
      <xdr:nvCxnSpPr>
        <xdr:cNvPr id="400" name="直線コネクタ 399"/>
        <xdr:cNvCxnSpPr/>
      </xdr:nvCxnSpPr>
      <xdr:spPr>
        <a:xfrm>
          <a:off x="9639300" y="13504529"/>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0" name="円/楕円 40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80629</xdr:rowOff>
    </xdr:from>
    <xdr:to>
      <xdr:col>14</xdr:col>
      <xdr:colOff>79375</xdr:colOff>
      <xdr:row>79</xdr:row>
      <xdr:rowOff>10779</xdr:rowOff>
    </xdr:to>
    <xdr:sp macro="" textlink="">
      <xdr:nvSpPr>
        <xdr:cNvPr id="412" name="円/楕円 411"/>
        <xdr:cNvSpPr/>
      </xdr:nvSpPr>
      <xdr:spPr>
        <a:xfrm>
          <a:off x="9588500" y="134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1906</xdr:rowOff>
    </xdr:from>
    <xdr:ext cx="469744" cy="259045"/>
    <xdr:sp macro="" textlink="">
      <xdr:nvSpPr>
        <xdr:cNvPr id="413" name="テキスト ボックス 412"/>
        <xdr:cNvSpPr txBox="1"/>
      </xdr:nvSpPr>
      <xdr:spPr>
        <a:xfrm>
          <a:off x="9404427" y="1354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101003</xdr:rowOff>
    </xdr:from>
    <xdr:to>
      <xdr:col>15</xdr:col>
      <xdr:colOff>180975</xdr:colOff>
      <xdr:row>96</xdr:row>
      <xdr:rowOff>118010</xdr:rowOff>
    </xdr:to>
    <xdr:cxnSp macro="">
      <xdr:nvCxnSpPr>
        <xdr:cNvPr id="440" name="直線コネクタ 439"/>
        <xdr:cNvCxnSpPr/>
      </xdr:nvCxnSpPr>
      <xdr:spPr>
        <a:xfrm>
          <a:off x="9639300" y="16388753"/>
          <a:ext cx="838200" cy="18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67210</xdr:rowOff>
    </xdr:from>
    <xdr:to>
      <xdr:col>15</xdr:col>
      <xdr:colOff>231775</xdr:colOff>
      <xdr:row>96</xdr:row>
      <xdr:rowOff>168810</xdr:rowOff>
    </xdr:to>
    <xdr:sp macro="" textlink="">
      <xdr:nvSpPr>
        <xdr:cNvPr id="450" name="円/楕円 449"/>
        <xdr:cNvSpPr/>
      </xdr:nvSpPr>
      <xdr:spPr>
        <a:xfrm>
          <a:off x="10426700" y="165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45637</xdr:rowOff>
    </xdr:from>
    <xdr:ext cx="534377" cy="259045"/>
    <xdr:sp macro="" textlink="">
      <xdr:nvSpPr>
        <xdr:cNvPr id="451" name="普通建設事業費 （ うち更新整備　）該当値テキスト"/>
        <xdr:cNvSpPr txBox="1"/>
      </xdr:nvSpPr>
      <xdr:spPr>
        <a:xfrm>
          <a:off x="10528300" y="165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50203</xdr:rowOff>
    </xdr:from>
    <xdr:to>
      <xdr:col>14</xdr:col>
      <xdr:colOff>79375</xdr:colOff>
      <xdr:row>95</xdr:row>
      <xdr:rowOff>151803</xdr:rowOff>
    </xdr:to>
    <xdr:sp macro="" textlink="">
      <xdr:nvSpPr>
        <xdr:cNvPr id="452" name="円/楕円 451"/>
        <xdr:cNvSpPr/>
      </xdr:nvSpPr>
      <xdr:spPr>
        <a:xfrm>
          <a:off x="9588500" y="16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168330</xdr:rowOff>
    </xdr:from>
    <xdr:ext cx="534377" cy="259045"/>
    <xdr:sp macro="" textlink="">
      <xdr:nvSpPr>
        <xdr:cNvPr id="453" name="テキスト ボックス 452"/>
        <xdr:cNvSpPr txBox="1"/>
      </xdr:nvSpPr>
      <xdr:spPr>
        <a:xfrm>
          <a:off x="9372111" y="161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147244</xdr:rowOff>
    </xdr:from>
    <xdr:to>
      <xdr:col>23</xdr:col>
      <xdr:colOff>517525</xdr:colOff>
      <xdr:row>37</xdr:row>
      <xdr:rowOff>114965</xdr:rowOff>
    </xdr:to>
    <xdr:cxnSp macro="">
      <xdr:nvCxnSpPr>
        <xdr:cNvPr id="482" name="直線コネクタ 481"/>
        <xdr:cNvCxnSpPr/>
      </xdr:nvCxnSpPr>
      <xdr:spPr>
        <a:xfrm flipV="1">
          <a:off x="15481300" y="5462194"/>
          <a:ext cx="8382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114965</xdr:rowOff>
    </xdr:from>
    <xdr:to>
      <xdr:col>22</xdr:col>
      <xdr:colOff>365125</xdr:colOff>
      <xdr:row>39</xdr:row>
      <xdr:rowOff>30109</xdr:rowOff>
    </xdr:to>
    <xdr:cxnSp macro="">
      <xdr:nvCxnSpPr>
        <xdr:cNvPr id="485" name="直線コネクタ 484"/>
        <xdr:cNvCxnSpPr/>
      </xdr:nvCxnSpPr>
      <xdr:spPr>
        <a:xfrm flipV="1">
          <a:off x="14592300" y="6458615"/>
          <a:ext cx="8890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30109</xdr:rowOff>
    </xdr:from>
    <xdr:to>
      <xdr:col>21</xdr:col>
      <xdr:colOff>161925</xdr:colOff>
      <xdr:row>39</xdr:row>
      <xdr:rowOff>32190</xdr:rowOff>
    </xdr:to>
    <xdr:cxnSp macro="">
      <xdr:nvCxnSpPr>
        <xdr:cNvPr id="488" name="直線コネクタ 487"/>
        <xdr:cNvCxnSpPr/>
      </xdr:nvCxnSpPr>
      <xdr:spPr>
        <a:xfrm flipV="1">
          <a:off x="13703300" y="671665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30399</xdr:rowOff>
    </xdr:from>
    <xdr:to>
      <xdr:col>19</xdr:col>
      <xdr:colOff>644525</xdr:colOff>
      <xdr:row>39</xdr:row>
      <xdr:rowOff>32190</xdr:rowOff>
    </xdr:to>
    <xdr:cxnSp macro="">
      <xdr:nvCxnSpPr>
        <xdr:cNvPr id="491" name="直線コネクタ 490"/>
        <xdr:cNvCxnSpPr/>
      </xdr:nvCxnSpPr>
      <xdr:spPr>
        <a:xfrm>
          <a:off x="12814300" y="671694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96444</xdr:rowOff>
    </xdr:from>
    <xdr:to>
      <xdr:col>23</xdr:col>
      <xdr:colOff>568325</xdr:colOff>
      <xdr:row>32</xdr:row>
      <xdr:rowOff>26594</xdr:rowOff>
    </xdr:to>
    <xdr:sp macro="" textlink="">
      <xdr:nvSpPr>
        <xdr:cNvPr id="501" name="円/楕円 500"/>
        <xdr:cNvSpPr/>
      </xdr:nvSpPr>
      <xdr:spPr>
        <a:xfrm>
          <a:off x="162687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49471</xdr:rowOff>
    </xdr:from>
    <xdr:ext cx="599010" cy="259045"/>
    <xdr:sp macro="" textlink="">
      <xdr:nvSpPr>
        <xdr:cNvPr id="502" name="災害復旧事業費該当値テキスト"/>
        <xdr:cNvSpPr txBox="1"/>
      </xdr:nvSpPr>
      <xdr:spPr>
        <a:xfrm>
          <a:off x="16370300" y="536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64165</xdr:rowOff>
    </xdr:from>
    <xdr:to>
      <xdr:col>22</xdr:col>
      <xdr:colOff>415925</xdr:colOff>
      <xdr:row>37</xdr:row>
      <xdr:rowOff>165765</xdr:rowOff>
    </xdr:to>
    <xdr:sp macro="" textlink="">
      <xdr:nvSpPr>
        <xdr:cNvPr id="503" name="円/楕円 502"/>
        <xdr:cNvSpPr/>
      </xdr:nvSpPr>
      <xdr:spPr>
        <a:xfrm>
          <a:off x="15430500" y="64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10842</xdr:rowOff>
    </xdr:from>
    <xdr:ext cx="534377" cy="259045"/>
    <xdr:sp macro="" textlink="">
      <xdr:nvSpPr>
        <xdr:cNvPr id="504" name="テキスト ボックス 503"/>
        <xdr:cNvSpPr txBox="1"/>
      </xdr:nvSpPr>
      <xdr:spPr>
        <a:xfrm>
          <a:off x="15214111" y="61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150759</xdr:rowOff>
    </xdr:from>
    <xdr:to>
      <xdr:col>21</xdr:col>
      <xdr:colOff>212725</xdr:colOff>
      <xdr:row>39</xdr:row>
      <xdr:rowOff>80909</xdr:rowOff>
    </xdr:to>
    <xdr:sp macro="" textlink="">
      <xdr:nvSpPr>
        <xdr:cNvPr id="505" name="円/楕円 504"/>
        <xdr:cNvSpPr/>
      </xdr:nvSpPr>
      <xdr:spPr>
        <a:xfrm>
          <a:off x="14541500" y="666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72036</xdr:rowOff>
    </xdr:from>
    <xdr:ext cx="469744" cy="259045"/>
    <xdr:sp macro="" textlink="">
      <xdr:nvSpPr>
        <xdr:cNvPr id="506" name="テキスト ボックス 505"/>
        <xdr:cNvSpPr txBox="1"/>
      </xdr:nvSpPr>
      <xdr:spPr>
        <a:xfrm>
          <a:off x="14357427" y="67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152840</xdr:rowOff>
    </xdr:from>
    <xdr:to>
      <xdr:col>20</xdr:col>
      <xdr:colOff>9525</xdr:colOff>
      <xdr:row>39</xdr:row>
      <xdr:rowOff>82990</xdr:rowOff>
    </xdr:to>
    <xdr:sp macro="" textlink="">
      <xdr:nvSpPr>
        <xdr:cNvPr id="507" name="円/楕円 506"/>
        <xdr:cNvSpPr/>
      </xdr:nvSpPr>
      <xdr:spPr>
        <a:xfrm>
          <a:off x="13652500" y="66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74117</xdr:rowOff>
    </xdr:from>
    <xdr:ext cx="469744" cy="259045"/>
    <xdr:sp macro="" textlink="">
      <xdr:nvSpPr>
        <xdr:cNvPr id="508" name="テキスト ボックス 507"/>
        <xdr:cNvSpPr txBox="1"/>
      </xdr:nvSpPr>
      <xdr:spPr>
        <a:xfrm>
          <a:off x="13468427" y="67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151049</xdr:rowOff>
    </xdr:from>
    <xdr:to>
      <xdr:col>18</xdr:col>
      <xdr:colOff>492125</xdr:colOff>
      <xdr:row>39</xdr:row>
      <xdr:rowOff>81199</xdr:rowOff>
    </xdr:to>
    <xdr:sp macro="" textlink="">
      <xdr:nvSpPr>
        <xdr:cNvPr id="509" name="円/楕円 508"/>
        <xdr:cNvSpPr/>
      </xdr:nvSpPr>
      <xdr:spPr>
        <a:xfrm>
          <a:off x="12763500" y="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72326</xdr:rowOff>
    </xdr:from>
    <xdr:ext cx="469744" cy="259045"/>
    <xdr:sp macro="" textlink="">
      <xdr:nvSpPr>
        <xdr:cNvPr id="510" name="テキスト ボックス 509"/>
        <xdr:cNvSpPr txBox="1"/>
      </xdr:nvSpPr>
      <xdr:spPr>
        <a:xfrm>
          <a:off x="12579427" y="675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156770</xdr:rowOff>
    </xdr:from>
    <xdr:to>
      <xdr:col>23</xdr:col>
      <xdr:colOff>517525</xdr:colOff>
      <xdr:row>76</xdr:row>
      <xdr:rowOff>10610</xdr:rowOff>
    </xdr:to>
    <xdr:cxnSp macro="">
      <xdr:nvCxnSpPr>
        <xdr:cNvPr id="584" name="直線コネクタ 583"/>
        <xdr:cNvCxnSpPr/>
      </xdr:nvCxnSpPr>
      <xdr:spPr>
        <a:xfrm flipV="1">
          <a:off x="15481300" y="13015520"/>
          <a:ext cx="8382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155404</xdr:rowOff>
    </xdr:from>
    <xdr:to>
      <xdr:col>22</xdr:col>
      <xdr:colOff>365125</xdr:colOff>
      <xdr:row>76</xdr:row>
      <xdr:rowOff>10610</xdr:rowOff>
    </xdr:to>
    <xdr:cxnSp macro="">
      <xdr:nvCxnSpPr>
        <xdr:cNvPr id="587" name="直線コネクタ 586"/>
        <xdr:cNvCxnSpPr/>
      </xdr:nvCxnSpPr>
      <xdr:spPr>
        <a:xfrm>
          <a:off x="14592300" y="13014154"/>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119977</xdr:rowOff>
    </xdr:from>
    <xdr:to>
      <xdr:col>21</xdr:col>
      <xdr:colOff>161925</xdr:colOff>
      <xdr:row>75</xdr:row>
      <xdr:rowOff>155404</xdr:rowOff>
    </xdr:to>
    <xdr:cxnSp macro="">
      <xdr:nvCxnSpPr>
        <xdr:cNvPr id="590" name="直線コネクタ 589"/>
        <xdr:cNvCxnSpPr/>
      </xdr:nvCxnSpPr>
      <xdr:spPr>
        <a:xfrm>
          <a:off x="13703300" y="12978727"/>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87940</xdr:rowOff>
    </xdr:from>
    <xdr:to>
      <xdr:col>19</xdr:col>
      <xdr:colOff>644525</xdr:colOff>
      <xdr:row>75</xdr:row>
      <xdr:rowOff>119977</xdr:rowOff>
    </xdr:to>
    <xdr:cxnSp macro="">
      <xdr:nvCxnSpPr>
        <xdr:cNvPr id="593" name="直線コネクタ 592"/>
        <xdr:cNvCxnSpPr/>
      </xdr:nvCxnSpPr>
      <xdr:spPr>
        <a:xfrm>
          <a:off x="12814300" y="12946690"/>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105971</xdr:rowOff>
    </xdr:from>
    <xdr:to>
      <xdr:col>23</xdr:col>
      <xdr:colOff>568325</xdr:colOff>
      <xdr:row>76</xdr:row>
      <xdr:rowOff>36122</xdr:rowOff>
    </xdr:to>
    <xdr:sp macro="" textlink="">
      <xdr:nvSpPr>
        <xdr:cNvPr id="603" name="円/楕円 602"/>
        <xdr:cNvSpPr/>
      </xdr:nvSpPr>
      <xdr:spPr>
        <a:xfrm>
          <a:off x="16268700" y="129647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84398</xdr:rowOff>
    </xdr:from>
    <xdr:ext cx="534377" cy="259045"/>
    <xdr:sp macro="" textlink="">
      <xdr:nvSpPr>
        <xdr:cNvPr id="604" name="公債費該当値テキスト"/>
        <xdr:cNvSpPr txBox="1"/>
      </xdr:nvSpPr>
      <xdr:spPr>
        <a:xfrm>
          <a:off x="16370300" y="129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131259</xdr:rowOff>
    </xdr:from>
    <xdr:to>
      <xdr:col>22</xdr:col>
      <xdr:colOff>415925</xdr:colOff>
      <xdr:row>76</xdr:row>
      <xdr:rowOff>61410</xdr:rowOff>
    </xdr:to>
    <xdr:sp macro="" textlink="">
      <xdr:nvSpPr>
        <xdr:cNvPr id="605" name="円/楕円 604"/>
        <xdr:cNvSpPr/>
      </xdr:nvSpPr>
      <xdr:spPr>
        <a:xfrm>
          <a:off x="15430500" y="12990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52537</xdr:rowOff>
    </xdr:from>
    <xdr:ext cx="534377" cy="259045"/>
    <xdr:sp macro="" textlink="">
      <xdr:nvSpPr>
        <xdr:cNvPr id="606" name="テキスト ボックス 605"/>
        <xdr:cNvSpPr txBox="1"/>
      </xdr:nvSpPr>
      <xdr:spPr>
        <a:xfrm>
          <a:off x="15214111" y="130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104604</xdr:rowOff>
    </xdr:from>
    <xdr:to>
      <xdr:col>21</xdr:col>
      <xdr:colOff>212725</xdr:colOff>
      <xdr:row>76</xdr:row>
      <xdr:rowOff>34754</xdr:rowOff>
    </xdr:to>
    <xdr:sp macro="" textlink="">
      <xdr:nvSpPr>
        <xdr:cNvPr id="607" name="円/楕円 606"/>
        <xdr:cNvSpPr/>
      </xdr:nvSpPr>
      <xdr:spPr>
        <a:xfrm>
          <a:off x="14541500" y="129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25881</xdr:rowOff>
    </xdr:from>
    <xdr:ext cx="534377" cy="259045"/>
    <xdr:sp macro="" textlink="">
      <xdr:nvSpPr>
        <xdr:cNvPr id="608" name="テキスト ボックス 607"/>
        <xdr:cNvSpPr txBox="1"/>
      </xdr:nvSpPr>
      <xdr:spPr>
        <a:xfrm>
          <a:off x="14325111" y="130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69177</xdr:rowOff>
    </xdr:from>
    <xdr:to>
      <xdr:col>20</xdr:col>
      <xdr:colOff>9525</xdr:colOff>
      <xdr:row>75</xdr:row>
      <xdr:rowOff>170777</xdr:rowOff>
    </xdr:to>
    <xdr:sp macro="" textlink="">
      <xdr:nvSpPr>
        <xdr:cNvPr id="609" name="円/楕円 608"/>
        <xdr:cNvSpPr/>
      </xdr:nvSpPr>
      <xdr:spPr>
        <a:xfrm>
          <a:off x="13652500" y="129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161904</xdr:rowOff>
    </xdr:from>
    <xdr:ext cx="534377" cy="259045"/>
    <xdr:sp macro="" textlink="">
      <xdr:nvSpPr>
        <xdr:cNvPr id="610" name="テキスト ボックス 609"/>
        <xdr:cNvSpPr txBox="1"/>
      </xdr:nvSpPr>
      <xdr:spPr>
        <a:xfrm>
          <a:off x="13436111" y="130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37140</xdr:rowOff>
    </xdr:from>
    <xdr:to>
      <xdr:col>18</xdr:col>
      <xdr:colOff>492125</xdr:colOff>
      <xdr:row>75</xdr:row>
      <xdr:rowOff>138740</xdr:rowOff>
    </xdr:to>
    <xdr:sp macro="" textlink="">
      <xdr:nvSpPr>
        <xdr:cNvPr id="611" name="円/楕円 610"/>
        <xdr:cNvSpPr/>
      </xdr:nvSpPr>
      <xdr:spPr>
        <a:xfrm>
          <a:off x="12763500" y="128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129866</xdr:rowOff>
    </xdr:from>
    <xdr:ext cx="534377" cy="259045"/>
    <xdr:sp macro="" textlink="">
      <xdr:nvSpPr>
        <xdr:cNvPr id="612" name="テキスト ボックス 611"/>
        <xdr:cNvSpPr txBox="1"/>
      </xdr:nvSpPr>
      <xdr:spPr>
        <a:xfrm>
          <a:off x="12547111" y="129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42148</xdr:rowOff>
    </xdr:from>
    <xdr:to>
      <xdr:col>23</xdr:col>
      <xdr:colOff>517525</xdr:colOff>
      <xdr:row>98</xdr:row>
      <xdr:rowOff>63100</xdr:rowOff>
    </xdr:to>
    <xdr:cxnSp macro="">
      <xdr:nvCxnSpPr>
        <xdr:cNvPr id="639" name="直線コネクタ 638"/>
        <xdr:cNvCxnSpPr/>
      </xdr:nvCxnSpPr>
      <xdr:spPr>
        <a:xfrm flipV="1">
          <a:off x="15481300" y="16844248"/>
          <a:ext cx="838200" cy="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63100</xdr:rowOff>
    </xdr:from>
    <xdr:to>
      <xdr:col>22</xdr:col>
      <xdr:colOff>365125</xdr:colOff>
      <xdr:row>98</xdr:row>
      <xdr:rowOff>90253</xdr:rowOff>
    </xdr:to>
    <xdr:cxnSp macro="">
      <xdr:nvCxnSpPr>
        <xdr:cNvPr id="642" name="直線コネクタ 641"/>
        <xdr:cNvCxnSpPr/>
      </xdr:nvCxnSpPr>
      <xdr:spPr>
        <a:xfrm flipV="1">
          <a:off x="14592300" y="16865200"/>
          <a:ext cx="8890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90253</xdr:rowOff>
    </xdr:from>
    <xdr:to>
      <xdr:col>21</xdr:col>
      <xdr:colOff>161925</xdr:colOff>
      <xdr:row>98</xdr:row>
      <xdr:rowOff>134396</xdr:rowOff>
    </xdr:to>
    <xdr:cxnSp macro="">
      <xdr:nvCxnSpPr>
        <xdr:cNvPr id="645" name="直線コネクタ 644"/>
        <xdr:cNvCxnSpPr/>
      </xdr:nvCxnSpPr>
      <xdr:spPr>
        <a:xfrm flipV="1">
          <a:off x="13703300" y="16892353"/>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134396</xdr:rowOff>
    </xdr:from>
    <xdr:to>
      <xdr:col>19</xdr:col>
      <xdr:colOff>644525</xdr:colOff>
      <xdr:row>98</xdr:row>
      <xdr:rowOff>136344</xdr:rowOff>
    </xdr:to>
    <xdr:cxnSp macro="">
      <xdr:nvCxnSpPr>
        <xdr:cNvPr id="648" name="直線コネクタ 647"/>
        <xdr:cNvCxnSpPr/>
      </xdr:nvCxnSpPr>
      <xdr:spPr>
        <a:xfrm flipV="1">
          <a:off x="12814300" y="16936496"/>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162798</xdr:rowOff>
    </xdr:from>
    <xdr:to>
      <xdr:col>23</xdr:col>
      <xdr:colOff>568325</xdr:colOff>
      <xdr:row>98</xdr:row>
      <xdr:rowOff>92948</xdr:rowOff>
    </xdr:to>
    <xdr:sp macro="" textlink="">
      <xdr:nvSpPr>
        <xdr:cNvPr id="658" name="円/楕円 657"/>
        <xdr:cNvSpPr/>
      </xdr:nvSpPr>
      <xdr:spPr>
        <a:xfrm>
          <a:off x="16268700" y="167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77725</xdr:rowOff>
    </xdr:from>
    <xdr:ext cx="534377" cy="259045"/>
    <xdr:sp macro="" textlink="">
      <xdr:nvSpPr>
        <xdr:cNvPr id="659" name="積立金該当値テキスト"/>
        <xdr:cNvSpPr txBox="1"/>
      </xdr:nvSpPr>
      <xdr:spPr>
        <a:xfrm>
          <a:off x="16370300" y="167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12300</xdr:rowOff>
    </xdr:from>
    <xdr:to>
      <xdr:col>22</xdr:col>
      <xdr:colOff>415925</xdr:colOff>
      <xdr:row>98</xdr:row>
      <xdr:rowOff>113900</xdr:rowOff>
    </xdr:to>
    <xdr:sp macro="" textlink="">
      <xdr:nvSpPr>
        <xdr:cNvPr id="660" name="円/楕円 659"/>
        <xdr:cNvSpPr/>
      </xdr:nvSpPr>
      <xdr:spPr>
        <a:xfrm>
          <a:off x="15430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105027</xdr:rowOff>
    </xdr:from>
    <xdr:ext cx="534377" cy="259045"/>
    <xdr:sp macro="" textlink="">
      <xdr:nvSpPr>
        <xdr:cNvPr id="661" name="テキスト ボックス 660"/>
        <xdr:cNvSpPr txBox="1"/>
      </xdr:nvSpPr>
      <xdr:spPr>
        <a:xfrm>
          <a:off x="15214111" y="169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39453</xdr:rowOff>
    </xdr:from>
    <xdr:to>
      <xdr:col>21</xdr:col>
      <xdr:colOff>212725</xdr:colOff>
      <xdr:row>98</xdr:row>
      <xdr:rowOff>141053</xdr:rowOff>
    </xdr:to>
    <xdr:sp macro="" textlink="">
      <xdr:nvSpPr>
        <xdr:cNvPr id="662" name="円/楕円 661"/>
        <xdr:cNvSpPr/>
      </xdr:nvSpPr>
      <xdr:spPr>
        <a:xfrm>
          <a:off x="14541500" y="168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132180</xdr:rowOff>
    </xdr:from>
    <xdr:ext cx="534377" cy="259045"/>
    <xdr:sp macro="" textlink="">
      <xdr:nvSpPr>
        <xdr:cNvPr id="663" name="テキスト ボックス 662"/>
        <xdr:cNvSpPr txBox="1"/>
      </xdr:nvSpPr>
      <xdr:spPr>
        <a:xfrm>
          <a:off x="14325111" y="169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83596</xdr:rowOff>
    </xdr:from>
    <xdr:to>
      <xdr:col>20</xdr:col>
      <xdr:colOff>9525</xdr:colOff>
      <xdr:row>99</xdr:row>
      <xdr:rowOff>13746</xdr:rowOff>
    </xdr:to>
    <xdr:sp macro="" textlink="">
      <xdr:nvSpPr>
        <xdr:cNvPr id="664" name="円/楕円 663"/>
        <xdr:cNvSpPr/>
      </xdr:nvSpPr>
      <xdr:spPr>
        <a:xfrm>
          <a:off x="13652500" y="168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4873</xdr:rowOff>
    </xdr:from>
    <xdr:ext cx="469744" cy="259045"/>
    <xdr:sp macro="" textlink="">
      <xdr:nvSpPr>
        <xdr:cNvPr id="665" name="テキスト ボックス 664"/>
        <xdr:cNvSpPr txBox="1"/>
      </xdr:nvSpPr>
      <xdr:spPr>
        <a:xfrm>
          <a:off x="13468427" y="169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85544</xdr:rowOff>
    </xdr:from>
    <xdr:to>
      <xdr:col>18</xdr:col>
      <xdr:colOff>492125</xdr:colOff>
      <xdr:row>99</xdr:row>
      <xdr:rowOff>15694</xdr:rowOff>
    </xdr:to>
    <xdr:sp macro="" textlink="">
      <xdr:nvSpPr>
        <xdr:cNvPr id="666" name="円/楕円 665"/>
        <xdr:cNvSpPr/>
      </xdr:nvSpPr>
      <xdr:spPr>
        <a:xfrm>
          <a:off x="12763500" y="168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6821</xdr:rowOff>
    </xdr:from>
    <xdr:ext cx="378565" cy="259045"/>
    <xdr:sp macro="" textlink="">
      <xdr:nvSpPr>
        <xdr:cNvPr id="667" name="テキスト ボックス 666"/>
        <xdr:cNvSpPr txBox="1"/>
      </xdr:nvSpPr>
      <xdr:spPr>
        <a:xfrm>
          <a:off x="12625017" y="1698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51003</xdr:rowOff>
    </xdr:from>
    <xdr:to>
      <xdr:col>32</xdr:col>
      <xdr:colOff>187325</xdr:colOff>
      <xdr:row>58</xdr:row>
      <xdr:rowOff>52451</xdr:rowOff>
    </xdr:to>
    <xdr:cxnSp macro="">
      <xdr:nvCxnSpPr>
        <xdr:cNvPr id="753" name="直線コネクタ 752"/>
        <xdr:cNvCxnSpPr/>
      </xdr:nvCxnSpPr>
      <xdr:spPr>
        <a:xfrm>
          <a:off x="21323300" y="999510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50622</xdr:rowOff>
    </xdr:from>
    <xdr:to>
      <xdr:col>31</xdr:col>
      <xdr:colOff>34925</xdr:colOff>
      <xdr:row>58</xdr:row>
      <xdr:rowOff>51003</xdr:rowOff>
    </xdr:to>
    <xdr:cxnSp macro="">
      <xdr:nvCxnSpPr>
        <xdr:cNvPr id="756" name="直線コネクタ 755"/>
        <xdr:cNvCxnSpPr/>
      </xdr:nvCxnSpPr>
      <xdr:spPr>
        <a:xfrm>
          <a:off x="20434300" y="99947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48337</xdr:rowOff>
    </xdr:from>
    <xdr:to>
      <xdr:col>29</xdr:col>
      <xdr:colOff>517525</xdr:colOff>
      <xdr:row>58</xdr:row>
      <xdr:rowOff>50622</xdr:rowOff>
    </xdr:to>
    <xdr:cxnSp macro="">
      <xdr:nvCxnSpPr>
        <xdr:cNvPr id="759" name="直線コネクタ 758"/>
        <xdr:cNvCxnSpPr/>
      </xdr:nvCxnSpPr>
      <xdr:spPr>
        <a:xfrm>
          <a:off x="19545300" y="99924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46127</xdr:rowOff>
    </xdr:from>
    <xdr:to>
      <xdr:col>28</xdr:col>
      <xdr:colOff>314325</xdr:colOff>
      <xdr:row>58</xdr:row>
      <xdr:rowOff>48337</xdr:rowOff>
    </xdr:to>
    <xdr:cxnSp macro="">
      <xdr:nvCxnSpPr>
        <xdr:cNvPr id="762" name="直線コネクタ 761"/>
        <xdr:cNvCxnSpPr/>
      </xdr:nvCxnSpPr>
      <xdr:spPr>
        <a:xfrm>
          <a:off x="18656300" y="999022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xdr:rowOff>
    </xdr:from>
    <xdr:to>
      <xdr:col>32</xdr:col>
      <xdr:colOff>238125</xdr:colOff>
      <xdr:row>58</xdr:row>
      <xdr:rowOff>103251</xdr:rowOff>
    </xdr:to>
    <xdr:sp macro="" textlink="">
      <xdr:nvSpPr>
        <xdr:cNvPr id="772" name="円/楕円 771"/>
        <xdr:cNvSpPr/>
      </xdr:nvSpPr>
      <xdr:spPr>
        <a:xfrm>
          <a:off x="22110700" y="99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151528</xdr:rowOff>
    </xdr:from>
    <xdr:ext cx="469744" cy="259045"/>
    <xdr:sp macro="" textlink="">
      <xdr:nvSpPr>
        <xdr:cNvPr id="773" name="貸付金該当値テキスト"/>
        <xdr:cNvSpPr txBox="1"/>
      </xdr:nvSpPr>
      <xdr:spPr>
        <a:xfrm>
          <a:off x="22212300" y="992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203</xdr:rowOff>
    </xdr:from>
    <xdr:to>
      <xdr:col>31</xdr:col>
      <xdr:colOff>85725</xdr:colOff>
      <xdr:row>58</xdr:row>
      <xdr:rowOff>101803</xdr:rowOff>
    </xdr:to>
    <xdr:sp macro="" textlink="">
      <xdr:nvSpPr>
        <xdr:cNvPr id="774" name="円/楕円 773"/>
        <xdr:cNvSpPr/>
      </xdr:nvSpPr>
      <xdr:spPr>
        <a:xfrm>
          <a:off x="21272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92930</xdr:rowOff>
    </xdr:from>
    <xdr:ext cx="469744" cy="259045"/>
    <xdr:sp macro="" textlink="">
      <xdr:nvSpPr>
        <xdr:cNvPr id="775" name="テキスト ボックス 774"/>
        <xdr:cNvSpPr txBox="1"/>
      </xdr:nvSpPr>
      <xdr:spPr>
        <a:xfrm>
          <a:off x="21088427"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171272</xdr:rowOff>
    </xdr:from>
    <xdr:to>
      <xdr:col>29</xdr:col>
      <xdr:colOff>568325</xdr:colOff>
      <xdr:row>58</xdr:row>
      <xdr:rowOff>101422</xdr:rowOff>
    </xdr:to>
    <xdr:sp macro="" textlink="">
      <xdr:nvSpPr>
        <xdr:cNvPr id="776" name="円/楕円 775"/>
        <xdr:cNvSpPr/>
      </xdr:nvSpPr>
      <xdr:spPr>
        <a:xfrm>
          <a:off x="20383500" y="9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92549</xdr:rowOff>
    </xdr:from>
    <xdr:ext cx="469744" cy="259045"/>
    <xdr:sp macro="" textlink="">
      <xdr:nvSpPr>
        <xdr:cNvPr id="777" name="テキスト ボックス 776"/>
        <xdr:cNvSpPr txBox="1"/>
      </xdr:nvSpPr>
      <xdr:spPr>
        <a:xfrm>
          <a:off x="20199427" y="100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168987</xdr:rowOff>
    </xdr:from>
    <xdr:to>
      <xdr:col>28</xdr:col>
      <xdr:colOff>365125</xdr:colOff>
      <xdr:row>58</xdr:row>
      <xdr:rowOff>99137</xdr:rowOff>
    </xdr:to>
    <xdr:sp macro="" textlink="">
      <xdr:nvSpPr>
        <xdr:cNvPr id="778" name="円/楕円 777"/>
        <xdr:cNvSpPr/>
      </xdr:nvSpPr>
      <xdr:spPr>
        <a:xfrm>
          <a:off x="19494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90264</xdr:rowOff>
    </xdr:from>
    <xdr:ext cx="469744" cy="259045"/>
    <xdr:sp macro="" textlink="">
      <xdr:nvSpPr>
        <xdr:cNvPr id="779" name="テキスト ボックス 778"/>
        <xdr:cNvSpPr txBox="1"/>
      </xdr:nvSpPr>
      <xdr:spPr>
        <a:xfrm>
          <a:off x="19310427" y="100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166777</xdr:rowOff>
    </xdr:from>
    <xdr:to>
      <xdr:col>27</xdr:col>
      <xdr:colOff>161925</xdr:colOff>
      <xdr:row>58</xdr:row>
      <xdr:rowOff>96927</xdr:rowOff>
    </xdr:to>
    <xdr:sp macro="" textlink="">
      <xdr:nvSpPr>
        <xdr:cNvPr id="780" name="円/楕円 779"/>
        <xdr:cNvSpPr/>
      </xdr:nvSpPr>
      <xdr:spPr>
        <a:xfrm>
          <a:off x="18605500" y="9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88054</xdr:rowOff>
    </xdr:from>
    <xdr:ext cx="469744" cy="259045"/>
    <xdr:sp macro="" textlink="">
      <xdr:nvSpPr>
        <xdr:cNvPr id="781" name="テキスト ボックス 780"/>
        <xdr:cNvSpPr txBox="1"/>
      </xdr:nvSpPr>
      <xdr:spPr>
        <a:xfrm>
          <a:off x="18421427" y="100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160449</xdr:rowOff>
    </xdr:from>
    <xdr:to>
      <xdr:col>32</xdr:col>
      <xdr:colOff>187325</xdr:colOff>
      <xdr:row>76</xdr:row>
      <xdr:rowOff>27031</xdr:rowOff>
    </xdr:to>
    <xdr:cxnSp macro="">
      <xdr:nvCxnSpPr>
        <xdr:cNvPr id="810" name="直線コネクタ 809"/>
        <xdr:cNvCxnSpPr/>
      </xdr:nvCxnSpPr>
      <xdr:spPr>
        <a:xfrm flipV="1">
          <a:off x="21323300" y="13019199"/>
          <a:ext cx="8382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27031</xdr:rowOff>
    </xdr:from>
    <xdr:to>
      <xdr:col>31</xdr:col>
      <xdr:colOff>34925</xdr:colOff>
      <xdr:row>76</xdr:row>
      <xdr:rowOff>46332</xdr:rowOff>
    </xdr:to>
    <xdr:cxnSp macro="">
      <xdr:nvCxnSpPr>
        <xdr:cNvPr id="813" name="直線コネクタ 812"/>
        <xdr:cNvCxnSpPr/>
      </xdr:nvCxnSpPr>
      <xdr:spPr>
        <a:xfrm flipV="1">
          <a:off x="20434300" y="13057231"/>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46332</xdr:rowOff>
    </xdr:from>
    <xdr:to>
      <xdr:col>29</xdr:col>
      <xdr:colOff>517525</xdr:colOff>
      <xdr:row>76</xdr:row>
      <xdr:rowOff>54074</xdr:rowOff>
    </xdr:to>
    <xdr:cxnSp macro="">
      <xdr:nvCxnSpPr>
        <xdr:cNvPr id="816" name="直線コネクタ 815"/>
        <xdr:cNvCxnSpPr/>
      </xdr:nvCxnSpPr>
      <xdr:spPr>
        <a:xfrm flipV="1">
          <a:off x="19545300" y="130765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54074</xdr:rowOff>
    </xdr:from>
    <xdr:to>
      <xdr:col>28</xdr:col>
      <xdr:colOff>314325</xdr:colOff>
      <xdr:row>76</xdr:row>
      <xdr:rowOff>59255</xdr:rowOff>
    </xdr:to>
    <xdr:cxnSp macro="">
      <xdr:nvCxnSpPr>
        <xdr:cNvPr id="819" name="直線コネクタ 818"/>
        <xdr:cNvCxnSpPr/>
      </xdr:nvCxnSpPr>
      <xdr:spPr>
        <a:xfrm flipV="1">
          <a:off x="18656300" y="1308427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109649</xdr:rowOff>
    </xdr:from>
    <xdr:to>
      <xdr:col>32</xdr:col>
      <xdr:colOff>238125</xdr:colOff>
      <xdr:row>76</xdr:row>
      <xdr:rowOff>39799</xdr:rowOff>
    </xdr:to>
    <xdr:sp macro="" textlink="">
      <xdr:nvSpPr>
        <xdr:cNvPr id="829" name="円/楕円 828"/>
        <xdr:cNvSpPr/>
      </xdr:nvSpPr>
      <xdr:spPr>
        <a:xfrm>
          <a:off x="22110700" y="129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132526</xdr:rowOff>
    </xdr:from>
    <xdr:ext cx="534377" cy="259045"/>
    <xdr:sp macro="" textlink="">
      <xdr:nvSpPr>
        <xdr:cNvPr id="830" name="繰出金該当値テキスト"/>
        <xdr:cNvSpPr txBox="1"/>
      </xdr:nvSpPr>
      <xdr:spPr>
        <a:xfrm>
          <a:off x="22212300" y="128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147681</xdr:rowOff>
    </xdr:from>
    <xdr:to>
      <xdr:col>31</xdr:col>
      <xdr:colOff>85725</xdr:colOff>
      <xdr:row>76</xdr:row>
      <xdr:rowOff>77831</xdr:rowOff>
    </xdr:to>
    <xdr:sp macro="" textlink="">
      <xdr:nvSpPr>
        <xdr:cNvPr id="831" name="円/楕円 830"/>
        <xdr:cNvSpPr/>
      </xdr:nvSpPr>
      <xdr:spPr>
        <a:xfrm>
          <a:off x="21272500" y="130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68958</xdr:rowOff>
    </xdr:from>
    <xdr:ext cx="534377" cy="259045"/>
    <xdr:sp macro="" textlink="">
      <xdr:nvSpPr>
        <xdr:cNvPr id="832" name="テキスト ボックス 831"/>
        <xdr:cNvSpPr txBox="1"/>
      </xdr:nvSpPr>
      <xdr:spPr>
        <a:xfrm>
          <a:off x="21056111" y="1309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166982</xdr:rowOff>
    </xdr:from>
    <xdr:to>
      <xdr:col>29</xdr:col>
      <xdr:colOff>568325</xdr:colOff>
      <xdr:row>76</xdr:row>
      <xdr:rowOff>97132</xdr:rowOff>
    </xdr:to>
    <xdr:sp macro="" textlink="">
      <xdr:nvSpPr>
        <xdr:cNvPr id="833" name="円/楕円 832"/>
        <xdr:cNvSpPr/>
      </xdr:nvSpPr>
      <xdr:spPr>
        <a:xfrm>
          <a:off x="20383500" y="130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88259</xdr:rowOff>
    </xdr:from>
    <xdr:ext cx="534377" cy="259045"/>
    <xdr:sp macro="" textlink="">
      <xdr:nvSpPr>
        <xdr:cNvPr id="834" name="テキスト ボックス 833"/>
        <xdr:cNvSpPr txBox="1"/>
      </xdr:nvSpPr>
      <xdr:spPr>
        <a:xfrm>
          <a:off x="20167111" y="131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3274</xdr:rowOff>
    </xdr:from>
    <xdr:to>
      <xdr:col>28</xdr:col>
      <xdr:colOff>365125</xdr:colOff>
      <xdr:row>76</xdr:row>
      <xdr:rowOff>104874</xdr:rowOff>
    </xdr:to>
    <xdr:sp macro="" textlink="">
      <xdr:nvSpPr>
        <xdr:cNvPr id="835" name="円/楕円 834"/>
        <xdr:cNvSpPr/>
      </xdr:nvSpPr>
      <xdr:spPr>
        <a:xfrm>
          <a:off x="19494500" y="130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96001</xdr:rowOff>
    </xdr:from>
    <xdr:ext cx="534377" cy="259045"/>
    <xdr:sp macro="" textlink="">
      <xdr:nvSpPr>
        <xdr:cNvPr id="836" name="テキスト ボックス 835"/>
        <xdr:cNvSpPr txBox="1"/>
      </xdr:nvSpPr>
      <xdr:spPr>
        <a:xfrm>
          <a:off x="19278111" y="1312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8455</xdr:rowOff>
    </xdr:from>
    <xdr:to>
      <xdr:col>27</xdr:col>
      <xdr:colOff>161925</xdr:colOff>
      <xdr:row>76</xdr:row>
      <xdr:rowOff>110055</xdr:rowOff>
    </xdr:to>
    <xdr:sp macro="" textlink="">
      <xdr:nvSpPr>
        <xdr:cNvPr id="837" name="円/楕円 836"/>
        <xdr:cNvSpPr/>
      </xdr:nvSpPr>
      <xdr:spPr>
        <a:xfrm>
          <a:off x="18605500" y="130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101182</xdr:rowOff>
    </xdr:from>
    <xdr:ext cx="534377" cy="259045"/>
    <xdr:sp macro="" textlink="">
      <xdr:nvSpPr>
        <xdr:cNvPr id="838" name="テキスト ボックス 837"/>
        <xdr:cNvSpPr txBox="1"/>
      </xdr:nvSpPr>
      <xdr:spPr>
        <a:xfrm>
          <a:off x="18389111" y="131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みると維持補修費以外は類似団体の平均より下回っている。維持補修費は、雪国の特殊性により除雪費や冬期間による除雪費や寒さにより村道などの痛みが激しく維持修繕費に多額の経費がかかっているため、類似団体の平均よりも上回っている。災害復旧費及び物件費の平成</a:t>
          </a:r>
          <a:r>
            <a:rPr kumimoji="1" lang="en-US" altLang="ja-JP" sz="1300">
              <a:latin typeface="ＭＳ Ｐゴシック"/>
            </a:rPr>
            <a:t>27</a:t>
          </a:r>
          <a:r>
            <a:rPr kumimoji="1" lang="ja-JP" altLang="en-US" sz="1300">
              <a:latin typeface="ＭＳ Ｐゴシック"/>
            </a:rPr>
            <a:t>年度については、平成</a:t>
          </a:r>
          <a:r>
            <a:rPr kumimoji="1" lang="en-US" altLang="ja-JP" sz="1300">
              <a:latin typeface="ＭＳ Ｐゴシック"/>
            </a:rPr>
            <a:t>26</a:t>
          </a:r>
          <a:r>
            <a:rPr kumimoji="1" lang="ja-JP" altLang="en-US" sz="1300">
              <a:latin typeface="ＭＳ Ｐゴシック"/>
            </a:rPr>
            <a:t>年の震災による災害復旧及び災害廃棄物処理などで、大きく上回っている。積立金については、財政調整基金の積立は余剰金処分での積立を行っているため（決算後の余剰金のうち、一部を財政調整基金の積立、残りを次年度会計へ繰越としている）、類似団体の平均よりも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
8,786
189.36
7,778,513
7,182,841
160,626
3,454,326
5,409,341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5969</xdr:rowOff>
    </xdr:from>
    <xdr:to>
      <xdr:col>6</xdr:col>
      <xdr:colOff>511175</xdr:colOff>
      <xdr:row>37</xdr:row>
      <xdr:rowOff>90805</xdr:rowOff>
    </xdr:to>
    <xdr:cxnSp macro="">
      <xdr:nvCxnSpPr>
        <xdr:cNvPr id="61" name="直線コネクタ 60"/>
        <xdr:cNvCxnSpPr/>
      </xdr:nvCxnSpPr>
      <xdr:spPr>
        <a:xfrm flipV="1">
          <a:off x="3797300" y="6349619"/>
          <a:ext cx="8382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90805</xdr:rowOff>
    </xdr:from>
    <xdr:to>
      <xdr:col>5</xdr:col>
      <xdr:colOff>358775</xdr:colOff>
      <xdr:row>37</xdr:row>
      <xdr:rowOff>127254</xdr:rowOff>
    </xdr:to>
    <xdr:cxnSp macro="">
      <xdr:nvCxnSpPr>
        <xdr:cNvPr id="64" name="直線コネクタ 63"/>
        <xdr:cNvCxnSpPr/>
      </xdr:nvCxnSpPr>
      <xdr:spPr>
        <a:xfrm flipV="1">
          <a:off x="2908300" y="6434455"/>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127254</xdr:rowOff>
    </xdr:from>
    <xdr:to>
      <xdr:col>4</xdr:col>
      <xdr:colOff>155575</xdr:colOff>
      <xdr:row>37</xdr:row>
      <xdr:rowOff>148844</xdr:rowOff>
    </xdr:to>
    <xdr:cxnSp macro="">
      <xdr:nvCxnSpPr>
        <xdr:cNvPr id="67" name="直線コネクタ 66"/>
        <xdr:cNvCxnSpPr/>
      </xdr:nvCxnSpPr>
      <xdr:spPr>
        <a:xfrm flipV="1">
          <a:off x="2019300" y="6470904"/>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85471</xdr:rowOff>
    </xdr:from>
    <xdr:to>
      <xdr:col>2</xdr:col>
      <xdr:colOff>638175</xdr:colOff>
      <xdr:row>37</xdr:row>
      <xdr:rowOff>148844</xdr:rowOff>
    </xdr:to>
    <xdr:cxnSp macro="">
      <xdr:nvCxnSpPr>
        <xdr:cNvPr id="70" name="直線コネクタ 69"/>
        <xdr:cNvCxnSpPr/>
      </xdr:nvCxnSpPr>
      <xdr:spPr>
        <a:xfrm>
          <a:off x="1130300" y="6429121"/>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126619</xdr:rowOff>
    </xdr:from>
    <xdr:to>
      <xdr:col>6</xdr:col>
      <xdr:colOff>561975</xdr:colOff>
      <xdr:row>37</xdr:row>
      <xdr:rowOff>56769</xdr:rowOff>
    </xdr:to>
    <xdr:sp macro="" textlink="">
      <xdr:nvSpPr>
        <xdr:cNvPr id="80" name="円/楕円 79"/>
        <xdr:cNvSpPr/>
      </xdr:nvSpPr>
      <xdr:spPr>
        <a:xfrm>
          <a:off x="45847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105046</xdr:rowOff>
    </xdr:from>
    <xdr:ext cx="469744" cy="259045"/>
    <xdr:sp macro="" textlink="">
      <xdr:nvSpPr>
        <xdr:cNvPr id="81" name="議会費該当値テキスト"/>
        <xdr:cNvSpPr txBox="1"/>
      </xdr:nvSpPr>
      <xdr:spPr>
        <a:xfrm>
          <a:off x="4686300"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40005</xdr:rowOff>
    </xdr:from>
    <xdr:to>
      <xdr:col>5</xdr:col>
      <xdr:colOff>409575</xdr:colOff>
      <xdr:row>37</xdr:row>
      <xdr:rowOff>141605</xdr:rowOff>
    </xdr:to>
    <xdr:sp macro="" textlink="">
      <xdr:nvSpPr>
        <xdr:cNvPr id="82" name="円/楕円 81"/>
        <xdr:cNvSpPr/>
      </xdr:nvSpPr>
      <xdr:spPr>
        <a:xfrm>
          <a:off x="3746500" y="63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132732</xdr:rowOff>
    </xdr:from>
    <xdr:ext cx="469744" cy="259045"/>
    <xdr:sp macro="" textlink="">
      <xdr:nvSpPr>
        <xdr:cNvPr id="83" name="テキスト ボックス 82"/>
        <xdr:cNvSpPr txBox="1"/>
      </xdr:nvSpPr>
      <xdr:spPr>
        <a:xfrm>
          <a:off x="3562427" y="64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76454</xdr:rowOff>
    </xdr:from>
    <xdr:to>
      <xdr:col>4</xdr:col>
      <xdr:colOff>206375</xdr:colOff>
      <xdr:row>38</xdr:row>
      <xdr:rowOff>6604</xdr:rowOff>
    </xdr:to>
    <xdr:sp macro="" textlink="">
      <xdr:nvSpPr>
        <xdr:cNvPr id="84" name="円/楕円 83"/>
        <xdr:cNvSpPr/>
      </xdr:nvSpPr>
      <xdr:spPr>
        <a:xfrm>
          <a:off x="2857500" y="64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169181</xdr:rowOff>
    </xdr:from>
    <xdr:ext cx="469744" cy="259045"/>
    <xdr:sp macro="" textlink="">
      <xdr:nvSpPr>
        <xdr:cNvPr id="85" name="テキスト ボックス 84"/>
        <xdr:cNvSpPr txBox="1"/>
      </xdr:nvSpPr>
      <xdr:spPr>
        <a:xfrm>
          <a:off x="2673427"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98044</xdr:rowOff>
    </xdr:from>
    <xdr:to>
      <xdr:col>3</xdr:col>
      <xdr:colOff>3175</xdr:colOff>
      <xdr:row>38</xdr:row>
      <xdr:rowOff>28194</xdr:rowOff>
    </xdr:to>
    <xdr:sp macro="" textlink="">
      <xdr:nvSpPr>
        <xdr:cNvPr id="86" name="円/楕円 85"/>
        <xdr:cNvSpPr/>
      </xdr:nvSpPr>
      <xdr:spPr>
        <a:xfrm>
          <a:off x="196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19321</xdr:rowOff>
    </xdr:from>
    <xdr:ext cx="469744" cy="259045"/>
    <xdr:sp macro="" textlink="">
      <xdr:nvSpPr>
        <xdr:cNvPr id="87" name="テキスト ボックス 86"/>
        <xdr:cNvSpPr txBox="1"/>
      </xdr:nvSpPr>
      <xdr:spPr>
        <a:xfrm>
          <a:off x="1784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34671</xdr:rowOff>
    </xdr:from>
    <xdr:to>
      <xdr:col>1</xdr:col>
      <xdr:colOff>485775</xdr:colOff>
      <xdr:row>37</xdr:row>
      <xdr:rowOff>136271</xdr:rowOff>
    </xdr:to>
    <xdr:sp macro="" textlink="">
      <xdr:nvSpPr>
        <xdr:cNvPr id="88" name="円/楕円 87"/>
        <xdr:cNvSpPr/>
      </xdr:nvSpPr>
      <xdr:spPr>
        <a:xfrm>
          <a:off x="1079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127398</xdr:rowOff>
    </xdr:from>
    <xdr:ext cx="469744" cy="259045"/>
    <xdr:sp macro="" textlink="">
      <xdr:nvSpPr>
        <xdr:cNvPr id="89" name="テキスト ボックス 88"/>
        <xdr:cNvSpPr txBox="1"/>
      </xdr:nvSpPr>
      <xdr:spPr>
        <a:xfrm>
          <a:off x="895427" y="64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28415</xdr:rowOff>
    </xdr:from>
    <xdr:to>
      <xdr:col>6</xdr:col>
      <xdr:colOff>511175</xdr:colOff>
      <xdr:row>57</xdr:row>
      <xdr:rowOff>86985</xdr:rowOff>
    </xdr:to>
    <xdr:cxnSp macro="">
      <xdr:nvCxnSpPr>
        <xdr:cNvPr id="120" name="直線コネクタ 119"/>
        <xdr:cNvCxnSpPr/>
      </xdr:nvCxnSpPr>
      <xdr:spPr>
        <a:xfrm flipV="1">
          <a:off x="3797300" y="9801065"/>
          <a:ext cx="8382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86985</xdr:rowOff>
    </xdr:from>
    <xdr:to>
      <xdr:col>5</xdr:col>
      <xdr:colOff>358775</xdr:colOff>
      <xdr:row>57</xdr:row>
      <xdr:rowOff>164099</xdr:rowOff>
    </xdr:to>
    <xdr:cxnSp macro="">
      <xdr:nvCxnSpPr>
        <xdr:cNvPr id="123" name="直線コネクタ 122"/>
        <xdr:cNvCxnSpPr/>
      </xdr:nvCxnSpPr>
      <xdr:spPr>
        <a:xfrm flipV="1">
          <a:off x="2908300" y="9859635"/>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164099</xdr:rowOff>
    </xdr:from>
    <xdr:to>
      <xdr:col>4</xdr:col>
      <xdr:colOff>155575</xdr:colOff>
      <xdr:row>58</xdr:row>
      <xdr:rowOff>17079</xdr:rowOff>
    </xdr:to>
    <xdr:cxnSp macro="">
      <xdr:nvCxnSpPr>
        <xdr:cNvPr id="126" name="直線コネクタ 125"/>
        <xdr:cNvCxnSpPr/>
      </xdr:nvCxnSpPr>
      <xdr:spPr>
        <a:xfrm flipV="1">
          <a:off x="2019300" y="9936749"/>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17079</xdr:rowOff>
    </xdr:from>
    <xdr:to>
      <xdr:col>2</xdr:col>
      <xdr:colOff>638175</xdr:colOff>
      <xdr:row>58</xdr:row>
      <xdr:rowOff>30606</xdr:rowOff>
    </xdr:to>
    <xdr:cxnSp macro="">
      <xdr:nvCxnSpPr>
        <xdr:cNvPr id="129" name="直線コネクタ 128"/>
        <xdr:cNvCxnSpPr/>
      </xdr:nvCxnSpPr>
      <xdr:spPr>
        <a:xfrm flipV="1">
          <a:off x="1130300" y="9961179"/>
          <a:ext cx="8890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149065</xdr:rowOff>
    </xdr:from>
    <xdr:to>
      <xdr:col>6</xdr:col>
      <xdr:colOff>561975</xdr:colOff>
      <xdr:row>57</xdr:row>
      <xdr:rowOff>79215</xdr:rowOff>
    </xdr:to>
    <xdr:sp macro="" textlink="">
      <xdr:nvSpPr>
        <xdr:cNvPr id="139" name="円/楕円 138"/>
        <xdr:cNvSpPr/>
      </xdr:nvSpPr>
      <xdr:spPr>
        <a:xfrm>
          <a:off x="4584700" y="97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127492</xdr:rowOff>
    </xdr:from>
    <xdr:ext cx="599010" cy="259045"/>
    <xdr:sp macro="" textlink="">
      <xdr:nvSpPr>
        <xdr:cNvPr id="140" name="総務費該当値テキスト"/>
        <xdr:cNvSpPr txBox="1"/>
      </xdr:nvSpPr>
      <xdr:spPr>
        <a:xfrm>
          <a:off x="4686300" y="972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36185</xdr:rowOff>
    </xdr:from>
    <xdr:to>
      <xdr:col>5</xdr:col>
      <xdr:colOff>409575</xdr:colOff>
      <xdr:row>57</xdr:row>
      <xdr:rowOff>137785</xdr:rowOff>
    </xdr:to>
    <xdr:sp macro="" textlink="">
      <xdr:nvSpPr>
        <xdr:cNvPr id="141" name="円/楕円 140"/>
        <xdr:cNvSpPr/>
      </xdr:nvSpPr>
      <xdr:spPr>
        <a:xfrm>
          <a:off x="3746500" y="98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128912</xdr:rowOff>
    </xdr:from>
    <xdr:ext cx="599010" cy="259045"/>
    <xdr:sp macro="" textlink="">
      <xdr:nvSpPr>
        <xdr:cNvPr id="142" name="テキスト ボックス 141"/>
        <xdr:cNvSpPr txBox="1"/>
      </xdr:nvSpPr>
      <xdr:spPr>
        <a:xfrm>
          <a:off x="3497794" y="990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113299</xdr:rowOff>
    </xdr:from>
    <xdr:to>
      <xdr:col>4</xdr:col>
      <xdr:colOff>206375</xdr:colOff>
      <xdr:row>58</xdr:row>
      <xdr:rowOff>43449</xdr:rowOff>
    </xdr:to>
    <xdr:sp macro="" textlink="">
      <xdr:nvSpPr>
        <xdr:cNvPr id="143" name="円/楕円 142"/>
        <xdr:cNvSpPr/>
      </xdr:nvSpPr>
      <xdr:spPr>
        <a:xfrm>
          <a:off x="28575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34576</xdr:rowOff>
    </xdr:from>
    <xdr:ext cx="534377" cy="259045"/>
    <xdr:sp macro="" textlink="">
      <xdr:nvSpPr>
        <xdr:cNvPr id="144" name="テキスト ボックス 143"/>
        <xdr:cNvSpPr txBox="1"/>
      </xdr:nvSpPr>
      <xdr:spPr>
        <a:xfrm>
          <a:off x="2641111" y="99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137729</xdr:rowOff>
    </xdr:from>
    <xdr:to>
      <xdr:col>3</xdr:col>
      <xdr:colOff>3175</xdr:colOff>
      <xdr:row>58</xdr:row>
      <xdr:rowOff>67879</xdr:rowOff>
    </xdr:to>
    <xdr:sp macro="" textlink="">
      <xdr:nvSpPr>
        <xdr:cNvPr id="145" name="円/楕円 144"/>
        <xdr:cNvSpPr/>
      </xdr:nvSpPr>
      <xdr:spPr>
        <a:xfrm>
          <a:off x="1968500" y="991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59006</xdr:rowOff>
    </xdr:from>
    <xdr:ext cx="534377" cy="259045"/>
    <xdr:sp macro="" textlink="">
      <xdr:nvSpPr>
        <xdr:cNvPr id="146" name="テキスト ボックス 145"/>
        <xdr:cNvSpPr txBox="1"/>
      </xdr:nvSpPr>
      <xdr:spPr>
        <a:xfrm>
          <a:off x="1752111" y="1000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151256</xdr:rowOff>
    </xdr:from>
    <xdr:to>
      <xdr:col>1</xdr:col>
      <xdr:colOff>485775</xdr:colOff>
      <xdr:row>58</xdr:row>
      <xdr:rowOff>81406</xdr:rowOff>
    </xdr:to>
    <xdr:sp macro="" textlink="">
      <xdr:nvSpPr>
        <xdr:cNvPr id="147" name="円/楕円 146"/>
        <xdr:cNvSpPr/>
      </xdr:nvSpPr>
      <xdr:spPr>
        <a:xfrm>
          <a:off x="1079500" y="99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72533</xdr:rowOff>
    </xdr:from>
    <xdr:ext cx="534377" cy="259045"/>
    <xdr:sp macro="" textlink="">
      <xdr:nvSpPr>
        <xdr:cNvPr id="148" name="テキスト ボックス 147"/>
        <xdr:cNvSpPr txBox="1"/>
      </xdr:nvSpPr>
      <xdr:spPr>
        <a:xfrm>
          <a:off x="863111" y="100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140294</xdr:rowOff>
    </xdr:from>
    <xdr:to>
      <xdr:col>6</xdr:col>
      <xdr:colOff>511175</xdr:colOff>
      <xdr:row>77</xdr:row>
      <xdr:rowOff>154156</xdr:rowOff>
    </xdr:to>
    <xdr:cxnSp macro="">
      <xdr:nvCxnSpPr>
        <xdr:cNvPr id="176" name="直線コネクタ 175"/>
        <xdr:cNvCxnSpPr/>
      </xdr:nvCxnSpPr>
      <xdr:spPr>
        <a:xfrm>
          <a:off x="3797300" y="13341944"/>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140294</xdr:rowOff>
    </xdr:from>
    <xdr:to>
      <xdr:col>5</xdr:col>
      <xdr:colOff>358775</xdr:colOff>
      <xdr:row>78</xdr:row>
      <xdr:rowOff>58172</xdr:rowOff>
    </xdr:to>
    <xdr:cxnSp macro="">
      <xdr:nvCxnSpPr>
        <xdr:cNvPr id="179" name="直線コネクタ 178"/>
        <xdr:cNvCxnSpPr/>
      </xdr:nvCxnSpPr>
      <xdr:spPr>
        <a:xfrm flipV="1">
          <a:off x="2908300" y="13341944"/>
          <a:ext cx="889000" cy="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58172</xdr:rowOff>
    </xdr:from>
    <xdr:to>
      <xdr:col>4</xdr:col>
      <xdr:colOff>155575</xdr:colOff>
      <xdr:row>78</xdr:row>
      <xdr:rowOff>93943</xdr:rowOff>
    </xdr:to>
    <xdr:cxnSp macro="">
      <xdr:nvCxnSpPr>
        <xdr:cNvPr id="182" name="直線コネクタ 181"/>
        <xdr:cNvCxnSpPr/>
      </xdr:nvCxnSpPr>
      <xdr:spPr>
        <a:xfrm flipV="1">
          <a:off x="2019300" y="13431272"/>
          <a:ext cx="889000" cy="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93943</xdr:rowOff>
    </xdr:from>
    <xdr:to>
      <xdr:col>2</xdr:col>
      <xdr:colOff>638175</xdr:colOff>
      <xdr:row>78</xdr:row>
      <xdr:rowOff>108235</xdr:rowOff>
    </xdr:to>
    <xdr:cxnSp macro="">
      <xdr:nvCxnSpPr>
        <xdr:cNvPr id="185" name="直線コネクタ 184"/>
        <xdr:cNvCxnSpPr/>
      </xdr:nvCxnSpPr>
      <xdr:spPr>
        <a:xfrm flipV="1">
          <a:off x="1130300" y="13467043"/>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103356</xdr:rowOff>
    </xdr:from>
    <xdr:to>
      <xdr:col>6</xdr:col>
      <xdr:colOff>561975</xdr:colOff>
      <xdr:row>78</xdr:row>
      <xdr:rowOff>33506</xdr:rowOff>
    </xdr:to>
    <xdr:sp macro="" textlink="">
      <xdr:nvSpPr>
        <xdr:cNvPr id="195" name="円/楕円 194"/>
        <xdr:cNvSpPr/>
      </xdr:nvSpPr>
      <xdr:spPr>
        <a:xfrm>
          <a:off x="4584700" y="13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18283</xdr:rowOff>
    </xdr:from>
    <xdr:ext cx="599010" cy="259045"/>
    <xdr:sp macro="" textlink="">
      <xdr:nvSpPr>
        <xdr:cNvPr id="196" name="民生費該当値テキスト"/>
        <xdr:cNvSpPr txBox="1"/>
      </xdr:nvSpPr>
      <xdr:spPr>
        <a:xfrm>
          <a:off x="4686300" y="1321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89494</xdr:rowOff>
    </xdr:from>
    <xdr:to>
      <xdr:col>5</xdr:col>
      <xdr:colOff>409575</xdr:colOff>
      <xdr:row>78</xdr:row>
      <xdr:rowOff>19644</xdr:rowOff>
    </xdr:to>
    <xdr:sp macro="" textlink="">
      <xdr:nvSpPr>
        <xdr:cNvPr id="197" name="円/楕円 196"/>
        <xdr:cNvSpPr/>
      </xdr:nvSpPr>
      <xdr:spPr>
        <a:xfrm>
          <a:off x="3746500" y="132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10771</xdr:rowOff>
    </xdr:from>
    <xdr:ext cx="599010" cy="259045"/>
    <xdr:sp macro="" textlink="">
      <xdr:nvSpPr>
        <xdr:cNvPr id="198" name="テキスト ボックス 197"/>
        <xdr:cNvSpPr txBox="1"/>
      </xdr:nvSpPr>
      <xdr:spPr>
        <a:xfrm>
          <a:off x="3497794" y="1338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7372</xdr:rowOff>
    </xdr:from>
    <xdr:to>
      <xdr:col>4</xdr:col>
      <xdr:colOff>206375</xdr:colOff>
      <xdr:row>78</xdr:row>
      <xdr:rowOff>108972</xdr:rowOff>
    </xdr:to>
    <xdr:sp macro="" textlink="">
      <xdr:nvSpPr>
        <xdr:cNvPr id="199" name="円/楕円 198"/>
        <xdr:cNvSpPr/>
      </xdr:nvSpPr>
      <xdr:spPr>
        <a:xfrm>
          <a:off x="2857500" y="133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100099</xdr:rowOff>
    </xdr:from>
    <xdr:ext cx="599010" cy="259045"/>
    <xdr:sp macro="" textlink="">
      <xdr:nvSpPr>
        <xdr:cNvPr id="200" name="テキスト ボックス 199"/>
        <xdr:cNvSpPr txBox="1"/>
      </xdr:nvSpPr>
      <xdr:spPr>
        <a:xfrm>
          <a:off x="2608794" y="134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43143</xdr:rowOff>
    </xdr:from>
    <xdr:to>
      <xdr:col>3</xdr:col>
      <xdr:colOff>3175</xdr:colOff>
      <xdr:row>78</xdr:row>
      <xdr:rowOff>144743</xdr:rowOff>
    </xdr:to>
    <xdr:sp macro="" textlink="">
      <xdr:nvSpPr>
        <xdr:cNvPr id="201" name="円/楕円 200"/>
        <xdr:cNvSpPr/>
      </xdr:nvSpPr>
      <xdr:spPr>
        <a:xfrm>
          <a:off x="1968500" y="13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135870</xdr:rowOff>
    </xdr:from>
    <xdr:ext cx="599010" cy="259045"/>
    <xdr:sp macro="" textlink="">
      <xdr:nvSpPr>
        <xdr:cNvPr id="202" name="テキスト ボックス 201"/>
        <xdr:cNvSpPr txBox="1"/>
      </xdr:nvSpPr>
      <xdr:spPr>
        <a:xfrm>
          <a:off x="1719794" y="1350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57435</xdr:rowOff>
    </xdr:from>
    <xdr:to>
      <xdr:col>1</xdr:col>
      <xdr:colOff>485775</xdr:colOff>
      <xdr:row>78</xdr:row>
      <xdr:rowOff>159035</xdr:rowOff>
    </xdr:to>
    <xdr:sp macro="" textlink="">
      <xdr:nvSpPr>
        <xdr:cNvPr id="203" name="円/楕円 202"/>
        <xdr:cNvSpPr/>
      </xdr:nvSpPr>
      <xdr:spPr>
        <a:xfrm>
          <a:off x="1079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150162</xdr:rowOff>
    </xdr:from>
    <xdr:ext cx="599010" cy="259045"/>
    <xdr:sp macro="" textlink="">
      <xdr:nvSpPr>
        <xdr:cNvPr id="204" name="テキスト ボックス 203"/>
        <xdr:cNvSpPr txBox="1"/>
      </xdr:nvSpPr>
      <xdr:spPr>
        <a:xfrm>
          <a:off x="830794" y="1352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98741</xdr:rowOff>
    </xdr:from>
    <xdr:to>
      <xdr:col>6</xdr:col>
      <xdr:colOff>511175</xdr:colOff>
      <xdr:row>97</xdr:row>
      <xdr:rowOff>86051</xdr:rowOff>
    </xdr:to>
    <xdr:cxnSp macro="">
      <xdr:nvCxnSpPr>
        <xdr:cNvPr id="235" name="直線コネクタ 234"/>
        <xdr:cNvCxnSpPr/>
      </xdr:nvCxnSpPr>
      <xdr:spPr>
        <a:xfrm flipV="1">
          <a:off x="3797300" y="16386491"/>
          <a:ext cx="838200" cy="3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86051</xdr:rowOff>
    </xdr:from>
    <xdr:to>
      <xdr:col>5</xdr:col>
      <xdr:colOff>358775</xdr:colOff>
      <xdr:row>97</xdr:row>
      <xdr:rowOff>169810</xdr:rowOff>
    </xdr:to>
    <xdr:cxnSp macro="">
      <xdr:nvCxnSpPr>
        <xdr:cNvPr id="238" name="直線コネクタ 237"/>
        <xdr:cNvCxnSpPr/>
      </xdr:nvCxnSpPr>
      <xdr:spPr>
        <a:xfrm flipV="1">
          <a:off x="2908300" y="16716701"/>
          <a:ext cx="8890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165480</xdr:rowOff>
    </xdr:from>
    <xdr:to>
      <xdr:col>4</xdr:col>
      <xdr:colOff>155575</xdr:colOff>
      <xdr:row>97</xdr:row>
      <xdr:rowOff>169810</xdr:rowOff>
    </xdr:to>
    <xdr:cxnSp macro="">
      <xdr:nvCxnSpPr>
        <xdr:cNvPr id="241" name="直線コネクタ 240"/>
        <xdr:cNvCxnSpPr/>
      </xdr:nvCxnSpPr>
      <xdr:spPr>
        <a:xfrm>
          <a:off x="2019300" y="1679613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163768</xdr:rowOff>
    </xdr:from>
    <xdr:to>
      <xdr:col>2</xdr:col>
      <xdr:colOff>638175</xdr:colOff>
      <xdr:row>97</xdr:row>
      <xdr:rowOff>165480</xdr:rowOff>
    </xdr:to>
    <xdr:cxnSp macro="">
      <xdr:nvCxnSpPr>
        <xdr:cNvPr id="244" name="直線コネクタ 243"/>
        <xdr:cNvCxnSpPr/>
      </xdr:nvCxnSpPr>
      <xdr:spPr>
        <a:xfrm>
          <a:off x="1130300" y="16794418"/>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47941</xdr:rowOff>
    </xdr:from>
    <xdr:to>
      <xdr:col>6</xdr:col>
      <xdr:colOff>561975</xdr:colOff>
      <xdr:row>95</xdr:row>
      <xdr:rowOff>149541</xdr:rowOff>
    </xdr:to>
    <xdr:sp macro="" textlink="">
      <xdr:nvSpPr>
        <xdr:cNvPr id="254" name="円/楕円 253"/>
        <xdr:cNvSpPr/>
      </xdr:nvSpPr>
      <xdr:spPr>
        <a:xfrm>
          <a:off x="4584700" y="163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70818</xdr:rowOff>
    </xdr:from>
    <xdr:ext cx="599010" cy="259045"/>
    <xdr:sp macro="" textlink="">
      <xdr:nvSpPr>
        <xdr:cNvPr id="255" name="衛生費該当値テキスト"/>
        <xdr:cNvSpPr txBox="1"/>
      </xdr:nvSpPr>
      <xdr:spPr>
        <a:xfrm>
          <a:off x="4686300" y="161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35251</xdr:rowOff>
    </xdr:from>
    <xdr:to>
      <xdr:col>5</xdr:col>
      <xdr:colOff>409575</xdr:colOff>
      <xdr:row>97</xdr:row>
      <xdr:rowOff>136851</xdr:rowOff>
    </xdr:to>
    <xdr:sp macro="" textlink="">
      <xdr:nvSpPr>
        <xdr:cNvPr id="256" name="円/楕円 255"/>
        <xdr:cNvSpPr/>
      </xdr:nvSpPr>
      <xdr:spPr>
        <a:xfrm>
          <a:off x="3746500" y="16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127978</xdr:rowOff>
    </xdr:from>
    <xdr:ext cx="534377" cy="259045"/>
    <xdr:sp macro="" textlink="">
      <xdr:nvSpPr>
        <xdr:cNvPr id="257" name="テキスト ボックス 256"/>
        <xdr:cNvSpPr txBox="1"/>
      </xdr:nvSpPr>
      <xdr:spPr>
        <a:xfrm>
          <a:off x="3530111" y="167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119010</xdr:rowOff>
    </xdr:from>
    <xdr:to>
      <xdr:col>4</xdr:col>
      <xdr:colOff>206375</xdr:colOff>
      <xdr:row>98</xdr:row>
      <xdr:rowOff>49160</xdr:rowOff>
    </xdr:to>
    <xdr:sp macro="" textlink="">
      <xdr:nvSpPr>
        <xdr:cNvPr id="258" name="円/楕円 257"/>
        <xdr:cNvSpPr/>
      </xdr:nvSpPr>
      <xdr:spPr>
        <a:xfrm>
          <a:off x="2857500" y="167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40287</xdr:rowOff>
    </xdr:from>
    <xdr:ext cx="534377" cy="259045"/>
    <xdr:sp macro="" textlink="">
      <xdr:nvSpPr>
        <xdr:cNvPr id="259" name="テキスト ボックス 258"/>
        <xdr:cNvSpPr txBox="1"/>
      </xdr:nvSpPr>
      <xdr:spPr>
        <a:xfrm>
          <a:off x="2641111" y="168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114680</xdr:rowOff>
    </xdr:from>
    <xdr:to>
      <xdr:col>3</xdr:col>
      <xdr:colOff>3175</xdr:colOff>
      <xdr:row>98</xdr:row>
      <xdr:rowOff>44830</xdr:rowOff>
    </xdr:to>
    <xdr:sp macro="" textlink="">
      <xdr:nvSpPr>
        <xdr:cNvPr id="260" name="円/楕円 259"/>
        <xdr:cNvSpPr/>
      </xdr:nvSpPr>
      <xdr:spPr>
        <a:xfrm>
          <a:off x="1968500" y="167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35957</xdr:rowOff>
    </xdr:from>
    <xdr:ext cx="534377" cy="259045"/>
    <xdr:sp macro="" textlink="">
      <xdr:nvSpPr>
        <xdr:cNvPr id="261" name="テキスト ボックス 260"/>
        <xdr:cNvSpPr txBox="1"/>
      </xdr:nvSpPr>
      <xdr:spPr>
        <a:xfrm>
          <a:off x="1752111" y="168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112968</xdr:rowOff>
    </xdr:from>
    <xdr:to>
      <xdr:col>1</xdr:col>
      <xdr:colOff>485775</xdr:colOff>
      <xdr:row>98</xdr:row>
      <xdr:rowOff>43118</xdr:rowOff>
    </xdr:to>
    <xdr:sp macro="" textlink="">
      <xdr:nvSpPr>
        <xdr:cNvPr id="262" name="円/楕円 261"/>
        <xdr:cNvSpPr/>
      </xdr:nvSpPr>
      <xdr:spPr>
        <a:xfrm>
          <a:off x="1079500" y="167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34245</xdr:rowOff>
    </xdr:from>
    <xdr:ext cx="534377" cy="259045"/>
    <xdr:sp macro="" textlink="">
      <xdr:nvSpPr>
        <xdr:cNvPr id="263" name="テキスト ボックス 262"/>
        <xdr:cNvSpPr txBox="1"/>
      </xdr:nvSpPr>
      <xdr:spPr>
        <a:xfrm>
          <a:off x="863111" y="168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5969</xdr:rowOff>
    </xdr:from>
    <xdr:to>
      <xdr:col>15</xdr:col>
      <xdr:colOff>180975</xdr:colOff>
      <xdr:row>39</xdr:row>
      <xdr:rowOff>44450</xdr:rowOff>
    </xdr:to>
    <xdr:cxnSp macro="">
      <xdr:nvCxnSpPr>
        <xdr:cNvPr id="292" name="直線コネクタ 291"/>
        <xdr:cNvCxnSpPr/>
      </xdr:nvCxnSpPr>
      <xdr:spPr>
        <a:xfrm>
          <a:off x="9639300" y="6692519"/>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107848</xdr:rowOff>
    </xdr:from>
    <xdr:to>
      <xdr:col>14</xdr:col>
      <xdr:colOff>28575</xdr:colOff>
      <xdr:row>39</xdr:row>
      <xdr:rowOff>5969</xdr:rowOff>
    </xdr:to>
    <xdr:cxnSp macro="">
      <xdr:nvCxnSpPr>
        <xdr:cNvPr id="295" name="直線コネクタ 294"/>
        <xdr:cNvCxnSpPr/>
      </xdr:nvCxnSpPr>
      <xdr:spPr>
        <a:xfrm>
          <a:off x="8750300" y="6622948"/>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90856</xdr:rowOff>
    </xdr:from>
    <xdr:to>
      <xdr:col>12</xdr:col>
      <xdr:colOff>511175</xdr:colOff>
      <xdr:row>38</xdr:row>
      <xdr:rowOff>107848</xdr:rowOff>
    </xdr:to>
    <xdr:cxnSp macro="">
      <xdr:nvCxnSpPr>
        <xdr:cNvPr id="298" name="直線コネクタ 297"/>
        <xdr:cNvCxnSpPr/>
      </xdr:nvCxnSpPr>
      <xdr:spPr>
        <a:xfrm>
          <a:off x="7861300" y="6605956"/>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77445</xdr:rowOff>
    </xdr:from>
    <xdr:to>
      <xdr:col>11</xdr:col>
      <xdr:colOff>307975</xdr:colOff>
      <xdr:row>38</xdr:row>
      <xdr:rowOff>90856</xdr:rowOff>
    </xdr:to>
    <xdr:cxnSp macro="">
      <xdr:nvCxnSpPr>
        <xdr:cNvPr id="301" name="直線コネクタ 300"/>
        <xdr:cNvCxnSpPr/>
      </xdr:nvCxnSpPr>
      <xdr:spPr>
        <a:xfrm>
          <a:off x="6972300" y="6592545"/>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126619</xdr:rowOff>
    </xdr:from>
    <xdr:to>
      <xdr:col>14</xdr:col>
      <xdr:colOff>79375</xdr:colOff>
      <xdr:row>39</xdr:row>
      <xdr:rowOff>56769</xdr:rowOff>
    </xdr:to>
    <xdr:sp macro="" textlink="">
      <xdr:nvSpPr>
        <xdr:cNvPr id="313" name="円/楕円 312"/>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47896</xdr:rowOff>
    </xdr:from>
    <xdr:ext cx="378565" cy="259045"/>
    <xdr:sp macro="" textlink="">
      <xdr:nvSpPr>
        <xdr:cNvPr id="314" name="テキスト ボックス 313"/>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57048</xdr:rowOff>
    </xdr:from>
    <xdr:to>
      <xdr:col>12</xdr:col>
      <xdr:colOff>561975</xdr:colOff>
      <xdr:row>38</xdr:row>
      <xdr:rowOff>158648</xdr:rowOff>
    </xdr:to>
    <xdr:sp macro="" textlink="">
      <xdr:nvSpPr>
        <xdr:cNvPr id="315" name="円/楕円 314"/>
        <xdr:cNvSpPr/>
      </xdr:nvSpPr>
      <xdr:spPr>
        <a:xfrm>
          <a:off x="8699500" y="65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149775</xdr:rowOff>
    </xdr:from>
    <xdr:ext cx="469744" cy="259045"/>
    <xdr:sp macro="" textlink="">
      <xdr:nvSpPr>
        <xdr:cNvPr id="316" name="テキスト ボックス 315"/>
        <xdr:cNvSpPr txBox="1"/>
      </xdr:nvSpPr>
      <xdr:spPr>
        <a:xfrm>
          <a:off x="8515427" y="66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40056</xdr:rowOff>
    </xdr:from>
    <xdr:to>
      <xdr:col>11</xdr:col>
      <xdr:colOff>358775</xdr:colOff>
      <xdr:row>38</xdr:row>
      <xdr:rowOff>141656</xdr:rowOff>
    </xdr:to>
    <xdr:sp macro="" textlink="">
      <xdr:nvSpPr>
        <xdr:cNvPr id="317" name="円/楕円 316"/>
        <xdr:cNvSpPr/>
      </xdr:nvSpPr>
      <xdr:spPr>
        <a:xfrm>
          <a:off x="7810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132783</xdr:rowOff>
    </xdr:from>
    <xdr:ext cx="469744" cy="259045"/>
    <xdr:sp macro="" textlink="">
      <xdr:nvSpPr>
        <xdr:cNvPr id="318" name="テキスト ボックス 317"/>
        <xdr:cNvSpPr txBox="1"/>
      </xdr:nvSpPr>
      <xdr:spPr>
        <a:xfrm>
          <a:off x="7626427" y="66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26645</xdr:rowOff>
    </xdr:from>
    <xdr:to>
      <xdr:col>10</xdr:col>
      <xdr:colOff>155575</xdr:colOff>
      <xdr:row>38</xdr:row>
      <xdr:rowOff>128245</xdr:rowOff>
    </xdr:to>
    <xdr:sp macro="" textlink="">
      <xdr:nvSpPr>
        <xdr:cNvPr id="319" name="円/楕円 318"/>
        <xdr:cNvSpPr/>
      </xdr:nvSpPr>
      <xdr:spPr>
        <a:xfrm>
          <a:off x="6921500" y="65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119372</xdr:rowOff>
    </xdr:from>
    <xdr:ext cx="469744" cy="259045"/>
    <xdr:sp macro="" textlink="">
      <xdr:nvSpPr>
        <xdr:cNvPr id="320" name="テキスト ボックス 319"/>
        <xdr:cNvSpPr txBox="1"/>
      </xdr:nvSpPr>
      <xdr:spPr>
        <a:xfrm>
          <a:off x="6737427" y="663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91346</xdr:rowOff>
    </xdr:from>
    <xdr:to>
      <xdr:col>15</xdr:col>
      <xdr:colOff>180975</xdr:colOff>
      <xdr:row>57</xdr:row>
      <xdr:rowOff>101505</xdr:rowOff>
    </xdr:to>
    <xdr:cxnSp macro="">
      <xdr:nvCxnSpPr>
        <xdr:cNvPr id="347" name="直線コネクタ 346"/>
        <xdr:cNvCxnSpPr/>
      </xdr:nvCxnSpPr>
      <xdr:spPr>
        <a:xfrm flipV="1">
          <a:off x="9639300" y="9863996"/>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46632</xdr:rowOff>
    </xdr:from>
    <xdr:to>
      <xdr:col>14</xdr:col>
      <xdr:colOff>28575</xdr:colOff>
      <xdr:row>57</xdr:row>
      <xdr:rowOff>101505</xdr:rowOff>
    </xdr:to>
    <xdr:cxnSp macro="">
      <xdr:nvCxnSpPr>
        <xdr:cNvPr id="350" name="直線コネクタ 349"/>
        <xdr:cNvCxnSpPr/>
      </xdr:nvCxnSpPr>
      <xdr:spPr>
        <a:xfrm>
          <a:off x="8750300" y="9819282"/>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46632</xdr:rowOff>
    </xdr:from>
    <xdr:to>
      <xdr:col>12</xdr:col>
      <xdr:colOff>511175</xdr:colOff>
      <xdr:row>57</xdr:row>
      <xdr:rowOff>99576</xdr:rowOff>
    </xdr:to>
    <xdr:cxnSp macro="">
      <xdr:nvCxnSpPr>
        <xdr:cNvPr id="353" name="直線コネクタ 352"/>
        <xdr:cNvCxnSpPr/>
      </xdr:nvCxnSpPr>
      <xdr:spPr>
        <a:xfrm flipV="1">
          <a:off x="7861300" y="9819282"/>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99576</xdr:rowOff>
    </xdr:from>
    <xdr:to>
      <xdr:col>11</xdr:col>
      <xdr:colOff>307975</xdr:colOff>
      <xdr:row>57</xdr:row>
      <xdr:rowOff>109058</xdr:rowOff>
    </xdr:to>
    <xdr:cxnSp macro="">
      <xdr:nvCxnSpPr>
        <xdr:cNvPr id="356" name="直線コネクタ 355"/>
        <xdr:cNvCxnSpPr/>
      </xdr:nvCxnSpPr>
      <xdr:spPr>
        <a:xfrm flipV="1">
          <a:off x="6972300" y="9872226"/>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40546</xdr:rowOff>
    </xdr:from>
    <xdr:to>
      <xdr:col>15</xdr:col>
      <xdr:colOff>231775</xdr:colOff>
      <xdr:row>57</xdr:row>
      <xdr:rowOff>142146</xdr:rowOff>
    </xdr:to>
    <xdr:sp macro="" textlink="">
      <xdr:nvSpPr>
        <xdr:cNvPr id="366" name="円/楕円 365"/>
        <xdr:cNvSpPr/>
      </xdr:nvSpPr>
      <xdr:spPr>
        <a:xfrm>
          <a:off x="10426700" y="98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18973</xdr:rowOff>
    </xdr:from>
    <xdr:ext cx="534377" cy="259045"/>
    <xdr:sp macro="" textlink="">
      <xdr:nvSpPr>
        <xdr:cNvPr id="367" name="農林水産業費該当値テキスト"/>
        <xdr:cNvSpPr txBox="1"/>
      </xdr:nvSpPr>
      <xdr:spPr>
        <a:xfrm>
          <a:off x="10528300" y="979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50705</xdr:rowOff>
    </xdr:from>
    <xdr:to>
      <xdr:col>14</xdr:col>
      <xdr:colOff>79375</xdr:colOff>
      <xdr:row>57</xdr:row>
      <xdr:rowOff>152305</xdr:rowOff>
    </xdr:to>
    <xdr:sp macro="" textlink="">
      <xdr:nvSpPr>
        <xdr:cNvPr id="368" name="円/楕円 367"/>
        <xdr:cNvSpPr/>
      </xdr:nvSpPr>
      <xdr:spPr>
        <a:xfrm>
          <a:off x="9588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143432</xdr:rowOff>
    </xdr:from>
    <xdr:ext cx="534377" cy="259045"/>
    <xdr:sp macro="" textlink="">
      <xdr:nvSpPr>
        <xdr:cNvPr id="369" name="テキスト ボックス 368"/>
        <xdr:cNvSpPr txBox="1"/>
      </xdr:nvSpPr>
      <xdr:spPr>
        <a:xfrm>
          <a:off x="9372111" y="99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167282</xdr:rowOff>
    </xdr:from>
    <xdr:to>
      <xdr:col>12</xdr:col>
      <xdr:colOff>561975</xdr:colOff>
      <xdr:row>57</xdr:row>
      <xdr:rowOff>97432</xdr:rowOff>
    </xdr:to>
    <xdr:sp macro="" textlink="">
      <xdr:nvSpPr>
        <xdr:cNvPr id="370" name="円/楕円 369"/>
        <xdr:cNvSpPr/>
      </xdr:nvSpPr>
      <xdr:spPr>
        <a:xfrm>
          <a:off x="8699500" y="97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88559</xdr:rowOff>
    </xdr:from>
    <xdr:ext cx="534377" cy="259045"/>
    <xdr:sp macro="" textlink="">
      <xdr:nvSpPr>
        <xdr:cNvPr id="371" name="テキスト ボックス 370"/>
        <xdr:cNvSpPr txBox="1"/>
      </xdr:nvSpPr>
      <xdr:spPr>
        <a:xfrm>
          <a:off x="8483111" y="98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48776</xdr:rowOff>
    </xdr:from>
    <xdr:to>
      <xdr:col>11</xdr:col>
      <xdr:colOff>358775</xdr:colOff>
      <xdr:row>57</xdr:row>
      <xdr:rowOff>150376</xdr:rowOff>
    </xdr:to>
    <xdr:sp macro="" textlink="">
      <xdr:nvSpPr>
        <xdr:cNvPr id="372" name="円/楕円 371"/>
        <xdr:cNvSpPr/>
      </xdr:nvSpPr>
      <xdr:spPr>
        <a:xfrm>
          <a:off x="7810500" y="9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141503</xdr:rowOff>
    </xdr:from>
    <xdr:ext cx="534377" cy="259045"/>
    <xdr:sp macro="" textlink="">
      <xdr:nvSpPr>
        <xdr:cNvPr id="373" name="テキスト ボックス 372"/>
        <xdr:cNvSpPr txBox="1"/>
      </xdr:nvSpPr>
      <xdr:spPr>
        <a:xfrm>
          <a:off x="7594111" y="991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58258</xdr:rowOff>
    </xdr:from>
    <xdr:to>
      <xdr:col>10</xdr:col>
      <xdr:colOff>155575</xdr:colOff>
      <xdr:row>57</xdr:row>
      <xdr:rowOff>159858</xdr:rowOff>
    </xdr:to>
    <xdr:sp macro="" textlink="">
      <xdr:nvSpPr>
        <xdr:cNvPr id="374" name="円/楕円 373"/>
        <xdr:cNvSpPr/>
      </xdr:nvSpPr>
      <xdr:spPr>
        <a:xfrm>
          <a:off x="6921500" y="98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150985</xdr:rowOff>
    </xdr:from>
    <xdr:ext cx="534377" cy="259045"/>
    <xdr:sp macro="" textlink="">
      <xdr:nvSpPr>
        <xdr:cNvPr id="375" name="テキスト ボックス 374"/>
        <xdr:cNvSpPr txBox="1"/>
      </xdr:nvSpPr>
      <xdr:spPr>
        <a:xfrm>
          <a:off x="6705111" y="99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109590</xdr:rowOff>
    </xdr:from>
    <xdr:to>
      <xdr:col>15</xdr:col>
      <xdr:colOff>180975</xdr:colOff>
      <xdr:row>77</xdr:row>
      <xdr:rowOff>165641</xdr:rowOff>
    </xdr:to>
    <xdr:cxnSp macro="">
      <xdr:nvCxnSpPr>
        <xdr:cNvPr id="406" name="直線コネクタ 405"/>
        <xdr:cNvCxnSpPr/>
      </xdr:nvCxnSpPr>
      <xdr:spPr>
        <a:xfrm flipV="1">
          <a:off x="9639300" y="13311240"/>
          <a:ext cx="838200" cy="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165641</xdr:rowOff>
    </xdr:from>
    <xdr:to>
      <xdr:col>14</xdr:col>
      <xdr:colOff>28575</xdr:colOff>
      <xdr:row>78</xdr:row>
      <xdr:rowOff>417</xdr:rowOff>
    </xdr:to>
    <xdr:cxnSp macro="">
      <xdr:nvCxnSpPr>
        <xdr:cNvPr id="409" name="直線コネクタ 408"/>
        <xdr:cNvCxnSpPr/>
      </xdr:nvCxnSpPr>
      <xdr:spPr>
        <a:xfrm flipV="1">
          <a:off x="8750300" y="13367291"/>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170083</xdr:rowOff>
    </xdr:from>
    <xdr:to>
      <xdr:col>12</xdr:col>
      <xdr:colOff>511175</xdr:colOff>
      <xdr:row>78</xdr:row>
      <xdr:rowOff>417</xdr:rowOff>
    </xdr:to>
    <xdr:cxnSp macro="">
      <xdr:nvCxnSpPr>
        <xdr:cNvPr id="412" name="直線コネクタ 411"/>
        <xdr:cNvCxnSpPr/>
      </xdr:nvCxnSpPr>
      <xdr:spPr>
        <a:xfrm>
          <a:off x="7861300" y="13371733"/>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163888</xdr:rowOff>
    </xdr:from>
    <xdr:to>
      <xdr:col>11</xdr:col>
      <xdr:colOff>307975</xdr:colOff>
      <xdr:row>77</xdr:row>
      <xdr:rowOff>170083</xdr:rowOff>
    </xdr:to>
    <xdr:cxnSp macro="">
      <xdr:nvCxnSpPr>
        <xdr:cNvPr id="415" name="直線コネクタ 414"/>
        <xdr:cNvCxnSpPr/>
      </xdr:nvCxnSpPr>
      <xdr:spPr>
        <a:xfrm>
          <a:off x="6972300" y="13365538"/>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58790</xdr:rowOff>
    </xdr:from>
    <xdr:to>
      <xdr:col>15</xdr:col>
      <xdr:colOff>231775</xdr:colOff>
      <xdr:row>77</xdr:row>
      <xdr:rowOff>160390</xdr:rowOff>
    </xdr:to>
    <xdr:sp macro="" textlink="">
      <xdr:nvSpPr>
        <xdr:cNvPr id="425" name="円/楕円 424"/>
        <xdr:cNvSpPr/>
      </xdr:nvSpPr>
      <xdr:spPr>
        <a:xfrm>
          <a:off x="10426700" y="132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81667</xdr:rowOff>
    </xdr:from>
    <xdr:ext cx="534377" cy="259045"/>
    <xdr:sp macro="" textlink="">
      <xdr:nvSpPr>
        <xdr:cNvPr id="426" name="商工費該当値テキスト"/>
        <xdr:cNvSpPr txBox="1"/>
      </xdr:nvSpPr>
      <xdr:spPr>
        <a:xfrm>
          <a:off x="10528300" y="131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114841</xdr:rowOff>
    </xdr:from>
    <xdr:to>
      <xdr:col>14</xdr:col>
      <xdr:colOff>79375</xdr:colOff>
      <xdr:row>78</xdr:row>
      <xdr:rowOff>44991</xdr:rowOff>
    </xdr:to>
    <xdr:sp macro="" textlink="">
      <xdr:nvSpPr>
        <xdr:cNvPr id="427" name="円/楕円 426"/>
        <xdr:cNvSpPr/>
      </xdr:nvSpPr>
      <xdr:spPr>
        <a:xfrm>
          <a:off x="9588500" y="133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61518</xdr:rowOff>
    </xdr:from>
    <xdr:ext cx="534377" cy="259045"/>
    <xdr:sp macro="" textlink="">
      <xdr:nvSpPr>
        <xdr:cNvPr id="428" name="テキスト ボックス 427"/>
        <xdr:cNvSpPr txBox="1"/>
      </xdr:nvSpPr>
      <xdr:spPr>
        <a:xfrm>
          <a:off x="9372111" y="130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121067</xdr:rowOff>
    </xdr:from>
    <xdr:to>
      <xdr:col>12</xdr:col>
      <xdr:colOff>561975</xdr:colOff>
      <xdr:row>78</xdr:row>
      <xdr:rowOff>51217</xdr:rowOff>
    </xdr:to>
    <xdr:sp macro="" textlink="">
      <xdr:nvSpPr>
        <xdr:cNvPr id="429" name="円/楕円 428"/>
        <xdr:cNvSpPr/>
      </xdr:nvSpPr>
      <xdr:spPr>
        <a:xfrm>
          <a:off x="8699500" y="13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67744</xdr:rowOff>
    </xdr:from>
    <xdr:ext cx="534377" cy="259045"/>
    <xdr:sp macro="" textlink="">
      <xdr:nvSpPr>
        <xdr:cNvPr id="430" name="テキスト ボックス 429"/>
        <xdr:cNvSpPr txBox="1"/>
      </xdr:nvSpPr>
      <xdr:spPr>
        <a:xfrm>
          <a:off x="8483111" y="130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119283</xdr:rowOff>
    </xdr:from>
    <xdr:to>
      <xdr:col>11</xdr:col>
      <xdr:colOff>358775</xdr:colOff>
      <xdr:row>78</xdr:row>
      <xdr:rowOff>49433</xdr:rowOff>
    </xdr:to>
    <xdr:sp macro="" textlink="">
      <xdr:nvSpPr>
        <xdr:cNvPr id="431" name="円/楕円 430"/>
        <xdr:cNvSpPr/>
      </xdr:nvSpPr>
      <xdr:spPr>
        <a:xfrm>
          <a:off x="7810500" y="133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65960</xdr:rowOff>
    </xdr:from>
    <xdr:ext cx="534377" cy="259045"/>
    <xdr:sp macro="" textlink="">
      <xdr:nvSpPr>
        <xdr:cNvPr id="432" name="テキスト ボックス 431"/>
        <xdr:cNvSpPr txBox="1"/>
      </xdr:nvSpPr>
      <xdr:spPr>
        <a:xfrm>
          <a:off x="7594111" y="130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113088</xdr:rowOff>
    </xdr:from>
    <xdr:to>
      <xdr:col>10</xdr:col>
      <xdr:colOff>155575</xdr:colOff>
      <xdr:row>78</xdr:row>
      <xdr:rowOff>43238</xdr:rowOff>
    </xdr:to>
    <xdr:sp macro="" textlink="">
      <xdr:nvSpPr>
        <xdr:cNvPr id="433" name="円/楕円 432"/>
        <xdr:cNvSpPr/>
      </xdr:nvSpPr>
      <xdr:spPr>
        <a:xfrm>
          <a:off x="6921500" y="133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59765</xdr:rowOff>
    </xdr:from>
    <xdr:ext cx="534377" cy="259045"/>
    <xdr:sp macro="" textlink="">
      <xdr:nvSpPr>
        <xdr:cNvPr id="434" name="テキスト ボックス 433"/>
        <xdr:cNvSpPr txBox="1"/>
      </xdr:nvSpPr>
      <xdr:spPr>
        <a:xfrm>
          <a:off x="6705111" y="13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92709</xdr:rowOff>
    </xdr:from>
    <xdr:to>
      <xdr:col>15</xdr:col>
      <xdr:colOff>180975</xdr:colOff>
      <xdr:row>97</xdr:row>
      <xdr:rowOff>4784</xdr:rowOff>
    </xdr:to>
    <xdr:cxnSp macro="">
      <xdr:nvCxnSpPr>
        <xdr:cNvPr id="461" name="直線コネクタ 460"/>
        <xdr:cNvCxnSpPr/>
      </xdr:nvCxnSpPr>
      <xdr:spPr>
        <a:xfrm>
          <a:off x="9639300" y="16380459"/>
          <a:ext cx="8382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92709</xdr:rowOff>
    </xdr:from>
    <xdr:to>
      <xdr:col>14</xdr:col>
      <xdr:colOff>28575</xdr:colOff>
      <xdr:row>96</xdr:row>
      <xdr:rowOff>66877</xdr:rowOff>
    </xdr:to>
    <xdr:cxnSp macro="">
      <xdr:nvCxnSpPr>
        <xdr:cNvPr id="464" name="直線コネクタ 463"/>
        <xdr:cNvCxnSpPr/>
      </xdr:nvCxnSpPr>
      <xdr:spPr>
        <a:xfrm flipV="1">
          <a:off x="8750300" y="16380459"/>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66877</xdr:rowOff>
    </xdr:from>
    <xdr:to>
      <xdr:col>12</xdr:col>
      <xdr:colOff>511175</xdr:colOff>
      <xdr:row>96</xdr:row>
      <xdr:rowOff>81494</xdr:rowOff>
    </xdr:to>
    <xdr:cxnSp macro="">
      <xdr:nvCxnSpPr>
        <xdr:cNvPr id="467" name="直線コネクタ 466"/>
        <xdr:cNvCxnSpPr/>
      </xdr:nvCxnSpPr>
      <xdr:spPr>
        <a:xfrm flipV="1">
          <a:off x="7861300" y="16526077"/>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81494</xdr:rowOff>
    </xdr:from>
    <xdr:to>
      <xdr:col>11</xdr:col>
      <xdr:colOff>307975</xdr:colOff>
      <xdr:row>96</xdr:row>
      <xdr:rowOff>134155</xdr:rowOff>
    </xdr:to>
    <xdr:cxnSp macro="">
      <xdr:nvCxnSpPr>
        <xdr:cNvPr id="470" name="直線コネクタ 469"/>
        <xdr:cNvCxnSpPr/>
      </xdr:nvCxnSpPr>
      <xdr:spPr>
        <a:xfrm flipV="1">
          <a:off x="6972300" y="16540694"/>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125434</xdr:rowOff>
    </xdr:from>
    <xdr:to>
      <xdr:col>15</xdr:col>
      <xdr:colOff>231775</xdr:colOff>
      <xdr:row>97</xdr:row>
      <xdr:rowOff>55584</xdr:rowOff>
    </xdr:to>
    <xdr:sp macro="" textlink="">
      <xdr:nvSpPr>
        <xdr:cNvPr id="480" name="円/楕円 479"/>
        <xdr:cNvSpPr/>
      </xdr:nvSpPr>
      <xdr:spPr>
        <a:xfrm>
          <a:off x="10426700" y="165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103861</xdr:rowOff>
    </xdr:from>
    <xdr:ext cx="534377" cy="259045"/>
    <xdr:sp macro="" textlink="">
      <xdr:nvSpPr>
        <xdr:cNvPr id="481" name="土木費該当値テキスト"/>
        <xdr:cNvSpPr txBox="1"/>
      </xdr:nvSpPr>
      <xdr:spPr>
        <a:xfrm>
          <a:off x="10528300" y="165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41909</xdr:rowOff>
    </xdr:from>
    <xdr:to>
      <xdr:col>14</xdr:col>
      <xdr:colOff>79375</xdr:colOff>
      <xdr:row>95</xdr:row>
      <xdr:rowOff>143509</xdr:rowOff>
    </xdr:to>
    <xdr:sp macro="" textlink="">
      <xdr:nvSpPr>
        <xdr:cNvPr id="482" name="円/楕円 481"/>
        <xdr:cNvSpPr/>
      </xdr:nvSpPr>
      <xdr:spPr>
        <a:xfrm>
          <a:off x="9588500" y="16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160036</xdr:rowOff>
    </xdr:from>
    <xdr:ext cx="599010" cy="259045"/>
    <xdr:sp macro="" textlink="">
      <xdr:nvSpPr>
        <xdr:cNvPr id="483" name="テキスト ボックス 482"/>
        <xdr:cNvSpPr txBox="1"/>
      </xdr:nvSpPr>
      <xdr:spPr>
        <a:xfrm>
          <a:off x="9339794" y="16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16077</xdr:rowOff>
    </xdr:from>
    <xdr:to>
      <xdr:col>12</xdr:col>
      <xdr:colOff>561975</xdr:colOff>
      <xdr:row>96</xdr:row>
      <xdr:rowOff>117677</xdr:rowOff>
    </xdr:to>
    <xdr:sp macro="" textlink="">
      <xdr:nvSpPr>
        <xdr:cNvPr id="484" name="円/楕円 483"/>
        <xdr:cNvSpPr/>
      </xdr:nvSpPr>
      <xdr:spPr>
        <a:xfrm>
          <a:off x="8699500" y="164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134204</xdr:rowOff>
    </xdr:from>
    <xdr:ext cx="534377" cy="259045"/>
    <xdr:sp macro="" textlink="">
      <xdr:nvSpPr>
        <xdr:cNvPr id="485" name="テキスト ボックス 484"/>
        <xdr:cNvSpPr txBox="1"/>
      </xdr:nvSpPr>
      <xdr:spPr>
        <a:xfrm>
          <a:off x="8483111" y="162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30694</xdr:rowOff>
    </xdr:from>
    <xdr:to>
      <xdr:col>11</xdr:col>
      <xdr:colOff>358775</xdr:colOff>
      <xdr:row>96</xdr:row>
      <xdr:rowOff>132294</xdr:rowOff>
    </xdr:to>
    <xdr:sp macro="" textlink="">
      <xdr:nvSpPr>
        <xdr:cNvPr id="486" name="円/楕円 485"/>
        <xdr:cNvSpPr/>
      </xdr:nvSpPr>
      <xdr:spPr>
        <a:xfrm>
          <a:off x="7810500" y="164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148821</xdr:rowOff>
    </xdr:from>
    <xdr:ext cx="534377" cy="259045"/>
    <xdr:sp macro="" textlink="">
      <xdr:nvSpPr>
        <xdr:cNvPr id="487" name="テキスト ボックス 486"/>
        <xdr:cNvSpPr txBox="1"/>
      </xdr:nvSpPr>
      <xdr:spPr>
        <a:xfrm>
          <a:off x="7594111" y="162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83355</xdr:rowOff>
    </xdr:from>
    <xdr:to>
      <xdr:col>10</xdr:col>
      <xdr:colOff>155575</xdr:colOff>
      <xdr:row>97</xdr:row>
      <xdr:rowOff>13505</xdr:rowOff>
    </xdr:to>
    <xdr:sp macro="" textlink="">
      <xdr:nvSpPr>
        <xdr:cNvPr id="488" name="円/楕円 487"/>
        <xdr:cNvSpPr/>
      </xdr:nvSpPr>
      <xdr:spPr>
        <a:xfrm>
          <a:off x="6921500" y="165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30032</xdr:rowOff>
    </xdr:from>
    <xdr:ext cx="534377" cy="259045"/>
    <xdr:sp macro="" textlink="">
      <xdr:nvSpPr>
        <xdr:cNvPr id="489" name="テキスト ボックス 488"/>
        <xdr:cNvSpPr txBox="1"/>
      </xdr:nvSpPr>
      <xdr:spPr>
        <a:xfrm>
          <a:off x="6705111" y="1631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108096</xdr:rowOff>
    </xdr:from>
    <xdr:to>
      <xdr:col>23</xdr:col>
      <xdr:colOff>517525</xdr:colOff>
      <xdr:row>39</xdr:row>
      <xdr:rowOff>30220</xdr:rowOff>
    </xdr:to>
    <xdr:cxnSp macro="">
      <xdr:nvCxnSpPr>
        <xdr:cNvPr id="519" name="直線コネクタ 518"/>
        <xdr:cNvCxnSpPr/>
      </xdr:nvCxnSpPr>
      <xdr:spPr>
        <a:xfrm flipV="1">
          <a:off x="15481300" y="6623196"/>
          <a:ext cx="838200" cy="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30220</xdr:rowOff>
    </xdr:from>
    <xdr:to>
      <xdr:col>22</xdr:col>
      <xdr:colOff>365125</xdr:colOff>
      <xdr:row>39</xdr:row>
      <xdr:rowOff>81845</xdr:rowOff>
    </xdr:to>
    <xdr:cxnSp macro="">
      <xdr:nvCxnSpPr>
        <xdr:cNvPr id="522" name="直線コネクタ 521"/>
        <xdr:cNvCxnSpPr/>
      </xdr:nvCxnSpPr>
      <xdr:spPr>
        <a:xfrm flipV="1">
          <a:off x="14592300" y="6716770"/>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81845</xdr:rowOff>
    </xdr:from>
    <xdr:to>
      <xdr:col>21</xdr:col>
      <xdr:colOff>161925</xdr:colOff>
      <xdr:row>39</xdr:row>
      <xdr:rowOff>86875</xdr:rowOff>
    </xdr:to>
    <xdr:cxnSp macro="">
      <xdr:nvCxnSpPr>
        <xdr:cNvPr id="525" name="直線コネクタ 524"/>
        <xdr:cNvCxnSpPr/>
      </xdr:nvCxnSpPr>
      <xdr:spPr>
        <a:xfrm flipV="1">
          <a:off x="13703300" y="676839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63005</xdr:rowOff>
    </xdr:from>
    <xdr:to>
      <xdr:col>19</xdr:col>
      <xdr:colOff>644525</xdr:colOff>
      <xdr:row>39</xdr:row>
      <xdr:rowOff>86875</xdr:rowOff>
    </xdr:to>
    <xdr:cxnSp macro="">
      <xdr:nvCxnSpPr>
        <xdr:cNvPr id="528" name="直線コネクタ 527"/>
        <xdr:cNvCxnSpPr/>
      </xdr:nvCxnSpPr>
      <xdr:spPr>
        <a:xfrm>
          <a:off x="12814300" y="6749555"/>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57296</xdr:rowOff>
    </xdr:from>
    <xdr:to>
      <xdr:col>23</xdr:col>
      <xdr:colOff>568325</xdr:colOff>
      <xdr:row>38</xdr:row>
      <xdr:rowOff>158896</xdr:rowOff>
    </xdr:to>
    <xdr:sp macro="" textlink="">
      <xdr:nvSpPr>
        <xdr:cNvPr id="538" name="円/楕円 537"/>
        <xdr:cNvSpPr/>
      </xdr:nvSpPr>
      <xdr:spPr>
        <a:xfrm>
          <a:off x="162687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35723</xdr:rowOff>
    </xdr:from>
    <xdr:ext cx="534377" cy="259045"/>
    <xdr:sp macro="" textlink="">
      <xdr:nvSpPr>
        <xdr:cNvPr id="539" name="消防費該当値テキスト"/>
        <xdr:cNvSpPr txBox="1"/>
      </xdr:nvSpPr>
      <xdr:spPr>
        <a:xfrm>
          <a:off x="16370300" y="65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150870</xdr:rowOff>
    </xdr:from>
    <xdr:to>
      <xdr:col>22</xdr:col>
      <xdr:colOff>415925</xdr:colOff>
      <xdr:row>39</xdr:row>
      <xdr:rowOff>81020</xdr:rowOff>
    </xdr:to>
    <xdr:sp macro="" textlink="">
      <xdr:nvSpPr>
        <xdr:cNvPr id="540" name="円/楕円 539"/>
        <xdr:cNvSpPr/>
      </xdr:nvSpPr>
      <xdr:spPr>
        <a:xfrm>
          <a:off x="15430500" y="6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72147</xdr:rowOff>
    </xdr:from>
    <xdr:ext cx="534377" cy="259045"/>
    <xdr:sp macro="" textlink="">
      <xdr:nvSpPr>
        <xdr:cNvPr id="541" name="テキスト ボックス 540"/>
        <xdr:cNvSpPr txBox="1"/>
      </xdr:nvSpPr>
      <xdr:spPr>
        <a:xfrm>
          <a:off x="15214111" y="67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31045</xdr:rowOff>
    </xdr:from>
    <xdr:to>
      <xdr:col>21</xdr:col>
      <xdr:colOff>212725</xdr:colOff>
      <xdr:row>39</xdr:row>
      <xdr:rowOff>132645</xdr:rowOff>
    </xdr:to>
    <xdr:sp macro="" textlink="">
      <xdr:nvSpPr>
        <xdr:cNvPr id="542" name="円/楕円 541"/>
        <xdr:cNvSpPr/>
      </xdr:nvSpPr>
      <xdr:spPr>
        <a:xfrm>
          <a:off x="14541500" y="67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123772</xdr:rowOff>
    </xdr:from>
    <xdr:ext cx="534377" cy="259045"/>
    <xdr:sp macro="" textlink="">
      <xdr:nvSpPr>
        <xdr:cNvPr id="543" name="テキスト ボックス 542"/>
        <xdr:cNvSpPr txBox="1"/>
      </xdr:nvSpPr>
      <xdr:spPr>
        <a:xfrm>
          <a:off x="14325111" y="68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36075</xdr:rowOff>
    </xdr:from>
    <xdr:to>
      <xdr:col>20</xdr:col>
      <xdr:colOff>9525</xdr:colOff>
      <xdr:row>39</xdr:row>
      <xdr:rowOff>137675</xdr:rowOff>
    </xdr:to>
    <xdr:sp macro="" textlink="">
      <xdr:nvSpPr>
        <xdr:cNvPr id="544" name="円/楕円 543"/>
        <xdr:cNvSpPr/>
      </xdr:nvSpPr>
      <xdr:spPr>
        <a:xfrm>
          <a:off x="13652500" y="67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128802</xdr:rowOff>
    </xdr:from>
    <xdr:ext cx="534377" cy="259045"/>
    <xdr:sp macro="" textlink="">
      <xdr:nvSpPr>
        <xdr:cNvPr id="545" name="テキスト ボックス 544"/>
        <xdr:cNvSpPr txBox="1"/>
      </xdr:nvSpPr>
      <xdr:spPr>
        <a:xfrm>
          <a:off x="13436111" y="68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12205</xdr:rowOff>
    </xdr:from>
    <xdr:to>
      <xdr:col>18</xdr:col>
      <xdr:colOff>492125</xdr:colOff>
      <xdr:row>39</xdr:row>
      <xdr:rowOff>113805</xdr:rowOff>
    </xdr:to>
    <xdr:sp macro="" textlink="">
      <xdr:nvSpPr>
        <xdr:cNvPr id="546" name="円/楕円 545"/>
        <xdr:cNvSpPr/>
      </xdr:nvSpPr>
      <xdr:spPr>
        <a:xfrm>
          <a:off x="12763500" y="66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104932</xdr:rowOff>
    </xdr:from>
    <xdr:ext cx="534377" cy="259045"/>
    <xdr:sp macro="" textlink="">
      <xdr:nvSpPr>
        <xdr:cNvPr id="547" name="テキスト ボックス 546"/>
        <xdr:cNvSpPr txBox="1"/>
      </xdr:nvSpPr>
      <xdr:spPr>
        <a:xfrm>
          <a:off x="12547111" y="67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69181</xdr:rowOff>
    </xdr:from>
    <xdr:to>
      <xdr:col>23</xdr:col>
      <xdr:colOff>517525</xdr:colOff>
      <xdr:row>58</xdr:row>
      <xdr:rowOff>94570</xdr:rowOff>
    </xdr:to>
    <xdr:cxnSp macro="">
      <xdr:nvCxnSpPr>
        <xdr:cNvPr id="576" name="直線コネクタ 575"/>
        <xdr:cNvCxnSpPr/>
      </xdr:nvCxnSpPr>
      <xdr:spPr>
        <a:xfrm>
          <a:off x="15481300" y="10013281"/>
          <a:ext cx="8382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69181</xdr:rowOff>
    </xdr:from>
    <xdr:to>
      <xdr:col>22</xdr:col>
      <xdr:colOff>365125</xdr:colOff>
      <xdr:row>58</xdr:row>
      <xdr:rowOff>76591</xdr:rowOff>
    </xdr:to>
    <xdr:cxnSp macro="">
      <xdr:nvCxnSpPr>
        <xdr:cNvPr id="579" name="直線コネクタ 578"/>
        <xdr:cNvCxnSpPr/>
      </xdr:nvCxnSpPr>
      <xdr:spPr>
        <a:xfrm flipV="1">
          <a:off x="14592300" y="10013281"/>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56273</xdr:rowOff>
    </xdr:from>
    <xdr:to>
      <xdr:col>21</xdr:col>
      <xdr:colOff>161925</xdr:colOff>
      <xdr:row>58</xdr:row>
      <xdr:rowOff>76591</xdr:rowOff>
    </xdr:to>
    <xdr:cxnSp macro="">
      <xdr:nvCxnSpPr>
        <xdr:cNvPr id="582" name="直線コネクタ 581"/>
        <xdr:cNvCxnSpPr/>
      </xdr:nvCxnSpPr>
      <xdr:spPr>
        <a:xfrm>
          <a:off x="13703300" y="10000373"/>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56273</xdr:rowOff>
    </xdr:from>
    <xdr:to>
      <xdr:col>19</xdr:col>
      <xdr:colOff>644525</xdr:colOff>
      <xdr:row>58</xdr:row>
      <xdr:rowOff>93214</xdr:rowOff>
    </xdr:to>
    <xdr:cxnSp macro="">
      <xdr:nvCxnSpPr>
        <xdr:cNvPr id="585" name="直線コネクタ 584"/>
        <xdr:cNvCxnSpPr/>
      </xdr:nvCxnSpPr>
      <xdr:spPr>
        <a:xfrm flipV="1">
          <a:off x="12814300" y="10000373"/>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43770</xdr:rowOff>
    </xdr:from>
    <xdr:to>
      <xdr:col>23</xdr:col>
      <xdr:colOff>568325</xdr:colOff>
      <xdr:row>58</xdr:row>
      <xdr:rowOff>145370</xdr:rowOff>
    </xdr:to>
    <xdr:sp macro="" textlink="">
      <xdr:nvSpPr>
        <xdr:cNvPr id="595" name="円/楕円 594"/>
        <xdr:cNvSpPr/>
      </xdr:nvSpPr>
      <xdr:spPr>
        <a:xfrm>
          <a:off x="16268700" y="99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130147</xdr:rowOff>
    </xdr:from>
    <xdr:ext cx="534377" cy="259045"/>
    <xdr:sp macro="" textlink="">
      <xdr:nvSpPr>
        <xdr:cNvPr id="596" name="教育費該当値テキスト"/>
        <xdr:cNvSpPr txBox="1"/>
      </xdr:nvSpPr>
      <xdr:spPr>
        <a:xfrm>
          <a:off x="16370300" y="99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18381</xdr:rowOff>
    </xdr:from>
    <xdr:to>
      <xdr:col>22</xdr:col>
      <xdr:colOff>415925</xdr:colOff>
      <xdr:row>58</xdr:row>
      <xdr:rowOff>119981</xdr:rowOff>
    </xdr:to>
    <xdr:sp macro="" textlink="">
      <xdr:nvSpPr>
        <xdr:cNvPr id="597" name="円/楕円 596"/>
        <xdr:cNvSpPr/>
      </xdr:nvSpPr>
      <xdr:spPr>
        <a:xfrm>
          <a:off x="15430500" y="99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111108</xdr:rowOff>
    </xdr:from>
    <xdr:ext cx="534377" cy="259045"/>
    <xdr:sp macro="" textlink="">
      <xdr:nvSpPr>
        <xdr:cNvPr id="598" name="テキスト ボックス 597"/>
        <xdr:cNvSpPr txBox="1"/>
      </xdr:nvSpPr>
      <xdr:spPr>
        <a:xfrm>
          <a:off x="15214111" y="1005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25791</xdr:rowOff>
    </xdr:from>
    <xdr:to>
      <xdr:col>21</xdr:col>
      <xdr:colOff>212725</xdr:colOff>
      <xdr:row>58</xdr:row>
      <xdr:rowOff>127391</xdr:rowOff>
    </xdr:to>
    <xdr:sp macro="" textlink="">
      <xdr:nvSpPr>
        <xdr:cNvPr id="599" name="円/楕円 598"/>
        <xdr:cNvSpPr/>
      </xdr:nvSpPr>
      <xdr:spPr>
        <a:xfrm>
          <a:off x="14541500" y="99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118518</xdr:rowOff>
    </xdr:from>
    <xdr:ext cx="534377" cy="259045"/>
    <xdr:sp macro="" textlink="">
      <xdr:nvSpPr>
        <xdr:cNvPr id="600" name="テキスト ボックス 599"/>
        <xdr:cNvSpPr txBox="1"/>
      </xdr:nvSpPr>
      <xdr:spPr>
        <a:xfrm>
          <a:off x="14325111" y="1006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5473</xdr:rowOff>
    </xdr:from>
    <xdr:to>
      <xdr:col>20</xdr:col>
      <xdr:colOff>9525</xdr:colOff>
      <xdr:row>58</xdr:row>
      <xdr:rowOff>107073</xdr:rowOff>
    </xdr:to>
    <xdr:sp macro="" textlink="">
      <xdr:nvSpPr>
        <xdr:cNvPr id="601" name="円/楕円 600"/>
        <xdr:cNvSpPr/>
      </xdr:nvSpPr>
      <xdr:spPr>
        <a:xfrm>
          <a:off x="13652500" y="99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98200</xdr:rowOff>
    </xdr:from>
    <xdr:ext cx="534377" cy="259045"/>
    <xdr:sp macro="" textlink="">
      <xdr:nvSpPr>
        <xdr:cNvPr id="602" name="テキスト ボックス 601"/>
        <xdr:cNvSpPr txBox="1"/>
      </xdr:nvSpPr>
      <xdr:spPr>
        <a:xfrm>
          <a:off x="13436111" y="100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42414</xdr:rowOff>
    </xdr:from>
    <xdr:to>
      <xdr:col>18</xdr:col>
      <xdr:colOff>492125</xdr:colOff>
      <xdr:row>58</xdr:row>
      <xdr:rowOff>144014</xdr:rowOff>
    </xdr:to>
    <xdr:sp macro="" textlink="">
      <xdr:nvSpPr>
        <xdr:cNvPr id="603" name="円/楕円 602"/>
        <xdr:cNvSpPr/>
      </xdr:nvSpPr>
      <xdr:spPr>
        <a:xfrm>
          <a:off x="12763500" y="99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135141</xdr:rowOff>
    </xdr:from>
    <xdr:ext cx="534377" cy="259045"/>
    <xdr:sp macro="" textlink="">
      <xdr:nvSpPr>
        <xdr:cNvPr id="604" name="テキスト ボックス 603"/>
        <xdr:cNvSpPr txBox="1"/>
      </xdr:nvSpPr>
      <xdr:spPr>
        <a:xfrm>
          <a:off x="12547111" y="1007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147244</xdr:rowOff>
    </xdr:from>
    <xdr:to>
      <xdr:col>23</xdr:col>
      <xdr:colOff>517525</xdr:colOff>
      <xdr:row>77</xdr:row>
      <xdr:rowOff>114965</xdr:rowOff>
    </xdr:to>
    <xdr:cxnSp macro="">
      <xdr:nvCxnSpPr>
        <xdr:cNvPr id="633" name="直線コネクタ 632"/>
        <xdr:cNvCxnSpPr/>
      </xdr:nvCxnSpPr>
      <xdr:spPr>
        <a:xfrm flipV="1">
          <a:off x="15481300" y="12320194"/>
          <a:ext cx="8382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114965</xdr:rowOff>
    </xdr:from>
    <xdr:to>
      <xdr:col>22</xdr:col>
      <xdr:colOff>365125</xdr:colOff>
      <xdr:row>79</xdr:row>
      <xdr:rowOff>30110</xdr:rowOff>
    </xdr:to>
    <xdr:cxnSp macro="">
      <xdr:nvCxnSpPr>
        <xdr:cNvPr id="636" name="直線コネクタ 635"/>
        <xdr:cNvCxnSpPr/>
      </xdr:nvCxnSpPr>
      <xdr:spPr>
        <a:xfrm flipV="1">
          <a:off x="14592300" y="13316615"/>
          <a:ext cx="889000" cy="2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30110</xdr:rowOff>
    </xdr:from>
    <xdr:to>
      <xdr:col>21</xdr:col>
      <xdr:colOff>161925</xdr:colOff>
      <xdr:row>79</xdr:row>
      <xdr:rowOff>32189</xdr:rowOff>
    </xdr:to>
    <xdr:cxnSp macro="">
      <xdr:nvCxnSpPr>
        <xdr:cNvPr id="639" name="直線コネクタ 638"/>
        <xdr:cNvCxnSpPr/>
      </xdr:nvCxnSpPr>
      <xdr:spPr>
        <a:xfrm flipV="1">
          <a:off x="13703300" y="13574660"/>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30398</xdr:rowOff>
    </xdr:from>
    <xdr:to>
      <xdr:col>19</xdr:col>
      <xdr:colOff>644525</xdr:colOff>
      <xdr:row>79</xdr:row>
      <xdr:rowOff>32189</xdr:rowOff>
    </xdr:to>
    <xdr:cxnSp macro="">
      <xdr:nvCxnSpPr>
        <xdr:cNvPr id="642" name="直線コネクタ 641"/>
        <xdr:cNvCxnSpPr/>
      </xdr:nvCxnSpPr>
      <xdr:spPr>
        <a:xfrm>
          <a:off x="12814300" y="1357494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96444</xdr:rowOff>
    </xdr:from>
    <xdr:to>
      <xdr:col>23</xdr:col>
      <xdr:colOff>568325</xdr:colOff>
      <xdr:row>72</xdr:row>
      <xdr:rowOff>26594</xdr:rowOff>
    </xdr:to>
    <xdr:sp macro="" textlink="">
      <xdr:nvSpPr>
        <xdr:cNvPr id="652" name="円/楕円 651"/>
        <xdr:cNvSpPr/>
      </xdr:nvSpPr>
      <xdr:spPr>
        <a:xfrm>
          <a:off x="162687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49471</xdr:rowOff>
    </xdr:from>
    <xdr:ext cx="599010" cy="259045"/>
    <xdr:sp macro="" textlink="">
      <xdr:nvSpPr>
        <xdr:cNvPr id="653" name="災害復旧費該当値テキスト"/>
        <xdr:cNvSpPr txBox="1"/>
      </xdr:nvSpPr>
      <xdr:spPr>
        <a:xfrm>
          <a:off x="16370300" y="122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64165</xdr:rowOff>
    </xdr:from>
    <xdr:to>
      <xdr:col>22</xdr:col>
      <xdr:colOff>415925</xdr:colOff>
      <xdr:row>77</xdr:row>
      <xdr:rowOff>165765</xdr:rowOff>
    </xdr:to>
    <xdr:sp macro="" textlink="">
      <xdr:nvSpPr>
        <xdr:cNvPr id="654" name="円/楕円 653"/>
        <xdr:cNvSpPr/>
      </xdr:nvSpPr>
      <xdr:spPr>
        <a:xfrm>
          <a:off x="15430500" y="132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10842</xdr:rowOff>
    </xdr:from>
    <xdr:ext cx="534377" cy="259045"/>
    <xdr:sp macro="" textlink="">
      <xdr:nvSpPr>
        <xdr:cNvPr id="655" name="テキスト ボックス 654"/>
        <xdr:cNvSpPr txBox="1"/>
      </xdr:nvSpPr>
      <xdr:spPr>
        <a:xfrm>
          <a:off x="15214111" y="130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150760</xdr:rowOff>
    </xdr:from>
    <xdr:to>
      <xdr:col>21</xdr:col>
      <xdr:colOff>212725</xdr:colOff>
      <xdr:row>79</xdr:row>
      <xdr:rowOff>80910</xdr:rowOff>
    </xdr:to>
    <xdr:sp macro="" textlink="">
      <xdr:nvSpPr>
        <xdr:cNvPr id="656" name="円/楕円 655"/>
        <xdr:cNvSpPr/>
      </xdr:nvSpPr>
      <xdr:spPr>
        <a:xfrm>
          <a:off x="14541500" y="1352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72037</xdr:rowOff>
    </xdr:from>
    <xdr:ext cx="469744" cy="259045"/>
    <xdr:sp macro="" textlink="">
      <xdr:nvSpPr>
        <xdr:cNvPr id="657" name="テキスト ボックス 656"/>
        <xdr:cNvSpPr txBox="1"/>
      </xdr:nvSpPr>
      <xdr:spPr>
        <a:xfrm>
          <a:off x="14357427" y="1361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152839</xdr:rowOff>
    </xdr:from>
    <xdr:to>
      <xdr:col>20</xdr:col>
      <xdr:colOff>9525</xdr:colOff>
      <xdr:row>79</xdr:row>
      <xdr:rowOff>82989</xdr:rowOff>
    </xdr:to>
    <xdr:sp macro="" textlink="">
      <xdr:nvSpPr>
        <xdr:cNvPr id="658" name="円/楕円 657"/>
        <xdr:cNvSpPr/>
      </xdr:nvSpPr>
      <xdr:spPr>
        <a:xfrm>
          <a:off x="13652500" y="135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74116</xdr:rowOff>
    </xdr:from>
    <xdr:ext cx="469744" cy="259045"/>
    <xdr:sp macro="" textlink="">
      <xdr:nvSpPr>
        <xdr:cNvPr id="659" name="テキスト ボックス 658"/>
        <xdr:cNvSpPr txBox="1"/>
      </xdr:nvSpPr>
      <xdr:spPr>
        <a:xfrm>
          <a:off x="13468427" y="1361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151048</xdr:rowOff>
    </xdr:from>
    <xdr:to>
      <xdr:col>18</xdr:col>
      <xdr:colOff>492125</xdr:colOff>
      <xdr:row>79</xdr:row>
      <xdr:rowOff>81198</xdr:rowOff>
    </xdr:to>
    <xdr:sp macro="" textlink="">
      <xdr:nvSpPr>
        <xdr:cNvPr id="660" name="円/楕円 659"/>
        <xdr:cNvSpPr/>
      </xdr:nvSpPr>
      <xdr:spPr>
        <a:xfrm>
          <a:off x="12763500" y="135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72325</xdr:rowOff>
    </xdr:from>
    <xdr:ext cx="469744" cy="259045"/>
    <xdr:sp macro="" textlink="">
      <xdr:nvSpPr>
        <xdr:cNvPr id="661" name="テキスト ボックス 660"/>
        <xdr:cNvSpPr txBox="1"/>
      </xdr:nvSpPr>
      <xdr:spPr>
        <a:xfrm>
          <a:off x="12579427" y="136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156770</xdr:rowOff>
    </xdr:from>
    <xdr:to>
      <xdr:col>23</xdr:col>
      <xdr:colOff>517525</xdr:colOff>
      <xdr:row>96</xdr:row>
      <xdr:rowOff>10610</xdr:rowOff>
    </xdr:to>
    <xdr:cxnSp macro="">
      <xdr:nvCxnSpPr>
        <xdr:cNvPr id="686" name="直線コネクタ 685"/>
        <xdr:cNvCxnSpPr/>
      </xdr:nvCxnSpPr>
      <xdr:spPr>
        <a:xfrm flipV="1">
          <a:off x="15481300" y="16444520"/>
          <a:ext cx="8382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155404</xdr:rowOff>
    </xdr:from>
    <xdr:to>
      <xdr:col>22</xdr:col>
      <xdr:colOff>365125</xdr:colOff>
      <xdr:row>96</xdr:row>
      <xdr:rowOff>10610</xdr:rowOff>
    </xdr:to>
    <xdr:cxnSp macro="">
      <xdr:nvCxnSpPr>
        <xdr:cNvPr id="689" name="直線コネクタ 688"/>
        <xdr:cNvCxnSpPr/>
      </xdr:nvCxnSpPr>
      <xdr:spPr>
        <a:xfrm>
          <a:off x="14592300" y="16443154"/>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119977</xdr:rowOff>
    </xdr:from>
    <xdr:to>
      <xdr:col>21</xdr:col>
      <xdr:colOff>161925</xdr:colOff>
      <xdr:row>95</xdr:row>
      <xdr:rowOff>155404</xdr:rowOff>
    </xdr:to>
    <xdr:cxnSp macro="">
      <xdr:nvCxnSpPr>
        <xdr:cNvPr id="692" name="直線コネクタ 691"/>
        <xdr:cNvCxnSpPr/>
      </xdr:nvCxnSpPr>
      <xdr:spPr>
        <a:xfrm>
          <a:off x="13703300" y="16407727"/>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87939</xdr:rowOff>
    </xdr:from>
    <xdr:to>
      <xdr:col>19</xdr:col>
      <xdr:colOff>644525</xdr:colOff>
      <xdr:row>95</xdr:row>
      <xdr:rowOff>119977</xdr:rowOff>
    </xdr:to>
    <xdr:cxnSp macro="">
      <xdr:nvCxnSpPr>
        <xdr:cNvPr id="695" name="直線コネクタ 694"/>
        <xdr:cNvCxnSpPr/>
      </xdr:nvCxnSpPr>
      <xdr:spPr>
        <a:xfrm>
          <a:off x="12814300" y="16375689"/>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105970</xdr:rowOff>
    </xdr:from>
    <xdr:to>
      <xdr:col>23</xdr:col>
      <xdr:colOff>568325</xdr:colOff>
      <xdr:row>96</xdr:row>
      <xdr:rowOff>36120</xdr:rowOff>
    </xdr:to>
    <xdr:sp macro="" textlink="">
      <xdr:nvSpPr>
        <xdr:cNvPr id="705" name="円/楕円 704"/>
        <xdr:cNvSpPr/>
      </xdr:nvSpPr>
      <xdr:spPr>
        <a:xfrm>
          <a:off x="16268700" y="16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84397</xdr:rowOff>
    </xdr:from>
    <xdr:ext cx="534377" cy="259045"/>
    <xdr:sp macro="" textlink="">
      <xdr:nvSpPr>
        <xdr:cNvPr id="706" name="公債費該当値テキスト"/>
        <xdr:cNvSpPr txBox="1"/>
      </xdr:nvSpPr>
      <xdr:spPr>
        <a:xfrm>
          <a:off x="16370300" y="163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131260</xdr:rowOff>
    </xdr:from>
    <xdr:to>
      <xdr:col>22</xdr:col>
      <xdr:colOff>415925</xdr:colOff>
      <xdr:row>96</xdr:row>
      <xdr:rowOff>61410</xdr:rowOff>
    </xdr:to>
    <xdr:sp macro="" textlink="">
      <xdr:nvSpPr>
        <xdr:cNvPr id="707" name="円/楕円 706"/>
        <xdr:cNvSpPr/>
      </xdr:nvSpPr>
      <xdr:spPr>
        <a:xfrm>
          <a:off x="15430500" y="164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52537</xdr:rowOff>
    </xdr:from>
    <xdr:ext cx="534377" cy="259045"/>
    <xdr:sp macro="" textlink="">
      <xdr:nvSpPr>
        <xdr:cNvPr id="708" name="テキスト ボックス 707"/>
        <xdr:cNvSpPr txBox="1"/>
      </xdr:nvSpPr>
      <xdr:spPr>
        <a:xfrm>
          <a:off x="15214111" y="165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104604</xdr:rowOff>
    </xdr:from>
    <xdr:to>
      <xdr:col>21</xdr:col>
      <xdr:colOff>212725</xdr:colOff>
      <xdr:row>96</xdr:row>
      <xdr:rowOff>34754</xdr:rowOff>
    </xdr:to>
    <xdr:sp macro="" textlink="">
      <xdr:nvSpPr>
        <xdr:cNvPr id="709" name="円/楕円 708"/>
        <xdr:cNvSpPr/>
      </xdr:nvSpPr>
      <xdr:spPr>
        <a:xfrm>
          <a:off x="14541500" y="1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25881</xdr:rowOff>
    </xdr:from>
    <xdr:ext cx="534377" cy="259045"/>
    <xdr:sp macro="" textlink="">
      <xdr:nvSpPr>
        <xdr:cNvPr id="710" name="テキスト ボックス 709"/>
        <xdr:cNvSpPr txBox="1"/>
      </xdr:nvSpPr>
      <xdr:spPr>
        <a:xfrm>
          <a:off x="14325111" y="164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69177</xdr:rowOff>
    </xdr:from>
    <xdr:to>
      <xdr:col>20</xdr:col>
      <xdr:colOff>9525</xdr:colOff>
      <xdr:row>95</xdr:row>
      <xdr:rowOff>170777</xdr:rowOff>
    </xdr:to>
    <xdr:sp macro="" textlink="">
      <xdr:nvSpPr>
        <xdr:cNvPr id="711" name="円/楕円 710"/>
        <xdr:cNvSpPr/>
      </xdr:nvSpPr>
      <xdr:spPr>
        <a:xfrm>
          <a:off x="13652500" y="163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161904</xdr:rowOff>
    </xdr:from>
    <xdr:ext cx="534377" cy="259045"/>
    <xdr:sp macro="" textlink="">
      <xdr:nvSpPr>
        <xdr:cNvPr id="712" name="テキスト ボックス 711"/>
        <xdr:cNvSpPr txBox="1"/>
      </xdr:nvSpPr>
      <xdr:spPr>
        <a:xfrm>
          <a:off x="13436111" y="16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37139</xdr:rowOff>
    </xdr:from>
    <xdr:to>
      <xdr:col>18</xdr:col>
      <xdr:colOff>492125</xdr:colOff>
      <xdr:row>95</xdr:row>
      <xdr:rowOff>138739</xdr:rowOff>
    </xdr:to>
    <xdr:sp macro="" textlink="">
      <xdr:nvSpPr>
        <xdr:cNvPr id="713" name="円/楕円 712"/>
        <xdr:cNvSpPr/>
      </xdr:nvSpPr>
      <xdr:spPr>
        <a:xfrm>
          <a:off x="12763500" y="163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129866</xdr:rowOff>
    </xdr:from>
    <xdr:ext cx="534377" cy="259045"/>
    <xdr:sp macro="" textlink="">
      <xdr:nvSpPr>
        <xdr:cNvPr id="714" name="テキスト ボックス 713"/>
        <xdr:cNvSpPr txBox="1"/>
      </xdr:nvSpPr>
      <xdr:spPr>
        <a:xfrm>
          <a:off x="12547111" y="164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商工費、土木費が類似団体の平均を上回っている。商工費では当村は観光立村として観光事業に力を入れている。また土木費では、雪国であることから除雪費、冬期間での道路施設の破損などによる維持管理費、道路改良等に多額の費用が掛かっている。平成</a:t>
          </a:r>
          <a:r>
            <a:rPr kumimoji="1" lang="en-US" altLang="ja-JP" sz="1300">
              <a:latin typeface="ＭＳ Ｐゴシック"/>
            </a:rPr>
            <a:t>27</a:t>
          </a:r>
          <a:r>
            <a:rPr kumimoji="1" lang="ja-JP" altLang="en-US" sz="1300">
              <a:latin typeface="ＭＳ Ｐゴシック"/>
            </a:rPr>
            <a:t>年度は降雪が少なかったことによる除雪経費の減や平成</a:t>
          </a:r>
          <a:r>
            <a:rPr kumimoji="1" lang="en-US" altLang="ja-JP" sz="1300">
              <a:latin typeface="ＭＳ Ｐゴシック"/>
            </a:rPr>
            <a:t>26</a:t>
          </a:r>
          <a:r>
            <a:rPr kumimoji="1" lang="ja-JP" altLang="en-US" sz="1300">
              <a:latin typeface="ＭＳ Ｐゴシック"/>
            </a:rPr>
            <a:t>年の震災による災害復旧を優先とし、単独の道路改良事業などを先送りにしたことにより減となっている。災害復旧費は平成</a:t>
          </a:r>
          <a:r>
            <a:rPr kumimoji="1" lang="en-US" altLang="ja-JP" sz="1300">
              <a:latin typeface="ＭＳ Ｐゴシック"/>
            </a:rPr>
            <a:t>26</a:t>
          </a:r>
          <a:r>
            <a:rPr kumimoji="1" lang="ja-JP" altLang="en-US" sz="1300">
              <a:latin typeface="ＭＳ Ｐゴシック"/>
            </a:rPr>
            <a:t>年の震災による災害復旧の増によるもの。衛生費は、平成</a:t>
          </a:r>
          <a:r>
            <a:rPr kumimoji="1" lang="en-US" altLang="ja-JP" sz="1300">
              <a:latin typeface="ＭＳ Ｐゴシック"/>
            </a:rPr>
            <a:t>26</a:t>
          </a:r>
          <a:r>
            <a:rPr kumimoji="1" lang="ja-JP" altLang="en-US" sz="1300">
              <a:latin typeface="ＭＳ Ｐゴシック"/>
            </a:rPr>
            <a:t>年の震災による災害廃棄物処理費の増によるものである。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ここ数年は計画的に基金へ積立を行っていたが、平成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年の震災による災害復旧・復興などで事業費が伸び平成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億円ほど取り崩しているため、ここ</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年で大幅に減少している。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連結対象会計で赤字を計上している会計はない。標準財政規模比で見ると水道事業会計と一般会計以外は大きな余剰金も出ていない状況である。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7778513</v>
      </c>
      <c r="BO4" s="409"/>
      <c r="BP4" s="409"/>
      <c r="BQ4" s="409"/>
      <c r="BR4" s="409"/>
      <c r="BS4" s="409"/>
      <c r="BT4" s="409"/>
      <c r="BU4" s="410"/>
      <c r="BV4" s="408">
        <v>6159142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7182841</v>
      </c>
      <c r="BO5" s="414"/>
      <c r="BP5" s="414"/>
      <c r="BQ5" s="414"/>
      <c r="BR5" s="414"/>
      <c r="BS5" s="414"/>
      <c r="BT5" s="414"/>
      <c r="BU5" s="415"/>
      <c r="BV5" s="413">
        <v>5724124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80.099999999999994</v>
      </c>
      <c r="CU5" s="384"/>
      <c r="CV5" s="384"/>
      <c r="CW5" s="384"/>
      <c r="CX5" s="384"/>
      <c r="CY5" s="384"/>
      <c r="CZ5" s="384"/>
      <c r="DA5" s="385"/>
      <c r="DB5" s="383">
        <v>80.5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595672</v>
      </c>
      <c r="BO6" s="414"/>
      <c r="BP6" s="414"/>
      <c r="BQ6" s="414"/>
      <c r="BR6" s="414"/>
      <c r="BS6" s="414"/>
      <c r="BT6" s="414"/>
      <c r="BU6" s="415"/>
      <c r="BV6" s="413">
        <v>435018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85.4</v>
      </c>
      <c r="CU6" s="560"/>
      <c r="CV6" s="560"/>
      <c r="CW6" s="560"/>
      <c r="CX6" s="560"/>
      <c r="CY6" s="560"/>
      <c r="CZ6" s="560"/>
      <c r="DA6" s="561"/>
      <c r="DB6" s="559">
        <v>86.6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435046</v>
      </c>
      <c r="BO7" s="414"/>
      <c r="BP7" s="414"/>
      <c r="BQ7" s="414"/>
      <c r="BR7" s="414"/>
      <c r="BS7" s="414"/>
      <c r="BT7" s="414"/>
      <c r="BU7" s="415"/>
      <c r="BV7" s="413">
        <v>291133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3454326</v>
      </c>
      <c r="CU7" s="414"/>
      <c r="CV7" s="414"/>
      <c r="CW7" s="414"/>
      <c r="CX7" s="414"/>
      <c r="CY7" s="414"/>
      <c r="CZ7" s="414"/>
      <c r="DA7" s="415"/>
      <c r="DB7" s="413">
        <v>3390236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160626</v>
      </c>
      <c r="BO8" s="414"/>
      <c r="BP8" s="414"/>
      <c r="BQ8" s="414"/>
      <c r="BR8" s="414"/>
      <c r="BS8" s="414"/>
      <c r="BT8" s="414"/>
      <c r="BU8" s="415"/>
      <c r="BV8" s="413">
        <v>143885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8929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16741</v>
      </c>
      <c r="BO9" s="414"/>
      <c r="BP9" s="414"/>
      <c r="BQ9" s="414"/>
      <c r="BR9" s="414"/>
      <c r="BS9" s="414"/>
      <c r="BT9" s="414"/>
      <c r="BU9" s="415"/>
      <c r="BV9" s="413">
        <v>-53591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9205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2278</v>
      </c>
      <c r="BO10" s="414"/>
      <c r="BP10" s="414"/>
      <c r="BQ10" s="414"/>
      <c r="BR10" s="414"/>
      <c r="BS10" s="414"/>
      <c r="BT10" s="414"/>
      <c r="BU10" s="415"/>
      <c r="BV10" s="413">
        <v>1325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78400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9324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292957</v>
      </c>
      <c r="BO12" s="414"/>
      <c r="BP12" s="414"/>
      <c r="BQ12" s="414"/>
      <c r="BR12" s="414"/>
      <c r="BS12" s="414"/>
      <c r="BT12" s="414"/>
      <c r="BU12" s="415"/>
      <c r="BV12" s="413">
        <v>300421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8786</v>
      </c>
      <c r="S13" s="515"/>
      <c r="T13" s="515"/>
      <c r="U13" s="515"/>
      <c r="V13" s="516"/>
      <c r="W13" s="502" t="s">
        <v>120</v>
      </c>
      <c r="X13" s="426"/>
      <c r="Y13" s="426"/>
      <c r="Z13" s="426"/>
      <c r="AA13" s="426"/>
      <c r="AB13" s="427"/>
      <c r="AC13" s="389">
        <v>311</v>
      </c>
      <c r="AD13" s="390"/>
      <c r="AE13" s="390"/>
      <c r="AF13" s="390"/>
      <c r="AG13" s="391"/>
      <c r="AH13" s="389">
        <v>484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-195538</v>
      </c>
      <c r="BO13" s="414"/>
      <c r="BP13" s="414"/>
      <c r="BQ13" s="414"/>
      <c r="BR13" s="414"/>
      <c r="BS13" s="414"/>
      <c r="BT13" s="414"/>
      <c r="BU13" s="415"/>
      <c r="BV13" s="413">
        <v>-352687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10.9</v>
      </c>
      <c r="CU13" s="384"/>
      <c r="CV13" s="384"/>
      <c r="CW13" s="384"/>
      <c r="CX13" s="384"/>
      <c r="CY13" s="384"/>
      <c r="CZ13" s="384"/>
      <c r="DA13" s="385"/>
      <c r="DB13" s="383">
        <v>11.8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9243</v>
      </c>
      <c r="S14" s="515"/>
      <c r="T14" s="515"/>
      <c r="U14" s="515"/>
      <c r="V14" s="516"/>
      <c r="W14" s="517"/>
      <c r="X14" s="429"/>
      <c r="Y14" s="429"/>
      <c r="Z14" s="429"/>
      <c r="AA14" s="429"/>
      <c r="AB14" s="430"/>
      <c r="AC14" s="507">
        <v>6.4</v>
      </c>
      <c r="AD14" s="508"/>
      <c r="AE14" s="508"/>
      <c r="AF14" s="508"/>
      <c r="AG14" s="509"/>
      <c r="AH14" s="507">
        <v>9.1999999999999993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25.6</v>
      </c>
      <c r="CU14" s="486"/>
      <c r="CV14" s="486"/>
      <c r="CW14" s="486"/>
      <c r="CX14" s="486"/>
      <c r="CY14" s="486"/>
      <c r="CZ14" s="486"/>
      <c r="DA14" s="487"/>
      <c r="DB14" s="518">
        <v>22.9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8847</v>
      </c>
      <c r="S15" s="515"/>
      <c r="T15" s="515"/>
      <c r="U15" s="515"/>
      <c r="V15" s="516"/>
      <c r="W15" s="502" t="s">
        <v>126</v>
      </c>
      <c r="X15" s="426"/>
      <c r="Y15" s="426"/>
      <c r="Z15" s="426"/>
      <c r="AA15" s="426"/>
      <c r="AB15" s="427"/>
      <c r="AC15" s="389">
        <v>724</v>
      </c>
      <c r="AD15" s="390"/>
      <c r="AE15" s="390"/>
      <c r="AF15" s="390"/>
      <c r="AG15" s="391"/>
      <c r="AH15" s="389">
        <v>814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1262056</v>
      </c>
      <c r="BO15" s="409"/>
      <c r="BP15" s="409"/>
      <c r="BQ15" s="409"/>
      <c r="BR15" s="409"/>
      <c r="BS15" s="409"/>
      <c r="BT15" s="409"/>
      <c r="BU15" s="410"/>
      <c r="BV15" s="408">
        <v>1241768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14.9</v>
      </c>
      <c r="AD16" s="508"/>
      <c r="AE16" s="508"/>
      <c r="AF16" s="508"/>
      <c r="AG16" s="509"/>
      <c r="AH16" s="507">
        <v>15.4</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2873265</v>
      </c>
      <c r="BO16" s="414"/>
      <c r="BP16" s="414"/>
      <c r="BQ16" s="414"/>
      <c r="BR16" s="414"/>
      <c r="BS16" s="414"/>
      <c r="BT16" s="414"/>
      <c r="BU16" s="415"/>
      <c r="BV16" s="413">
        <v>2789955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3810</v>
      </c>
      <c r="AD17" s="390"/>
      <c r="AE17" s="390"/>
      <c r="AF17" s="390"/>
      <c r="AG17" s="391"/>
      <c r="AH17" s="389">
        <v>3979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1611643</v>
      </c>
      <c r="BO17" s="414"/>
      <c r="BP17" s="414"/>
      <c r="BQ17" s="414"/>
      <c r="BR17" s="414"/>
      <c r="BS17" s="414"/>
      <c r="BT17" s="414"/>
      <c r="BU17" s="415"/>
      <c r="BV17" s="413">
        <v>1599059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189.36</v>
      </c>
      <c r="M18" s="478"/>
      <c r="N18" s="478"/>
      <c r="O18" s="478"/>
      <c r="P18" s="478"/>
      <c r="Q18" s="478"/>
      <c r="R18" s="479"/>
      <c r="S18" s="479"/>
      <c r="T18" s="479"/>
      <c r="U18" s="479"/>
      <c r="V18" s="480"/>
      <c r="W18" s="494"/>
      <c r="X18" s="495"/>
      <c r="Y18" s="495"/>
      <c r="Z18" s="495"/>
      <c r="AA18" s="495"/>
      <c r="AB18" s="503"/>
      <c r="AC18" s="377">
        <v>78.599999999999994</v>
      </c>
      <c r="AD18" s="378"/>
      <c r="AE18" s="378"/>
      <c r="AF18" s="378"/>
      <c r="AG18" s="481"/>
      <c r="AH18" s="377">
        <v>75.400000000000006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2904414</v>
      </c>
      <c r="BO18" s="414"/>
      <c r="BP18" s="414"/>
      <c r="BQ18" s="414"/>
      <c r="BR18" s="414"/>
      <c r="BS18" s="414"/>
      <c r="BT18" s="414"/>
      <c r="BU18" s="415"/>
      <c r="BV18" s="413">
        <v>2789010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4927598</v>
      </c>
      <c r="BO19" s="414"/>
      <c r="BP19" s="414"/>
      <c r="BQ19" s="414"/>
      <c r="BR19" s="414"/>
      <c r="BS19" s="414"/>
      <c r="BT19" s="414"/>
      <c r="BU19" s="415"/>
      <c r="BV19" s="413">
        <v>4395989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3477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5409341</v>
      </c>
      <c r="BO23" s="414"/>
      <c r="BP23" s="414"/>
      <c r="BQ23" s="414"/>
      <c r="BR23" s="414"/>
      <c r="BS23" s="414"/>
      <c r="BT23" s="414"/>
      <c r="BU23" s="415"/>
      <c r="BV23" s="413">
        <v>5383098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6000</v>
      </c>
      <c r="R24" s="390"/>
      <c r="S24" s="390"/>
      <c r="T24" s="390"/>
      <c r="U24" s="390"/>
      <c r="V24" s="391"/>
      <c r="W24" s="455"/>
      <c r="X24" s="446"/>
      <c r="Y24" s="447"/>
      <c r="Z24" s="386" t="s">
        <v>150</v>
      </c>
      <c r="AA24" s="387"/>
      <c r="AB24" s="387"/>
      <c r="AC24" s="387"/>
      <c r="AD24" s="387"/>
      <c r="AE24" s="387"/>
      <c r="AF24" s="387"/>
      <c r="AG24" s="388"/>
      <c r="AH24" s="389">
        <v>82</v>
      </c>
      <c r="AI24" s="390"/>
      <c r="AJ24" s="390"/>
      <c r="AK24" s="390"/>
      <c r="AL24" s="391"/>
      <c r="AM24" s="389">
        <v>248460</v>
      </c>
      <c r="AN24" s="390"/>
      <c r="AO24" s="390"/>
      <c r="AP24" s="390"/>
      <c r="AQ24" s="390"/>
      <c r="AR24" s="391"/>
      <c r="AS24" s="389">
        <v>3030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3240024</v>
      </c>
      <c r="BO24" s="414"/>
      <c r="BP24" s="414"/>
      <c r="BQ24" s="414"/>
      <c r="BR24" s="414"/>
      <c r="BS24" s="414"/>
      <c r="BT24" s="414"/>
      <c r="BU24" s="415"/>
      <c r="BV24" s="413">
        <v>3165925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5790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92985</v>
      </c>
      <c r="BO25" s="409"/>
      <c r="BP25" s="409"/>
      <c r="BQ25" s="409"/>
      <c r="BR25" s="409"/>
      <c r="BS25" s="409"/>
      <c r="BT25" s="409"/>
      <c r="BU25" s="410"/>
      <c r="BV25" s="408">
        <v>78061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5160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2790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141726</v>
      </c>
      <c r="BO27" s="417"/>
      <c r="BP27" s="417"/>
      <c r="BQ27" s="417"/>
      <c r="BR27" s="417"/>
      <c r="BS27" s="417"/>
      <c r="BT27" s="417"/>
      <c r="BU27" s="418"/>
      <c r="BV27" s="416">
        <v>141629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2200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455303</v>
      </c>
      <c r="BO28" s="409"/>
      <c r="BP28" s="409"/>
      <c r="BQ28" s="409"/>
      <c r="BR28" s="409"/>
      <c r="BS28" s="409"/>
      <c r="BT28" s="409"/>
      <c r="BU28" s="410"/>
      <c r="BV28" s="408">
        <v>650982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1980</v>
      </c>
      <c r="R29" s="390"/>
      <c r="S29" s="390"/>
      <c r="T29" s="390"/>
      <c r="U29" s="390"/>
      <c r="V29" s="391"/>
      <c r="W29" s="456"/>
      <c r="X29" s="457"/>
      <c r="Y29" s="458"/>
      <c r="Z29" s="386" t="s">
        <v>166</v>
      </c>
      <c r="AA29" s="387"/>
      <c r="AB29" s="387"/>
      <c r="AC29" s="387"/>
      <c r="AD29" s="387"/>
      <c r="AE29" s="387"/>
      <c r="AF29" s="387"/>
      <c r="AG29" s="388"/>
      <c r="AH29" s="389">
        <v>82</v>
      </c>
      <c r="AI29" s="390"/>
      <c r="AJ29" s="390"/>
      <c r="AK29" s="390"/>
      <c r="AL29" s="391"/>
      <c r="AM29" s="389">
        <v>248460</v>
      </c>
      <c r="AN29" s="390"/>
      <c r="AO29" s="390"/>
      <c r="AP29" s="390"/>
      <c r="AQ29" s="390"/>
      <c r="AR29" s="391"/>
      <c r="AS29" s="389">
        <v>3030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257606</v>
      </c>
      <c r="BO29" s="414"/>
      <c r="BP29" s="414"/>
      <c r="BQ29" s="414"/>
      <c r="BR29" s="414"/>
      <c r="BS29" s="414"/>
      <c r="BT29" s="414"/>
      <c r="BU29" s="415"/>
      <c r="BV29" s="413">
        <v>335092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468038</v>
      </c>
      <c r="BO30" s="417"/>
      <c r="BP30" s="417"/>
      <c r="BQ30" s="417"/>
      <c r="BR30" s="417"/>
      <c r="BS30" s="417"/>
      <c r="BT30" s="417"/>
      <c r="BU30" s="418"/>
      <c r="BV30" s="416">
        <v>375702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北アルプス広域連合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白馬村土地開発公社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 xml:space="preserve">  (普通会計)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白馬村振興公社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　(介護保険事業特別会計)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岩岳リゾート</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長野県市町村総合事務組合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白馬村観光局</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　(非常勤職員公務災害補償特別会計)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中信地域町村交通災害共済事務組合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長野県地方税滞納整理機構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長野県市町村自治振興組合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白馬山麓環境施設組合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v>3.5</v>
      </c>
      <c r="G34" s="33">
        <v>5.49</v>
      </c>
      <c r="H34" s="33">
        <v>7.77</v>
      </c>
      <c r="I34" s="33">
        <v>10.47</v>
      </c>
      <c r="J34" s="34">
        <v>10.89</v>
      </c>
      <c r="K34" s="22"/>
      <c r="L34" s="22"/>
      <c r="M34" s="22"/>
      <c r="N34" s="22"/>
      <c r="O34" s="22"/>
      <c r="P34" s="22"/>
    </row>
    <row r="35" spans="1:16" ht="39" customHeight="1" x14ac:dyDescent="0.15">
      <c r="A35" s="22"/>
      <c r="B35" s="35"/>
      <c r="C35" s="1175" t="s">
        <v>525</v>
      </c>
      <c r="D35" s="1176"/>
      <c r="E35" s="1177"/>
      <c r="F35" s="36">
        <v>7.16</v>
      </c>
      <c r="G35" s="37">
        <v>3.52</v>
      </c>
      <c r="H35" s="37">
        <v>5.81</v>
      </c>
      <c r="I35" s="37">
        <v>4.24</v>
      </c>
      <c r="J35" s="38">
        <v>4.6399999999999997</v>
      </c>
      <c r="K35" s="22"/>
      <c r="L35" s="22"/>
      <c r="M35" s="22"/>
      <c r="N35" s="22"/>
      <c r="O35" s="22"/>
      <c r="P35" s="22"/>
    </row>
    <row r="36" spans="1:16" ht="39" customHeight="1" x14ac:dyDescent="0.15">
      <c r="A36" s="22"/>
      <c r="B36" s="35"/>
      <c r="C36" s="1175" t="s">
        <v>526</v>
      </c>
      <c r="D36" s="1176"/>
      <c r="E36" s="1177"/>
      <c r="F36" s="36">
        <v>1.49</v>
      </c>
      <c r="G36" s="37">
        <v>1.01</v>
      </c>
      <c r="H36" s="37">
        <v>1.59</v>
      </c>
      <c r="I36" s="37">
        <v>1.81</v>
      </c>
      <c r="J36" s="38">
        <v>1.74</v>
      </c>
      <c r="K36" s="22"/>
      <c r="L36" s="22"/>
      <c r="M36" s="22"/>
      <c r="N36" s="22"/>
      <c r="O36" s="22"/>
      <c r="P36" s="22"/>
    </row>
    <row r="37" spans="1:16" ht="39" customHeight="1" x14ac:dyDescent="0.15">
      <c r="A37" s="22"/>
      <c r="B37" s="35"/>
      <c r="C37" s="1175" t="s">
        <v>527</v>
      </c>
      <c r="D37" s="1176"/>
      <c r="E37" s="1177"/>
      <c r="F37" s="36">
        <v>0.47</v>
      </c>
      <c r="G37" s="37">
        <v>0.37</v>
      </c>
      <c r="H37" s="37">
        <v>0.32</v>
      </c>
      <c r="I37" s="37">
        <v>0.2</v>
      </c>
      <c r="J37" s="38">
        <v>0.18</v>
      </c>
      <c r="K37" s="22"/>
      <c r="L37" s="22"/>
      <c r="M37" s="22"/>
      <c r="N37" s="22"/>
      <c r="O37" s="22"/>
      <c r="P37" s="22"/>
    </row>
    <row r="38" spans="1:16" ht="39" customHeight="1" x14ac:dyDescent="0.15">
      <c r="A38" s="22"/>
      <c r="B38" s="35"/>
      <c r="C38" s="1175" t="s">
        <v>528</v>
      </c>
      <c r="D38" s="1176"/>
      <c r="E38" s="1177"/>
      <c r="F38" s="36">
        <v>0.03</v>
      </c>
      <c r="G38" s="37">
        <v>0.03</v>
      </c>
      <c r="H38" s="37">
        <v>0</v>
      </c>
      <c r="I38" s="37">
        <v>0</v>
      </c>
      <c r="J38" s="38">
        <v>0.06</v>
      </c>
      <c r="K38" s="22"/>
      <c r="L38" s="22"/>
      <c r="M38" s="22"/>
      <c r="N38" s="22"/>
      <c r="O38" s="22"/>
      <c r="P38" s="22"/>
    </row>
    <row r="39" spans="1:16" ht="39" customHeight="1" x14ac:dyDescent="0.15">
      <c r="A39" s="22"/>
      <c r="B39" s="35"/>
      <c r="C39" s="1175" t="s">
        <v>529</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710</v>
      </c>
      <c r="L45" s="60">
        <v>668</v>
      </c>
      <c r="M45" s="60">
        <v>620</v>
      </c>
      <c r="N45" s="60">
        <v>578</v>
      </c>
      <c r="O45" s="61">
        <v>546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285</v>
      </c>
      <c r="L48" s="64">
        <v>293</v>
      </c>
      <c r="M48" s="64">
        <v>312</v>
      </c>
      <c r="N48" s="64">
        <v>312</v>
      </c>
      <c r="O48" s="65">
        <v>332</v>
      </c>
      <c r="P48" s="48"/>
      <c r="Q48" s="48"/>
      <c r="R48" s="48"/>
      <c r="S48" s="48"/>
      <c r="T48" s="48"/>
      <c r="U48" s="48"/>
    </row>
    <row r="49" spans="1:21" ht="30.75" customHeight="1" x14ac:dyDescent="0.15">
      <c r="A49" s="48"/>
      <c r="B49" s="1193"/>
      <c r="C49" s="1194"/>
      <c r="D49" s="62"/>
      <c r="E49" s="1185" t="s">
        <v>15</v>
      </c>
      <c r="F49" s="1185"/>
      <c r="G49" s="1185"/>
      <c r="H49" s="1185"/>
      <c r="I49" s="1185"/>
      <c r="J49" s="1186"/>
      <c r="K49" s="63">
        <v>20</v>
      </c>
      <c r="L49" s="64">
        <v>2</v>
      </c>
      <c r="M49" s="64">
        <v>8</v>
      </c>
      <c r="N49" s="64">
        <v>22</v>
      </c>
      <c r="O49" s="65">
        <v>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15</v>
      </c>
      <c r="L50" s="64">
        <v>24</v>
      </c>
      <c r="M50" s="64">
        <v>31</v>
      </c>
      <c r="N50" s="64">
        <v>15</v>
      </c>
      <c r="O50" s="65">
        <v>14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v>0</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624</v>
      </c>
      <c r="L52" s="64">
        <v>629</v>
      </c>
      <c r="M52" s="64">
        <v>627</v>
      </c>
      <c r="N52" s="64">
        <v>641</v>
      </c>
      <c r="O52" s="65">
        <v>628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406</v>
      </c>
      <c r="L53" s="69">
        <v>358</v>
      </c>
      <c r="M53" s="69">
        <v>344</v>
      </c>
      <c r="N53" s="69">
        <v>286</v>
      </c>
      <c r="O53" s="70">
        <v>287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5633</v>
      </c>
      <c r="J41" s="83">
        <v>5358</v>
      </c>
      <c r="K41" s="83">
        <v>5134</v>
      </c>
      <c r="L41" s="83">
        <v>5383</v>
      </c>
      <c r="M41" s="84">
        <v>5409</v>
      </c>
    </row>
    <row r="42" spans="2:13" ht="27.75" customHeight="1" x14ac:dyDescent="0.15">
      <c r="B42" s="1201"/>
      <c r="C42" s="1202"/>
      <c r="D42" s="85"/>
      <c r="E42" s="1205" t="s">
        <v>25</v>
      </c>
      <c r="F42" s="1205"/>
      <c r="G42" s="1205"/>
      <c r="H42" s="1206"/>
      <c r="I42" s="86">
        <v>42</v>
      </c>
      <c r="J42" s="87">
        <v>26</v>
      </c>
      <c r="K42" s="87">
        <v>96</v>
      </c>
      <c r="L42" s="87">
        <v>77</v>
      </c>
      <c r="M42" s="88">
        <v>92</v>
      </c>
    </row>
    <row r="43" spans="2:13" ht="27.75" customHeight="1" x14ac:dyDescent="0.15">
      <c r="B43" s="1201"/>
      <c r="C43" s="1202"/>
      <c r="D43" s="85"/>
      <c r="E43" s="1205" t="s">
        <v>26</v>
      </c>
      <c r="F43" s="1205"/>
      <c r="G43" s="1205"/>
      <c r="H43" s="1206"/>
      <c r="I43" s="86">
        <v>3729</v>
      </c>
      <c r="J43" s="87">
        <v>3300</v>
      </c>
      <c r="K43" s="87">
        <v>3322</v>
      </c>
      <c r="L43" s="87">
        <v>3302</v>
      </c>
      <c r="M43" s="88">
        <v>3171</v>
      </c>
    </row>
    <row r="44" spans="2:13" ht="27.75" customHeight="1" x14ac:dyDescent="0.15">
      <c r="B44" s="1201"/>
      <c r="C44" s="1202"/>
      <c r="D44" s="85"/>
      <c r="E44" s="1205" t="s">
        <v>27</v>
      </c>
      <c r="F44" s="1205"/>
      <c r="G44" s="1205"/>
      <c r="H44" s="1206"/>
      <c r="I44" s="86">
        <v>1</v>
      </c>
      <c r="J44" s="87">
        <v>162</v>
      </c>
      <c r="K44" s="87">
        <v>154</v>
      </c>
      <c r="L44" s="87">
        <v>135</v>
      </c>
      <c r="M44" s="88">
        <v>131</v>
      </c>
    </row>
    <row r="45" spans="2:13" ht="27.75" customHeight="1" x14ac:dyDescent="0.15">
      <c r="B45" s="1201"/>
      <c r="C45" s="1202"/>
      <c r="D45" s="85"/>
      <c r="E45" s="1205" t="s">
        <v>28</v>
      </c>
      <c r="F45" s="1205"/>
      <c r="G45" s="1205"/>
      <c r="H45" s="1206"/>
      <c r="I45" s="86">
        <v>425</v>
      </c>
      <c r="J45" s="87">
        <v>469</v>
      </c>
      <c r="K45" s="87">
        <v>471</v>
      </c>
      <c r="L45" s="87">
        <v>383</v>
      </c>
      <c r="M45" s="88">
        <v>351</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1447</v>
      </c>
      <c r="J49" s="87">
        <v>1624</v>
      </c>
      <c r="K49" s="87">
        <v>1696</v>
      </c>
      <c r="L49" s="87">
        <v>1576</v>
      </c>
      <c r="M49" s="88">
        <v>1371</v>
      </c>
    </row>
    <row r="50" spans="2:13" ht="27.75" customHeight="1" x14ac:dyDescent="0.15">
      <c r="B50" s="1201"/>
      <c r="C50" s="1202"/>
      <c r="D50" s="85"/>
      <c r="E50" s="1205" t="s">
        <v>34</v>
      </c>
      <c r="F50" s="1205"/>
      <c r="G50" s="1205"/>
      <c r="H50" s="1206"/>
      <c r="I50" s="86">
        <v>20</v>
      </c>
      <c r="J50" s="87">
        <v>9</v>
      </c>
      <c r="K50" s="87">
        <v>2</v>
      </c>
      <c r="L50" s="87" t="s">
        <v>476</v>
      </c>
      <c r="M50" s="88" t="s">
        <v>476</v>
      </c>
    </row>
    <row r="51" spans="2:13" ht="27.75" customHeight="1" x14ac:dyDescent="0.15">
      <c r="B51" s="1203"/>
      <c r="C51" s="1204"/>
      <c r="D51" s="85"/>
      <c r="E51" s="1205" t="s">
        <v>35</v>
      </c>
      <c r="F51" s="1205"/>
      <c r="G51" s="1205"/>
      <c r="H51" s="1206"/>
      <c r="I51" s="86">
        <v>7322</v>
      </c>
      <c r="J51" s="87">
        <v>7073</v>
      </c>
      <c r="K51" s="87">
        <v>6999</v>
      </c>
      <c r="L51" s="87">
        <v>7073</v>
      </c>
      <c r="M51" s="88">
        <v>7059</v>
      </c>
    </row>
    <row r="52" spans="2:13" ht="27.75" customHeight="1" thickBot="1" x14ac:dyDescent="0.2">
      <c r="B52" s="1207" t="s">
        <v>36</v>
      </c>
      <c r="C52" s="1208"/>
      <c r="D52" s="90"/>
      <c r="E52" s="1209" t="s">
        <v>37</v>
      </c>
      <c r="F52" s="1209"/>
      <c r="G52" s="1209"/>
      <c r="H52" s="1210"/>
      <c r="I52" s="91">
        <v>1042</v>
      </c>
      <c r="J52" s="92">
        <v>608</v>
      </c>
      <c r="K52" s="92">
        <v>480</v>
      </c>
      <c r="L52" s="92">
        <v>632</v>
      </c>
      <c r="M52" s="93">
        <v>724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561</v>
      </c>
      <c r="H51" s="1228"/>
      <c r="I51" s="1233" t="s">
        <v>562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564</v>
      </c>
      <c r="H55" s="1241"/>
      <c r="I55" s="1237" t="s">
        <v>562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47" t="s">
        <v>568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561</v>
      </c>
      <c r="H73" s="1228"/>
      <c r="I73" s="1233" t="s">
        <v>562</v>
      </c>
      <c r="J73" s="1233"/>
      <c r="K73" s="1248">
        <v>37.200000000000003</v>
      </c>
      <c r="L73" s="1248">
        <v>21.9</v>
      </c>
      <c r="M73" s="1236">
        <v>17.2</v>
      </c>
      <c r="N73" s="1236">
        <v>22.9</v>
      </c>
      <c r="O73" s="1236">
        <v>25.6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567</v>
      </c>
      <c r="J75" s="1237"/>
      <c r="K75" s="1249">
        <v>16.7</v>
      </c>
      <c r="L75" s="1249">
        <v>14.4</v>
      </c>
      <c r="M75" s="1249">
        <v>13.2</v>
      </c>
      <c r="N75" s="1249">
        <v>11.8</v>
      </c>
      <c r="O75" s="1249">
        <v>10.9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564</v>
      </c>
      <c r="H77" s="1241"/>
      <c r="I77" s="1237" t="s">
        <v>562</v>
      </c>
      <c r="J77" s="1237"/>
      <c r="K77" s="1248">
        <v>38.6</v>
      </c>
      <c r="L77" s="1248">
        <v>28.4</v>
      </c>
      <c r="M77" s="1236">
        <v>20.5</v>
      </c>
      <c r="N77" s="1236">
        <v>17.899999999999999</v>
      </c>
      <c r="O77" s="1236">
        <v>27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567</v>
      </c>
      <c r="J79" s="1246"/>
      <c r="K79" s="1251">
        <v>12.6</v>
      </c>
      <c r="L79" s="1251">
        <v>11.4</v>
      </c>
      <c r="M79" s="1251">
        <v>10.5</v>
      </c>
      <c r="N79" s="1251">
        <v>9.5</v>
      </c>
      <c r="O79" s="1251">
        <v>8.6999999999999993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29015</v>
      </c>
      <c r="E3" s="116"/>
      <c r="F3" s="117">
        <v>92021</v>
      </c>
      <c r="G3" s="118"/>
      <c r="H3" s="119"/>
    </row>
    <row r="4" spans="1:8" x14ac:dyDescent="0.15">
      <c r="A4" s="120"/>
      <c r="B4" s="121"/>
      <c r="C4" s="122"/>
      <c r="D4" s="123">
        <v>17719</v>
      </c>
      <c r="E4" s="124"/>
      <c r="F4" s="125">
        <v>52579</v>
      </c>
      <c r="G4" s="126"/>
      <c r="H4" s="127"/>
    </row>
    <row r="5" spans="1:8" x14ac:dyDescent="0.15">
      <c r="A5" s="108" t="s">
        <v>510</v>
      </c>
      <c r="B5" s="113"/>
      <c r="C5" s="114"/>
      <c r="D5" s="115">
        <v>55279</v>
      </c>
      <c r="E5" s="116"/>
      <c r="F5" s="117">
        <v>94828</v>
      </c>
      <c r="G5" s="118"/>
      <c r="H5" s="119"/>
    </row>
    <row r="6" spans="1:8" x14ac:dyDescent="0.15">
      <c r="A6" s="120"/>
      <c r="B6" s="121"/>
      <c r="C6" s="122"/>
      <c r="D6" s="123">
        <v>37776</v>
      </c>
      <c r="E6" s="124"/>
      <c r="F6" s="125">
        <v>55133</v>
      </c>
      <c r="G6" s="126"/>
      <c r="H6" s="127"/>
    </row>
    <row r="7" spans="1:8" x14ac:dyDescent="0.15">
      <c r="A7" s="108" t="s">
        <v>511</v>
      </c>
      <c r="B7" s="113"/>
      <c r="C7" s="114"/>
      <c r="D7" s="115">
        <v>59847</v>
      </c>
      <c r="E7" s="116"/>
      <c r="F7" s="117">
        <v>119674</v>
      </c>
      <c r="G7" s="118"/>
      <c r="H7" s="119"/>
    </row>
    <row r="8" spans="1:8" x14ac:dyDescent="0.15">
      <c r="A8" s="120"/>
      <c r="B8" s="121"/>
      <c r="C8" s="122"/>
      <c r="D8" s="123">
        <v>34588</v>
      </c>
      <c r="E8" s="124"/>
      <c r="F8" s="125">
        <v>57803</v>
      </c>
      <c r="G8" s="126"/>
      <c r="H8" s="127"/>
    </row>
    <row r="9" spans="1:8" x14ac:dyDescent="0.15">
      <c r="A9" s="108" t="s">
        <v>512</v>
      </c>
      <c r="B9" s="113"/>
      <c r="C9" s="114"/>
      <c r="D9" s="115">
        <v>66347</v>
      </c>
      <c r="E9" s="116"/>
      <c r="F9" s="117">
        <v>119685</v>
      </c>
      <c r="G9" s="118"/>
      <c r="H9" s="119"/>
    </row>
    <row r="10" spans="1:8" x14ac:dyDescent="0.15">
      <c r="A10" s="120"/>
      <c r="B10" s="121"/>
      <c r="C10" s="122"/>
      <c r="D10" s="123">
        <v>35563</v>
      </c>
      <c r="E10" s="124"/>
      <c r="F10" s="125">
        <v>68464</v>
      </c>
      <c r="G10" s="126"/>
      <c r="H10" s="127"/>
    </row>
    <row r="11" spans="1:8" x14ac:dyDescent="0.15">
      <c r="A11" s="108" t="s">
        <v>513</v>
      </c>
      <c r="B11" s="113"/>
      <c r="C11" s="114"/>
      <c r="D11" s="115">
        <v>43132</v>
      </c>
      <c r="E11" s="116"/>
      <c r="F11" s="117">
        <v>109920</v>
      </c>
      <c r="G11" s="118"/>
      <c r="H11" s="119"/>
    </row>
    <row r="12" spans="1:8" x14ac:dyDescent="0.15">
      <c r="A12" s="120"/>
      <c r="B12" s="121"/>
      <c r="C12" s="128"/>
      <c r="D12" s="123">
        <v>32679</v>
      </c>
      <c r="E12" s="124"/>
      <c r="F12" s="125">
        <v>62739</v>
      </c>
      <c r="G12" s="126"/>
      <c r="H12" s="127"/>
    </row>
    <row r="13" spans="1:8" x14ac:dyDescent="0.15">
      <c r="A13" s="108"/>
      <c r="B13" s="113"/>
      <c r="C13" s="129"/>
      <c r="D13" s="130">
        <v>50724</v>
      </c>
      <c r="E13" s="131"/>
      <c r="F13" s="132">
        <v>107226</v>
      </c>
      <c r="G13" s="133"/>
      <c r="H13" s="119"/>
    </row>
    <row r="14" spans="1:8" x14ac:dyDescent="0.15">
      <c r="A14" s="120"/>
      <c r="B14" s="121"/>
      <c r="C14" s="122"/>
      <c r="D14" s="123">
        <v>31665</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7.16</v>
      </c>
      <c r="C19" s="134">
        <f>ROUND(VALUE(SUBSTITUTE(実質収支比率等に係る経年分析!G$48,"▲","-")),2)</f>
        <v>3.53</v>
      </c>
      <c r="D19" s="134">
        <f>ROUND(VALUE(SUBSTITUTE(実質収支比率等に係る経年分析!H$48,"▲","-")),2)</f>
        <v>5.81</v>
      </c>
      <c r="E19" s="134">
        <f>ROUND(VALUE(SUBSTITUTE(実質収支比率等に係る経年分析!I$48,"▲","-")),2)</f>
        <v>4.24</v>
      </c>
      <c r="F19" s="134">
        <f>ROUND(VALUE(SUBSTITUTE(実質収支比率等に係る経年分析!J$48,"▲","-")),2)</f>
        <v>4.6500000000000004</v>
      </c>
    </row>
    <row r="20" spans="1:11" x14ac:dyDescent="0.15">
      <c r="A20" s="134" t="s">
        <v>42</v>
      </c>
      <c r="B20" s="134">
        <f>ROUND(VALUE(SUBSTITUTE(実質収支比率等に係る経年分析!F$47,"▲","-")),2)</f>
        <v>18.55</v>
      </c>
      <c r="C20" s="134">
        <f>ROUND(VALUE(SUBSTITUTE(実質収支比率等に係る経年分析!G$47,"▲","-")),2)</f>
        <v>22.28</v>
      </c>
      <c r="D20" s="134">
        <f>ROUND(VALUE(SUBSTITUTE(実質収支比率等に係る経年分析!H$47,"▲","-")),2)</f>
        <v>25.61</v>
      </c>
      <c r="E20" s="134">
        <f>ROUND(VALUE(SUBSTITUTE(実質収支比率等に係る経年分析!I$47,"▲","-")),2)</f>
        <v>19.2</v>
      </c>
      <c r="F20" s="134">
        <f>ROUND(VALUE(SUBSTITUTE(実質収支比率等に係る経年分析!J$47,"▲","-")),2)</f>
        <v>13.18</v>
      </c>
    </row>
    <row r="21" spans="1:11" x14ac:dyDescent="0.15">
      <c r="A21" s="134" t="s">
        <v>43</v>
      </c>
      <c r="B21" s="134">
        <f>IF(ISNUMBER(VALUE(SUBSTITUTE(実質収支比率等に係る経年分析!F$49,"▲","-"))),ROUND(VALUE(SUBSTITUTE(実質収支比率等に係る経年分析!F$49,"▲","-")),2),NA())</f>
        <v>4.5199999999999996</v>
      </c>
      <c r="C21" s="134">
        <f>IF(ISNUMBER(VALUE(SUBSTITUTE(実質収支比率等に係る経年分析!G$49,"▲","-"))),ROUND(VALUE(SUBSTITUTE(実質収支比率等に係る経年分析!G$49,"▲","-")),2),NA())</f>
        <v>-3.66</v>
      </c>
      <c r="D21" s="134">
        <f>IF(ISNUMBER(VALUE(SUBSTITUTE(実質収支比率等に係る経年分析!H$49,"▲","-"))),ROUND(VALUE(SUBSTITUTE(実質収支比率等に係る経年分析!H$49,"▲","-")),2),NA())</f>
        <v>4.97</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-5.66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4.6399999999999997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624</v>
      </c>
      <c r="E42" s="136"/>
      <c r="F42" s="136"/>
      <c r="G42" s="136">
        <f>'実質公債費比率（分子）の構造'!L$52</f>
        <v>629</v>
      </c>
      <c r="H42" s="136"/>
      <c r="I42" s="136"/>
      <c r="J42" s="136">
        <f>'実質公債費比率（分子）の構造'!M$52</f>
        <v>627</v>
      </c>
      <c r="K42" s="136"/>
      <c r="L42" s="136"/>
      <c r="M42" s="136">
        <f>'実質公債費比率（分子）の構造'!N$52</f>
        <v>641</v>
      </c>
      <c r="N42" s="136"/>
      <c r="O42" s="136"/>
      <c r="P42" s="136">
        <f>'実質公債費比率（分子）の構造'!O$52</f>
        <v>628</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15</v>
      </c>
      <c r="C44" s="136"/>
      <c r="D44" s="136"/>
      <c r="E44" s="136">
        <f>'実質公債費比率（分子）の構造'!L$50</f>
        <v>24</v>
      </c>
      <c r="F44" s="136"/>
      <c r="G44" s="136"/>
      <c r="H44" s="136">
        <f>'実質公債費比率（分子）の構造'!M$50</f>
        <v>31</v>
      </c>
      <c r="I44" s="136"/>
      <c r="J44" s="136"/>
      <c r="K44" s="136">
        <f>'実質公債費比率（分子）の構造'!N$50</f>
        <v>15</v>
      </c>
      <c r="L44" s="136"/>
      <c r="M44" s="136"/>
      <c r="N44" s="136">
        <f>'実質公債費比率（分子）の構造'!O$50</f>
        <v>14</v>
      </c>
      <c r="O44" s="136"/>
      <c r="P44" s="136"/>
    </row>
    <row r="45" spans="1:16" x14ac:dyDescent="0.15">
      <c r="A45" s="136" t="s">
        <v>53</v>
      </c>
      <c r="B45" s="136">
        <f>'実質公債費比率（分子）の構造'!K$49</f>
        <v>20</v>
      </c>
      <c r="C45" s="136"/>
      <c r="D45" s="136"/>
      <c r="E45" s="136">
        <f>'実質公債費比率（分子）の構造'!L$49</f>
        <v>2</v>
      </c>
      <c r="F45" s="136"/>
      <c r="G45" s="136"/>
      <c r="H45" s="136">
        <f>'実質公債費比率（分子）の構造'!M$49</f>
        <v>8</v>
      </c>
      <c r="I45" s="136"/>
      <c r="J45" s="136"/>
      <c r="K45" s="136">
        <f>'実質公債費比率（分子）の構造'!N$49</f>
        <v>22</v>
      </c>
      <c r="L45" s="136"/>
      <c r="M45" s="136"/>
      <c r="N45" s="136">
        <f>'実質公債費比率（分子）の構造'!O$49</f>
        <v>22</v>
      </c>
      <c r="O45" s="136"/>
      <c r="P45" s="136"/>
    </row>
    <row r="46" spans="1:16" x14ac:dyDescent="0.15">
      <c r="A46" s="136" t="s">
        <v>54</v>
      </c>
      <c r="B46" s="136">
        <f>'実質公債費比率（分子）の構造'!K$48</f>
        <v>285</v>
      </c>
      <c r="C46" s="136"/>
      <c r="D46" s="136"/>
      <c r="E46" s="136">
        <f>'実質公債費比率（分子）の構造'!L$48</f>
        <v>293</v>
      </c>
      <c r="F46" s="136"/>
      <c r="G46" s="136"/>
      <c r="H46" s="136">
        <f>'実質公債費比率（分子）の構造'!M$48</f>
        <v>312</v>
      </c>
      <c r="I46" s="136"/>
      <c r="J46" s="136"/>
      <c r="K46" s="136">
        <f>'実質公債費比率（分子）の構造'!N$48</f>
        <v>312</v>
      </c>
      <c r="L46" s="136"/>
      <c r="M46" s="136"/>
      <c r="N46" s="136">
        <f>'実質公債費比率（分子）の構造'!O$48</f>
        <v>332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710</v>
      </c>
      <c r="C49" s="136"/>
      <c r="D49" s="136"/>
      <c r="E49" s="136">
        <f>'実質公債費比率（分子）の構造'!L$45</f>
        <v>668</v>
      </c>
      <c r="F49" s="136"/>
      <c r="G49" s="136"/>
      <c r="H49" s="136">
        <f>'実質公債費比率（分子）の構造'!M$45</f>
        <v>620</v>
      </c>
      <c r="I49" s="136"/>
      <c r="J49" s="136"/>
      <c r="K49" s="136">
        <f>'実質公債費比率（分子）の構造'!N$45</f>
        <v>578</v>
      </c>
      <c r="L49" s="136"/>
      <c r="M49" s="136"/>
      <c r="N49" s="136">
        <f>'実質公債費比率（分子）の構造'!O$45</f>
        <v>546</v>
      </c>
      <c r="O49" s="136"/>
      <c r="P49" s="136"/>
    </row>
    <row r="50" spans="1:16" x14ac:dyDescent="0.15">
      <c r="A50" s="136" t="s">
        <v>58</v>
      </c>
      <c r="B50" s="136" t="e">
        <f>NA()</f>
        <v>#N/A</v>
      </c>
      <c r="C50" s="136">
        <f>IF(ISNUMBER('実質公債費比率（分子）の構造'!K$53),'実質公債費比率（分子）の構造'!K$53,NA())</f>
        <v>406</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344</v>
      </c>
      <c r="J50" s="136" t="e">
        <f>NA()</f>
        <v>#N/A</v>
      </c>
      <c r="K50" s="136" t="e">
        <f>NA()</f>
        <v>#N/A</v>
      </c>
      <c r="L50" s="136">
        <f>IF(ISNUMBER('実質公債費比率（分子）の構造'!N$53),'実質公債費比率（分子）の構造'!N$53,NA())</f>
        <v>286</v>
      </c>
      <c r="M50" s="136" t="e">
        <f>NA()</f>
        <v>#N/A</v>
      </c>
      <c r="N50" s="136" t="e">
        <f>NA()</f>
        <v>#N/A</v>
      </c>
      <c r="O50" s="136">
        <f>IF(ISNUMBER('実質公債費比率（分子）の構造'!O$53),'実質公債費比率（分子）の構造'!O$53,NA())</f>
        <v>287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7322</v>
      </c>
      <c r="E56" s="135"/>
      <c r="F56" s="135"/>
      <c r="G56" s="135">
        <f>'将来負担比率（分子）の構造'!J$51</f>
        <v>7073</v>
      </c>
      <c r="H56" s="135"/>
      <c r="I56" s="135"/>
      <c r="J56" s="135">
        <f>'将来負担比率（分子）の構造'!K$51</f>
        <v>6999</v>
      </c>
      <c r="K56" s="135"/>
      <c r="L56" s="135"/>
      <c r="M56" s="135">
        <f>'将来負担比率（分子）の構造'!L$51</f>
        <v>7073</v>
      </c>
      <c r="N56" s="135"/>
      <c r="O56" s="135"/>
      <c r="P56" s="135">
        <f>'将来負担比率（分子）の構造'!M$51</f>
        <v>7059</v>
      </c>
    </row>
    <row r="57" spans="1:16" x14ac:dyDescent="0.15">
      <c r="A57" s="135" t="s">
        <v>34</v>
      </c>
      <c r="B57" s="135"/>
      <c r="C57" s="135"/>
      <c r="D57" s="135">
        <f>'将来負担比率（分子）の構造'!I$50</f>
        <v>20</v>
      </c>
      <c r="E57" s="135"/>
      <c r="F57" s="135"/>
      <c r="G57" s="135">
        <f>'将来負担比率（分子）の構造'!J$50</f>
        <v>9</v>
      </c>
      <c r="H57" s="135"/>
      <c r="I57" s="135"/>
      <c r="J57" s="135">
        <f>'将来負担比率（分子）の構造'!K$50</f>
        <v>2</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1447</v>
      </c>
      <c r="E58" s="135"/>
      <c r="F58" s="135"/>
      <c r="G58" s="135">
        <f>'将来負担比率（分子）の構造'!J$49</f>
        <v>1624</v>
      </c>
      <c r="H58" s="135"/>
      <c r="I58" s="135"/>
      <c r="J58" s="135">
        <f>'将来負担比率（分子）の構造'!K$49</f>
        <v>1696</v>
      </c>
      <c r="K58" s="135"/>
      <c r="L58" s="135"/>
      <c r="M58" s="135">
        <f>'将来負担比率（分子）の構造'!L$49</f>
        <v>1576</v>
      </c>
      <c r="N58" s="135"/>
      <c r="O58" s="135"/>
      <c r="P58" s="135">
        <f>'将来負担比率（分子）の構造'!M$49</f>
        <v>1371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425</v>
      </c>
      <c r="C62" s="135"/>
      <c r="D62" s="135"/>
      <c r="E62" s="135">
        <f>'将来負担比率（分子）の構造'!J$45</f>
        <v>469</v>
      </c>
      <c r="F62" s="135"/>
      <c r="G62" s="135"/>
      <c r="H62" s="135">
        <f>'将来負担比率（分子）の構造'!K$45</f>
        <v>471</v>
      </c>
      <c r="I62" s="135"/>
      <c r="J62" s="135"/>
      <c r="K62" s="135">
        <f>'将来負担比率（分子）の構造'!L$45</f>
        <v>383</v>
      </c>
      <c r="L62" s="135"/>
      <c r="M62" s="135"/>
      <c r="N62" s="135">
        <f>'将来負担比率（分子）の構造'!M$45</f>
        <v>351</v>
      </c>
      <c r="O62" s="135"/>
      <c r="P62" s="135"/>
    </row>
    <row r="63" spans="1:16" x14ac:dyDescent="0.15">
      <c r="A63" s="135" t="s">
        <v>27</v>
      </c>
      <c r="B63" s="135">
        <f>'将来負担比率（分子）の構造'!I$44</f>
        <v>1</v>
      </c>
      <c r="C63" s="135"/>
      <c r="D63" s="135"/>
      <c r="E63" s="135">
        <f>'将来負担比率（分子）の構造'!J$44</f>
        <v>162</v>
      </c>
      <c r="F63" s="135"/>
      <c r="G63" s="135"/>
      <c r="H63" s="135">
        <f>'将来負担比率（分子）の構造'!K$44</f>
        <v>154</v>
      </c>
      <c r="I63" s="135"/>
      <c r="J63" s="135"/>
      <c r="K63" s="135">
        <f>'将来負担比率（分子）の構造'!L$44</f>
        <v>135</v>
      </c>
      <c r="L63" s="135"/>
      <c r="M63" s="135"/>
      <c r="N63" s="135">
        <f>'将来負担比率（分子）の構造'!M$44</f>
        <v>131</v>
      </c>
      <c r="O63" s="135"/>
      <c r="P63" s="135"/>
    </row>
    <row r="64" spans="1:16" x14ac:dyDescent="0.15">
      <c r="A64" s="135" t="s">
        <v>26</v>
      </c>
      <c r="B64" s="135">
        <f>'将来負担比率（分子）の構造'!I$43</f>
        <v>3729</v>
      </c>
      <c r="C64" s="135"/>
      <c r="D64" s="135"/>
      <c r="E64" s="135">
        <f>'将来負担比率（分子）の構造'!J$43</f>
        <v>3300</v>
      </c>
      <c r="F64" s="135"/>
      <c r="G64" s="135"/>
      <c r="H64" s="135">
        <f>'将来負担比率（分子）の構造'!K$43</f>
        <v>3322</v>
      </c>
      <c r="I64" s="135"/>
      <c r="J64" s="135"/>
      <c r="K64" s="135">
        <f>'将来負担比率（分子）の構造'!L$43</f>
        <v>3302</v>
      </c>
      <c r="L64" s="135"/>
      <c r="M64" s="135"/>
      <c r="N64" s="135">
        <f>'将来負担比率（分子）の構造'!M$43</f>
        <v>3171</v>
      </c>
      <c r="O64" s="135"/>
      <c r="P64" s="135"/>
    </row>
    <row r="65" spans="1:16" x14ac:dyDescent="0.15">
      <c r="A65" s="135" t="s">
        <v>25</v>
      </c>
      <c r="B65" s="135">
        <f>'将来負担比率（分子）の構造'!I$42</f>
        <v>42</v>
      </c>
      <c r="C65" s="135"/>
      <c r="D65" s="135"/>
      <c r="E65" s="135">
        <f>'将来負担比率（分子）の構造'!J$42</f>
        <v>26</v>
      </c>
      <c r="F65" s="135"/>
      <c r="G65" s="135"/>
      <c r="H65" s="135">
        <f>'将来負担比率（分子）の構造'!K$42</f>
        <v>96</v>
      </c>
      <c r="I65" s="135"/>
      <c r="J65" s="135"/>
      <c r="K65" s="135">
        <f>'将来負担比率（分子）の構造'!L$42</f>
        <v>77</v>
      </c>
      <c r="L65" s="135"/>
      <c r="M65" s="135"/>
      <c r="N65" s="135">
        <f>'将来負担比率（分子）の構造'!M$42</f>
        <v>92</v>
      </c>
      <c r="O65" s="135"/>
      <c r="P65" s="135"/>
    </row>
    <row r="66" spans="1:16" x14ac:dyDescent="0.15">
      <c r="A66" s="135" t="s">
        <v>24</v>
      </c>
      <c r="B66" s="135">
        <f>'将来負担比率（分子）の構造'!I$41</f>
        <v>5633</v>
      </c>
      <c r="C66" s="135"/>
      <c r="D66" s="135"/>
      <c r="E66" s="135">
        <f>'将来負担比率（分子）の構造'!J$41</f>
        <v>5358</v>
      </c>
      <c r="F66" s="135"/>
      <c r="G66" s="135"/>
      <c r="H66" s="135">
        <f>'将来負担比率（分子）の構造'!K$41</f>
        <v>5134</v>
      </c>
      <c r="I66" s="135"/>
      <c r="J66" s="135"/>
      <c r="K66" s="135">
        <f>'将来負担比率（分子）の構造'!L$41</f>
        <v>5383</v>
      </c>
      <c r="L66" s="135"/>
      <c r="M66" s="135"/>
      <c r="N66" s="135">
        <f>'将来負担比率（分子）の構造'!M$41</f>
        <v>5409</v>
      </c>
      <c r="O66" s="135"/>
      <c r="P66" s="135"/>
    </row>
    <row r="67" spans="1:16" x14ac:dyDescent="0.15">
      <c r="A67" s="135" t="s">
        <v>62</v>
      </c>
      <c r="B67" s="135" t="e">
        <f>NA()</f>
        <v>#N/A</v>
      </c>
      <c r="C67" s="135">
        <f>IF(ISNUMBER('将来負担比率（分子）の構造'!I$52), IF('将来負担比率（分子）の構造'!I$52 &lt; 0, 0, '将来負担比率（分子）の構造'!I$52), NA())</f>
        <v>1042</v>
      </c>
      <c r="D67" s="135" t="e">
        <f>NA()</f>
        <v>#N/A</v>
      </c>
      <c r="E67" s="135" t="e">
        <f>NA()</f>
        <v>#N/A</v>
      </c>
      <c r="F67" s="135">
        <f>IF(ISNUMBER('将来負担比率（分子）の構造'!J$52), IF('将来負担比率（分子）の構造'!J$52 &lt; 0, 0, '将来負担比率（分子）の構造'!J$52), NA())</f>
        <v>608</v>
      </c>
      <c r="G67" s="135" t="e">
        <f>NA()</f>
        <v>#N/A</v>
      </c>
      <c r="H67" s="135" t="e">
        <f>NA()</f>
        <v>#N/A</v>
      </c>
      <c r="I67" s="135">
        <f>IF(ISNUMBER('将来負担比率（分子）の構造'!K$52), IF('将来負担比率（分子）の構造'!K$52 &lt; 0, 0, '将来負担比率（分子）の構造'!K$52), NA())</f>
        <v>480</v>
      </c>
      <c r="J67" s="135" t="e">
        <f>NA()</f>
        <v>#N/A</v>
      </c>
      <c r="K67" s="135" t="e">
        <f>NA()</f>
        <v>#N/A</v>
      </c>
      <c r="L67" s="135">
        <f>IF(ISNUMBER('将来負担比率（分子）の構造'!L$52), IF('将来負担比率（分子）の構造'!L$52 &lt; 0, 0, '将来負担比率（分子）の構造'!L$52), NA())</f>
        <v>632</v>
      </c>
      <c r="M67" s="135" t="e">
        <f>NA()</f>
        <v>#N/A</v>
      </c>
      <c r="N67" s="135" t="e">
        <f>NA()</f>
        <v>#N/A</v>
      </c>
      <c r="O67" s="135">
        <f>IF(ISNUMBER('将来負担比率（分子）の構造'!M$52), IF('将来負担比率（分子）の構造'!M$52 &lt; 0, 0, '将来負担比率（分子）の構造'!M$52), NA())</f>
        <v>724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1477090</v>
      </c>
      <c r="S5" s="669"/>
      <c r="T5" s="669"/>
      <c r="U5" s="669"/>
      <c r="V5" s="669"/>
      <c r="W5" s="669"/>
      <c r="X5" s="669"/>
      <c r="Y5" s="716"/>
      <c r="Z5" s="729">
        <v>19</v>
      </c>
      <c r="AA5" s="729"/>
      <c r="AB5" s="729"/>
      <c r="AC5" s="729"/>
      <c r="AD5" s="730">
        <v>1477090</v>
      </c>
      <c r="AE5" s="730"/>
      <c r="AF5" s="730"/>
      <c r="AG5" s="730"/>
      <c r="AH5" s="730"/>
      <c r="AI5" s="730"/>
      <c r="AJ5" s="730"/>
      <c r="AK5" s="730"/>
      <c r="AL5" s="717">
        <v>43.5</v>
      </c>
      <c r="AM5" s="686"/>
      <c r="AN5" s="686"/>
      <c r="AO5" s="718"/>
      <c r="AP5" s="705" t="s">
        <v>205</v>
      </c>
      <c r="AQ5" s="706"/>
      <c r="AR5" s="706"/>
      <c r="AS5" s="706"/>
      <c r="AT5" s="706"/>
      <c r="AU5" s="706"/>
      <c r="AV5" s="706"/>
      <c r="AW5" s="706"/>
      <c r="AX5" s="706"/>
      <c r="AY5" s="706"/>
      <c r="AZ5" s="706"/>
      <c r="BA5" s="706"/>
      <c r="BB5" s="706"/>
      <c r="BC5" s="706"/>
      <c r="BD5" s="706"/>
      <c r="BE5" s="706"/>
      <c r="BF5" s="707"/>
      <c r="BG5" s="618">
        <v>1437796</v>
      </c>
      <c r="BH5" s="619"/>
      <c r="BI5" s="619"/>
      <c r="BJ5" s="619"/>
      <c r="BK5" s="619"/>
      <c r="BL5" s="619"/>
      <c r="BM5" s="619"/>
      <c r="BN5" s="620"/>
      <c r="BO5" s="671">
        <v>97.3</v>
      </c>
      <c r="BP5" s="671"/>
      <c r="BQ5" s="671"/>
      <c r="BR5" s="671"/>
      <c r="BS5" s="672">
        <v>7869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69221</v>
      </c>
      <c r="S6" s="619"/>
      <c r="T6" s="619"/>
      <c r="U6" s="619"/>
      <c r="V6" s="619"/>
      <c r="W6" s="619"/>
      <c r="X6" s="619"/>
      <c r="Y6" s="620"/>
      <c r="Z6" s="671">
        <v>0.9</v>
      </c>
      <c r="AA6" s="671"/>
      <c r="AB6" s="671"/>
      <c r="AC6" s="671"/>
      <c r="AD6" s="672">
        <v>69221</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1437796</v>
      </c>
      <c r="BH6" s="619"/>
      <c r="BI6" s="619"/>
      <c r="BJ6" s="619"/>
      <c r="BK6" s="619"/>
      <c r="BL6" s="619"/>
      <c r="BM6" s="619"/>
      <c r="BN6" s="620"/>
      <c r="BO6" s="671">
        <v>97.3</v>
      </c>
      <c r="BP6" s="671"/>
      <c r="BQ6" s="671"/>
      <c r="BR6" s="671"/>
      <c r="BS6" s="672">
        <v>7869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83944</v>
      </c>
      <c r="CS6" s="619"/>
      <c r="CT6" s="619"/>
      <c r="CU6" s="619"/>
      <c r="CV6" s="619"/>
      <c r="CW6" s="619"/>
      <c r="CX6" s="619"/>
      <c r="CY6" s="620"/>
      <c r="CZ6" s="671">
        <v>1.2</v>
      </c>
      <c r="DA6" s="671"/>
      <c r="DB6" s="671"/>
      <c r="DC6" s="671"/>
      <c r="DD6" s="624" t="s">
        <v>212</v>
      </c>
      <c r="DE6" s="619"/>
      <c r="DF6" s="619"/>
      <c r="DG6" s="619"/>
      <c r="DH6" s="619"/>
      <c r="DI6" s="619"/>
      <c r="DJ6" s="619"/>
      <c r="DK6" s="619"/>
      <c r="DL6" s="619"/>
      <c r="DM6" s="619"/>
      <c r="DN6" s="619"/>
      <c r="DO6" s="619"/>
      <c r="DP6" s="620"/>
      <c r="DQ6" s="624">
        <v>83944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1200</v>
      </c>
      <c r="S7" s="619"/>
      <c r="T7" s="619"/>
      <c r="U7" s="619"/>
      <c r="V7" s="619"/>
      <c r="W7" s="619"/>
      <c r="X7" s="619"/>
      <c r="Y7" s="620"/>
      <c r="Z7" s="671">
        <v>0</v>
      </c>
      <c r="AA7" s="671"/>
      <c r="AB7" s="671"/>
      <c r="AC7" s="671"/>
      <c r="AD7" s="672">
        <v>1200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378467</v>
      </c>
      <c r="BH7" s="619"/>
      <c r="BI7" s="619"/>
      <c r="BJ7" s="619"/>
      <c r="BK7" s="619"/>
      <c r="BL7" s="619"/>
      <c r="BM7" s="619"/>
      <c r="BN7" s="620"/>
      <c r="BO7" s="671">
        <v>25.6</v>
      </c>
      <c r="BP7" s="671"/>
      <c r="BQ7" s="671"/>
      <c r="BR7" s="671"/>
      <c r="BS7" s="672">
        <v>7869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1180207</v>
      </c>
      <c r="CS7" s="619"/>
      <c r="CT7" s="619"/>
      <c r="CU7" s="619"/>
      <c r="CV7" s="619"/>
      <c r="CW7" s="619"/>
      <c r="CX7" s="619"/>
      <c r="CY7" s="620"/>
      <c r="CZ7" s="671">
        <v>16.399999999999999</v>
      </c>
      <c r="DA7" s="671"/>
      <c r="DB7" s="671"/>
      <c r="DC7" s="671"/>
      <c r="DD7" s="624">
        <v>172256</v>
      </c>
      <c r="DE7" s="619"/>
      <c r="DF7" s="619"/>
      <c r="DG7" s="619"/>
      <c r="DH7" s="619"/>
      <c r="DI7" s="619"/>
      <c r="DJ7" s="619"/>
      <c r="DK7" s="619"/>
      <c r="DL7" s="619"/>
      <c r="DM7" s="619"/>
      <c r="DN7" s="619"/>
      <c r="DO7" s="619"/>
      <c r="DP7" s="620"/>
      <c r="DQ7" s="624">
        <v>650724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3358</v>
      </c>
      <c r="S8" s="619"/>
      <c r="T8" s="619"/>
      <c r="U8" s="619"/>
      <c r="V8" s="619"/>
      <c r="W8" s="619"/>
      <c r="X8" s="619"/>
      <c r="Y8" s="620"/>
      <c r="Z8" s="671">
        <v>0</v>
      </c>
      <c r="AA8" s="671"/>
      <c r="AB8" s="671"/>
      <c r="AC8" s="671"/>
      <c r="AD8" s="672">
        <v>3358</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17716</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1092486</v>
      </c>
      <c r="CS8" s="619"/>
      <c r="CT8" s="619"/>
      <c r="CU8" s="619"/>
      <c r="CV8" s="619"/>
      <c r="CW8" s="619"/>
      <c r="CX8" s="619"/>
      <c r="CY8" s="620"/>
      <c r="CZ8" s="671">
        <v>15.2</v>
      </c>
      <c r="DA8" s="671"/>
      <c r="DB8" s="671"/>
      <c r="DC8" s="671"/>
      <c r="DD8" s="624">
        <v>32319</v>
      </c>
      <c r="DE8" s="619"/>
      <c r="DF8" s="619"/>
      <c r="DG8" s="619"/>
      <c r="DH8" s="619"/>
      <c r="DI8" s="619"/>
      <c r="DJ8" s="619"/>
      <c r="DK8" s="619"/>
      <c r="DL8" s="619"/>
      <c r="DM8" s="619"/>
      <c r="DN8" s="619"/>
      <c r="DO8" s="619"/>
      <c r="DP8" s="620"/>
      <c r="DQ8" s="624">
        <v>661606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3454</v>
      </c>
      <c r="S9" s="619"/>
      <c r="T9" s="619"/>
      <c r="U9" s="619"/>
      <c r="V9" s="619"/>
      <c r="W9" s="619"/>
      <c r="X9" s="619"/>
      <c r="Y9" s="620"/>
      <c r="Z9" s="671">
        <v>0</v>
      </c>
      <c r="AA9" s="671"/>
      <c r="AB9" s="671"/>
      <c r="AC9" s="671"/>
      <c r="AD9" s="672">
        <v>3454</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278551</v>
      </c>
      <c r="BH9" s="619"/>
      <c r="BI9" s="619"/>
      <c r="BJ9" s="619"/>
      <c r="BK9" s="619"/>
      <c r="BL9" s="619"/>
      <c r="BM9" s="619"/>
      <c r="BN9" s="620"/>
      <c r="BO9" s="671">
        <v>18.899999999999999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979216</v>
      </c>
      <c r="CS9" s="619"/>
      <c r="CT9" s="619"/>
      <c r="CU9" s="619"/>
      <c r="CV9" s="619"/>
      <c r="CW9" s="619"/>
      <c r="CX9" s="619"/>
      <c r="CY9" s="620"/>
      <c r="CZ9" s="671">
        <v>13.6</v>
      </c>
      <c r="DA9" s="671"/>
      <c r="DB9" s="671"/>
      <c r="DC9" s="671"/>
      <c r="DD9" s="624">
        <v>24183</v>
      </c>
      <c r="DE9" s="619"/>
      <c r="DF9" s="619"/>
      <c r="DG9" s="619"/>
      <c r="DH9" s="619"/>
      <c r="DI9" s="619"/>
      <c r="DJ9" s="619"/>
      <c r="DK9" s="619"/>
      <c r="DL9" s="619"/>
      <c r="DM9" s="619"/>
      <c r="DN9" s="619"/>
      <c r="DO9" s="619"/>
      <c r="DP9" s="620"/>
      <c r="DQ9" s="624">
        <v>589593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207201</v>
      </c>
      <c r="S10" s="619"/>
      <c r="T10" s="619"/>
      <c r="U10" s="619"/>
      <c r="V10" s="619"/>
      <c r="W10" s="619"/>
      <c r="X10" s="619"/>
      <c r="Y10" s="620"/>
      <c r="Z10" s="671">
        <v>2.7</v>
      </c>
      <c r="AA10" s="671"/>
      <c r="AB10" s="671"/>
      <c r="AC10" s="671"/>
      <c r="AD10" s="672">
        <v>207201</v>
      </c>
      <c r="AE10" s="672"/>
      <c r="AF10" s="672"/>
      <c r="AG10" s="672"/>
      <c r="AH10" s="672"/>
      <c r="AI10" s="672"/>
      <c r="AJ10" s="672"/>
      <c r="AK10" s="672"/>
      <c r="AL10" s="641">
        <v>6.1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42581</v>
      </c>
      <c r="BH10" s="619"/>
      <c r="BI10" s="619"/>
      <c r="BJ10" s="619"/>
      <c r="BK10" s="619"/>
      <c r="BL10" s="619"/>
      <c r="BM10" s="619"/>
      <c r="BN10" s="620"/>
      <c r="BO10" s="671">
        <v>2.9</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39619</v>
      </c>
      <c r="BH11" s="619"/>
      <c r="BI11" s="619"/>
      <c r="BJ11" s="619"/>
      <c r="BK11" s="619"/>
      <c r="BL11" s="619"/>
      <c r="BM11" s="619"/>
      <c r="BN11" s="620"/>
      <c r="BO11" s="671">
        <v>2.7</v>
      </c>
      <c r="BP11" s="671"/>
      <c r="BQ11" s="671"/>
      <c r="BR11" s="671"/>
      <c r="BS11" s="624">
        <v>7869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224126</v>
      </c>
      <c r="CS11" s="619"/>
      <c r="CT11" s="619"/>
      <c r="CU11" s="619"/>
      <c r="CV11" s="619"/>
      <c r="CW11" s="619"/>
      <c r="CX11" s="619"/>
      <c r="CY11" s="620"/>
      <c r="CZ11" s="671">
        <v>3.1</v>
      </c>
      <c r="DA11" s="671"/>
      <c r="DB11" s="671"/>
      <c r="DC11" s="671"/>
      <c r="DD11" s="624">
        <v>49173</v>
      </c>
      <c r="DE11" s="619"/>
      <c r="DF11" s="619"/>
      <c r="DG11" s="619"/>
      <c r="DH11" s="619"/>
      <c r="DI11" s="619"/>
      <c r="DJ11" s="619"/>
      <c r="DK11" s="619"/>
      <c r="DL11" s="619"/>
      <c r="DM11" s="619"/>
      <c r="DN11" s="619"/>
      <c r="DO11" s="619"/>
      <c r="DP11" s="620"/>
      <c r="DQ11" s="624">
        <v>108343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952816</v>
      </c>
      <c r="BH12" s="619"/>
      <c r="BI12" s="619"/>
      <c r="BJ12" s="619"/>
      <c r="BK12" s="619"/>
      <c r="BL12" s="619"/>
      <c r="BM12" s="619"/>
      <c r="BN12" s="620"/>
      <c r="BO12" s="671">
        <v>64.5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284533</v>
      </c>
      <c r="CS12" s="619"/>
      <c r="CT12" s="619"/>
      <c r="CU12" s="619"/>
      <c r="CV12" s="619"/>
      <c r="CW12" s="619"/>
      <c r="CX12" s="619"/>
      <c r="CY12" s="620"/>
      <c r="CZ12" s="671">
        <v>4</v>
      </c>
      <c r="DA12" s="671"/>
      <c r="DB12" s="671"/>
      <c r="DC12" s="671"/>
      <c r="DD12" s="624">
        <v>32421</v>
      </c>
      <c r="DE12" s="619"/>
      <c r="DF12" s="619"/>
      <c r="DG12" s="619"/>
      <c r="DH12" s="619"/>
      <c r="DI12" s="619"/>
      <c r="DJ12" s="619"/>
      <c r="DK12" s="619"/>
      <c r="DL12" s="619"/>
      <c r="DM12" s="619"/>
      <c r="DN12" s="619"/>
      <c r="DO12" s="619"/>
      <c r="DP12" s="620"/>
      <c r="DQ12" s="624">
        <v>195841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13010</v>
      </c>
      <c r="S13" s="619"/>
      <c r="T13" s="619"/>
      <c r="U13" s="619"/>
      <c r="V13" s="619"/>
      <c r="W13" s="619"/>
      <c r="X13" s="619"/>
      <c r="Y13" s="620"/>
      <c r="Z13" s="671">
        <v>0.2</v>
      </c>
      <c r="AA13" s="671"/>
      <c r="AB13" s="671"/>
      <c r="AC13" s="671"/>
      <c r="AD13" s="672">
        <v>13010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951246</v>
      </c>
      <c r="BH13" s="619"/>
      <c r="BI13" s="619"/>
      <c r="BJ13" s="619"/>
      <c r="BK13" s="619"/>
      <c r="BL13" s="619"/>
      <c r="BM13" s="619"/>
      <c r="BN13" s="620"/>
      <c r="BO13" s="671">
        <v>64.400000000000006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624792</v>
      </c>
      <c r="CS13" s="619"/>
      <c r="CT13" s="619"/>
      <c r="CU13" s="619"/>
      <c r="CV13" s="619"/>
      <c r="CW13" s="619"/>
      <c r="CX13" s="619"/>
      <c r="CY13" s="620"/>
      <c r="CZ13" s="671">
        <v>8.6999999999999993</v>
      </c>
      <c r="DA13" s="671"/>
      <c r="DB13" s="671"/>
      <c r="DC13" s="671"/>
      <c r="DD13" s="624">
        <v>61470</v>
      </c>
      <c r="DE13" s="619"/>
      <c r="DF13" s="619"/>
      <c r="DG13" s="619"/>
      <c r="DH13" s="619"/>
      <c r="DI13" s="619"/>
      <c r="DJ13" s="619"/>
      <c r="DK13" s="619"/>
      <c r="DL13" s="619"/>
      <c r="DM13" s="619"/>
      <c r="DN13" s="619"/>
      <c r="DO13" s="619"/>
      <c r="DP13" s="620"/>
      <c r="DQ13" s="624">
        <v>559012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24247</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239240</v>
      </c>
      <c r="CS14" s="619"/>
      <c r="CT14" s="619"/>
      <c r="CU14" s="619"/>
      <c r="CV14" s="619"/>
      <c r="CW14" s="619"/>
      <c r="CX14" s="619"/>
      <c r="CY14" s="620"/>
      <c r="CZ14" s="671">
        <v>3.3</v>
      </c>
      <c r="DA14" s="671"/>
      <c r="DB14" s="671"/>
      <c r="DC14" s="671"/>
      <c r="DD14" s="624">
        <v>30344</v>
      </c>
      <c r="DE14" s="619"/>
      <c r="DF14" s="619"/>
      <c r="DG14" s="619"/>
      <c r="DH14" s="619"/>
      <c r="DI14" s="619"/>
      <c r="DJ14" s="619"/>
      <c r="DK14" s="619"/>
      <c r="DL14" s="619"/>
      <c r="DM14" s="619"/>
      <c r="DN14" s="619"/>
      <c r="DO14" s="619"/>
      <c r="DP14" s="620"/>
      <c r="DQ14" s="624">
        <v>205480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2077</v>
      </c>
      <c r="S15" s="619"/>
      <c r="T15" s="619"/>
      <c r="U15" s="619"/>
      <c r="V15" s="619"/>
      <c r="W15" s="619"/>
      <c r="X15" s="619"/>
      <c r="Y15" s="620"/>
      <c r="Z15" s="671">
        <v>0</v>
      </c>
      <c r="AA15" s="671"/>
      <c r="AB15" s="671"/>
      <c r="AC15" s="671"/>
      <c r="AD15" s="672">
        <v>2077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82266</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296924</v>
      </c>
      <c r="CS15" s="619"/>
      <c r="CT15" s="619"/>
      <c r="CU15" s="619"/>
      <c r="CV15" s="619"/>
      <c r="CW15" s="619"/>
      <c r="CX15" s="619"/>
      <c r="CY15" s="620"/>
      <c r="CZ15" s="671">
        <v>4.0999999999999996</v>
      </c>
      <c r="DA15" s="671"/>
      <c r="DB15" s="671"/>
      <c r="DC15" s="671"/>
      <c r="DD15" s="624" t="s">
        <v>108</v>
      </c>
      <c r="DE15" s="619"/>
      <c r="DF15" s="619"/>
      <c r="DG15" s="619"/>
      <c r="DH15" s="619"/>
      <c r="DI15" s="619"/>
      <c r="DJ15" s="619"/>
      <c r="DK15" s="619"/>
      <c r="DL15" s="619"/>
      <c r="DM15" s="619"/>
      <c r="DN15" s="619"/>
      <c r="DO15" s="619"/>
      <c r="DP15" s="620"/>
      <c r="DQ15" s="624">
        <v>261164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2123336</v>
      </c>
      <c r="S16" s="619"/>
      <c r="T16" s="619"/>
      <c r="U16" s="619"/>
      <c r="V16" s="619"/>
      <c r="W16" s="619"/>
      <c r="X16" s="619"/>
      <c r="Y16" s="620"/>
      <c r="Z16" s="671">
        <v>27.3</v>
      </c>
      <c r="AA16" s="671"/>
      <c r="AB16" s="671"/>
      <c r="AC16" s="671"/>
      <c r="AD16" s="672">
        <v>1614879</v>
      </c>
      <c r="AE16" s="672"/>
      <c r="AF16" s="672"/>
      <c r="AG16" s="672"/>
      <c r="AH16" s="672"/>
      <c r="AI16" s="672"/>
      <c r="AJ16" s="672"/>
      <c r="AK16" s="672"/>
      <c r="AL16" s="641">
        <v>47.5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1552543</v>
      </c>
      <c r="CS16" s="619"/>
      <c r="CT16" s="619"/>
      <c r="CU16" s="619"/>
      <c r="CV16" s="619"/>
      <c r="CW16" s="619"/>
      <c r="CX16" s="619"/>
      <c r="CY16" s="620"/>
      <c r="CZ16" s="671">
        <v>21.6</v>
      </c>
      <c r="DA16" s="671"/>
      <c r="DB16" s="671"/>
      <c r="DC16" s="671"/>
      <c r="DD16" s="624" t="s">
        <v>108</v>
      </c>
      <c r="DE16" s="619"/>
      <c r="DF16" s="619"/>
      <c r="DG16" s="619"/>
      <c r="DH16" s="619"/>
      <c r="DI16" s="619"/>
      <c r="DJ16" s="619"/>
      <c r="DK16" s="619"/>
      <c r="DL16" s="619"/>
      <c r="DM16" s="619"/>
      <c r="DN16" s="619"/>
      <c r="DO16" s="619"/>
      <c r="DP16" s="620"/>
      <c r="DQ16" s="624">
        <v>391536</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1614879</v>
      </c>
      <c r="S17" s="619"/>
      <c r="T17" s="619"/>
      <c r="U17" s="619"/>
      <c r="V17" s="619"/>
      <c r="W17" s="619"/>
      <c r="X17" s="619"/>
      <c r="Y17" s="620"/>
      <c r="Z17" s="671">
        <v>20.8</v>
      </c>
      <c r="AA17" s="671"/>
      <c r="AB17" s="671"/>
      <c r="AC17" s="671"/>
      <c r="AD17" s="672">
        <v>1614879</v>
      </c>
      <c r="AE17" s="672"/>
      <c r="AF17" s="672"/>
      <c r="AG17" s="672"/>
      <c r="AH17" s="672"/>
      <c r="AI17" s="672"/>
      <c r="AJ17" s="672"/>
      <c r="AK17" s="672"/>
      <c r="AL17" s="641">
        <v>47.5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624830</v>
      </c>
      <c r="CS17" s="619"/>
      <c r="CT17" s="619"/>
      <c r="CU17" s="619"/>
      <c r="CV17" s="619"/>
      <c r="CW17" s="619"/>
      <c r="CX17" s="619"/>
      <c r="CY17" s="620"/>
      <c r="CZ17" s="671">
        <v>8.6999999999999993</v>
      </c>
      <c r="DA17" s="671"/>
      <c r="DB17" s="671"/>
      <c r="DC17" s="671"/>
      <c r="DD17" s="624" t="s">
        <v>108</v>
      </c>
      <c r="DE17" s="619"/>
      <c r="DF17" s="619"/>
      <c r="DG17" s="619"/>
      <c r="DH17" s="619"/>
      <c r="DI17" s="619"/>
      <c r="DJ17" s="619"/>
      <c r="DK17" s="619"/>
      <c r="DL17" s="619"/>
      <c r="DM17" s="619"/>
      <c r="DN17" s="619"/>
      <c r="DO17" s="619"/>
      <c r="DP17" s="620"/>
      <c r="DQ17" s="624">
        <v>624683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508457</v>
      </c>
      <c r="S18" s="619"/>
      <c r="T18" s="619"/>
      <c r="U18" s="619"/>
      <c r="V18" s="619"/>
      <c r="W18" s="619"/>
      <c r="X18" s="619"/>
      <c r="Y18" s="620"/>
      <c r="Z18" s="671">
        <v>6.5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39294</v>
      </c>
      <c r="BH19" s="619"/>
      <c r="BI19" s="619"/>
      <c r="BJ19" s="619"/>
      <c r="BK19" s="619"/>
      <c r="BL19" s="619"/>
      <c r="BM19" s="619"/>
      <c r="BN19" s="620"/>
      <c r="BO19" s="671">
        <v>2.7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3899947</v>
      </c>
      <c r="S20" s="619"/>
      <c r="T20" s="619"/>
      <c r="U20" s="619"/>
      <c r="V20" s="619"/>
      <c r="W20" s="619"/>
      <c r="X20" s="619"/>
      <c r="Y20" s="620"/>
      <c r="Z20" s="671">
        <v>50.1</v>
      </c>
      <c r="AA20" s="671"/>
      <c r="AB20" s="671"/>
      <c r="AC20" s="671"/>
      <c r="AD20" s="672">
        <v>3391490</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39294</v>
      </c>
      <c r="BH20" s="619"/>
      <c r="BI20" s="619"/>
      <c r="BJ20" s="619"/>
      <c r="BK20" s="619"/>
      <c r="BL20" s="619"/>
      <c r="BM20" s="619"/>
      <c r="BN20" s="620"/>
      <c r="BO20" s="671">
        <v>2.7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7182841</v>
      </c>
      <c r="CS20" s="619"/>
      <c r="CT20" s="619"/>
      <c r="CU20" s="619"/>
      <c r="CV20" s="619"/>
      <c r="CW20" s="619"/>
      <c r="CX20" s="619"/>
      <c r="CY20" s="620"/>
      <c r="CZ20" s="671">
        <v>100</v>
      </c>
      <c r="DA20" s="671"/>
      <c r="DB20" s="671"/>
      <c r="DC20" s="671"/>
      <c r="DD20" s="624">
        <v>402166</v>
      </c>
      <c r="DE20" s="619"/>
      <c r="DF20" s="619"/>
      <c r="DG20" s="619"/>
      <c r="DH20" s="619"/>
      <c r="DI20" s="619"/>
      <c r="DJ20" s="619"/>
      <c r="DK20" s="619"/>
      <c r="DL20" s="619"/>
      <c r="DM20" s="619"/>
      <c r="DN20" s="619"/>
      <c r="DO20" s="619"/>
      <c r="DP20" s="620"/>
      <c r="DQ20" s="624">
        <v>4331926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1476</v>
      </c>
      <c r="S21" s="619"/>
      <c r="T21" s="619"/>
      <c r="U21" s="619"/>
      <c r="V21" s="619"/>
      <c r="W21" s="619"/>
      <c r="X21" s="619"/>
      <c r="Y21" s="620"/>
      <c r="Z21" s="671">
        <v>0</v>
      </c>
      <c r="AA21" s="671"/>
      <c r="AB21" s="671"/>
      <c r="AC21" s="671"/>
      <c r="AD21" s="672">
        <v>1476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39294</v>
      </c>
      <c r="BH21" s="619"/>
      <c r="BI21" s="619"/>
      <c r="BJ21" s="619"/>
      <c r="BK21" s="619"/>
      <c r="BL21" s="619"/>
      <c r="BM21" s="619"/>
      <c r="BN21" s="620"/>
      <c r="BO21" s="671">
        <v>2.7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10383</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104792</v>
      </c>
      <c r="S23" s="619"/>
      <c r="T23" s="619"/>
      <c r="U23" s="619"/>
      <c r="V23" s="619"/>
      <c r="W23" s="619"/>
      <c r="X23" s="619"/>
      <c r="Y23" s="620"/>
      <c r="Z23" s="671">
        <v>1.3</v>
      </c>
      <c r="AA23" s="671"/>
      <c r="AB23" s="671"/>
      <c r="AC23" s="671"/>
      <c r="AD23" s="672">
        <v>6307</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5572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1674538</v>
      </c>
      <c r="CS24" s="669"/>
      <c r="CT24" s="669"/>
      <c r="CU24" s="669"/>
      <c r="CV24" s="669"/>
      <c r="CW24" s="669"/>
      <c r="CX24" s="669"/>
      <c r="CY24" s="716"/>
      <c r="CZ24" s="720">
        <v>23.3</v>
      </c>
      <c r="DA24" s="721"/>
      <c r="DB24" s="721"/>
      <c r="DC24" s="722"/>
      <c r="DD24" s="715">
        <v>1400006</v>
      </c>
      <c r="DE24" s="669"/>
      <c r="DF24" s="669"/>
      <c r="DG24" s="669"/>
      <c r="DH24" s="669"/>
      <c r="DI24" s="669"/>
      <c r="DJ24" s="669"/>
      <c r="DK24" s="716"/>
      <c r="DL24" s="715">
        <v>1368431</v>
      </c>
      <c r="DM24" s="669"/>
      <c r="DN24" s="669"/>
      <c r="DO24" s="669"/>
      <c r="DP24" s="669"/>
      <c r="DQ24" s="669"/>
      <c r="DR24" s="669"/>
      <c r="DS24" s="669"/>
      <c r="DT24" s="669"/>
      <c r="DU24" s="669"/>
      <c r="DV24" s="716"/>
      <c r="DW24" s="717">
        <v>37.700000000000003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1556048</v>
      </c>
      <c r="S25" s="619"/>
      <c r="T25" s="619"/>
      <c r="U25" s="619"/>
      <c r="V25" s="619"/>
      <c r="W25" s="619"/>
      <c r="X25" s="619"/>
      <c r="Y25" s="620"/>
      <c r="Z25" s="671">
        <v>20</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718685</v>
      </c>
      <c r="CS25" s="637"/>
      <c r="CT25" s="637"/>
      <c r="CU25" s="637"/>
      <c r="CV25" s="637"/>
      <c r="CW25" s="637"/>
      <c r="CX25" s="637"/>
      <c r="CY25" s="638"/>
      <c r="CZ25" s="621">
        <v>10</v>
      </c>
      <c r="DA25" s="639"/>
      <c r="DB25" s="639"/>
      <c r="DC25" s="640"/>
      <c r="DD25" s="624">
        <v>693218</v>
      </c>
      <c r="DE25" s="637"/>
      <c r="DF25" s="637"/>
      <c r="DG25" s="637"/>
      <c r="DH25" s="637"/>
      <c r="DI25" s="637"/>
      <c r="DJ25" s="637"/>
      <c r="DK25" s="638"/>
      <c r="DL25" s="624">
        <v>686247</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438099</v>
      </c>
      <c r="CS26" s="619"/>
      <c r="CT26" s="619"/>
      <c r="CU26" s="619"/>
      <c r="CV26" s="619"/>
      <c r="CW26" s="619"/>
      <c r="CX26" s="619"/>
      <c r="CY26" s="620"/>
      <c r="CZ26" s="621">
        <v>6.1</v>
      </c>
      <c r="DA26" s="639"/>
      <c r="DB26" s="639"/>
      <c r="DC26" s="640"/>
      <c r="DD26" s="624">
        <v>417135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323331</v>
      </c>
      <c r="S27" s="619"/>
      <c r="T27" s="619"/>
      <c r="U27" s="619"/>
      <c r="V27" s="619"/>
      <c r="W27" s="619"/>
      <c r="X27" s="619"/>
      <c r="Y27" s="620"/>
      <c r="Z27" s="671">
        <v>4.2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1477090</v>
      </c>
      <c r="BH27" s="619"/>
      <c r="BI27" s="619"/>
      <c r="BJ27" s="619"/>
      <c r="BK27" s="619"/>
      <c r="BL27" s="619"/>
      <c r="BM27" s="619"/>
      <c r="BN27" s="620"/>
      <c r="BO27" s="671">
        <v>100</v>
      </c>
      <c r="BP27" s="671"/>
      <c r="BQ27" s="671"/>
      <c r="BR27" s="671"/>
      <c r="BS27" s="624">
        <v>7869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331023</v>
      </c>
      <c r="CS27" s="637"/>
      <c r="CT27" s="637"/>
      <c r="CU27" s="637"/>
      <c r="CV27" s="637"/>
      <c r="CW27" s="637"/>
      <c r="CX27" s="637"/>
      <c r="CY27" s="638"/>
      <c r="CZ27" s="621">
        <v>4.5999999999999996</v>
      </c>
      <c r="DA27" s="639"/>
      <c r="DB27" s="639"/>
      <c r="DC27" s="640"/>
      <c r="DD27" s="624">
        <v>82105</v>
      </c>
      <c r="DE27" s="637"/>
      <c r="DF27" s="637"/>
      <c r="DG27" s="637"/>
      <c r="DH27" s="637"/>
      <c r="DI27" s="637"/>
      <c r="DJ27" s="637"/>
      <c r="DK27" s="638"/>
      <c r="DL27" s="624">
        <v>57501</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12199</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624830</v>
      </c>
      <c r="CS28" s="619"/>
      <c r="CT28" s="619"/>
      <c r="CU28" s="619"/>
      <c r="CV28" s="619"/>
      <c r="CW28" s="619"/>
      <c r="CX28" s="619"/>
      <c r="CY28" s="620"/>
      <c r="CZ28" s="621">
        <v>8.6999999999999993</v>
      </c>
      <c r="DA28" s="639"/>
      <c r="DB28" s="639"/>
      <c r="DC28" s="640"/>
      <c r="DD28" s="624">
        <v>624683</v>
      </c>
      <c r="DE28" s="619"/>
      <c r="DF28" s="619"/>
      <c r="DG28" s="619"/>
      <c r="DH28" s="619"/>
      <c r="DI28" s="619"/>
      <c r="DJ28" s="619"/>
      <c r="DK28" s="620"/>
      <c r="DL28" s="624">
        <v>624683</v>
      </c>
      <c r="DM28" s="619"/>
      <c r="DN28" s="619"/>
      <c r="DO28" s="619"/>
      <c r="DP28" s="619"/>
      <c r="DQ28" s="619"/>
      <c r="DR28" s="619"/>
      <c r="DS28" s="619"/>
      <c r="DT28" s="619"/>
      <c r="DU28" s="619"/>
      <c r="DV28" s="620"/>
      <c r="DW28" s="641">
        <v>17.2</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197762</v>
      </c>
      <c r="S29" s="619"/>
      <c r="T29" s="619"/>
      <c r="U29" s="619"/>
      <c r="V29" s="619"/>
      <c r="W29" s="619"/>
      <c r="X29" s="619"/>
      <c r="Y29" s="620"/>
      <c r="Z29" s="671">
        <v>2.5</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624067</v>
      </c>
      <c r="CS29" s="637"/>
      <c r="CT29" s="637"/>
      <c r="CU29" s="637"/>
      <c r="CV29" s="637"/>
      <c r="CW29" s="637"/>
      <c r="CX29" s="637"/>
      <c r="CY29" s="638"/>
      <c r="CZ29" s="621">
        <v>8.6999999999999993</v>
      </c>
      <c r="DA29" s="639"/>
      <c r="DB29" s="639"/>
      <c r="DC29" s="640"/>
      <c r="DD29" s="624">
        <v>623920</v>
      </c>
      <c r="DE29" s="637"/>
      <c r="DF29" s="637"/>
      <c r="DG29" s="637"/>
      <c r="DH29" s="637"/>
      <c r="DI29" s="637"/>
      <c r="DJ29" s="637"/>
      <c r="DK29" s="638"/>
      <c r="DL29" s="624">
        <v>623920</v>
      </c>
      <c r="DM29" s="637"/>
      <c r="DN29" s="637"/>
      <c r="DO29" s="637"/>
      <c r="DP29" s="637"/>
      <c r="DQ29" s="637"/>
      <c r="DR29" s="637"/>
      <c r="DS29" s="637"/>
      <c r="DT29" s="637"/>
      <c r="DU29" s="637"/>
      <c r="DV29" s="638"/>
      <c r="DW29" s="641">
        <v>17.2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476992</v>
      </c>
      <c r="S30" s="619"/>
      <c r="T30" s="619"/>
      <c r="U30" s="619"/>
      <c r="V30" s="619"/>
      <c r="W30" s="619"/>
      <c r="X30" s="619"/>
      <c r="Y30" s="620"/>
      <c r="Z30" s="671">
        <v>6.1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97.9</v>
      </c>
      <c r="BH30" s="685"/>
      <c r="BI30" s="685"/>
      <c r="BJ30" s="685"/>
      <c r="BK30" s="685"/>
      <c r="BL30" s="685"/>
      <c r="BM30" s="686">
        <v>70.5</v>
      </c>
      <c r="BN30" s="685"/>
      <c r="BO30" s="685"/>
      <c r="BP30" s="685"/>
      <c r="BQ30" s="687"/>
      <c r="BR30" s="684">
        <v>95.6</v>
      </c>
      <c r="BS30" s="685"/>
      <c r="BT30" s="685"/>
      <c r="BU30" s="685"/>
      <c r="BV30" s="685"/>
      <c r="BW30" s="685"/>
      <c r="BX30" s="686">
        <v>67.900000000000006</v>
      </c>
      <c r="BY30" s="685"/>
      <c r="BZ30" s="685"/>
      <c r="CA30" s="685"/>
      <c r="CB30" s="687"/>
      <c r="CD30" s="690"/>
      <c r="CE30" s="691"/>
      <c r="CF30" s="655" t="s">
        <v>289</v>
      </c>
      <c r="CG30" s="652"/>
      <c r="CH30" s="652"/>
      <c r="CI30" s="652"/>
      <c r="CJ30" s="652"/>
      <c r="CK30" s="652"/>
      <c r="CL30" s="652"/>
      <c r="CM30" s="652"/>
      <c r="CN30" s="652"/>
      <c r="CO30" s="652"/>
      <c r="CP30" s="652"/>
      <c r="CQ30" s="653"/>
      <c r="CR30" s="618">
        <v>564961</v>
      </c>
      <c r="CS30" s="619"/>
      <c r="CT30" s="619"/>
      <c r="CU30" s="619"/>
      <c r="CV30" s="619"/>
      <c r="CW30" s="619"/>
      <c r="CX30" s="619"/>
      <c r="CY30" s="620"/>
      <c r="CZ30" s="621">
        <v>7.9</v>
      </c>
      <c r="DA30" s="639"/>
      <c r="DB30" s="639"/>
      <c r="DC30" s="640"/>
      <c r="DD30" s="624">
        <v>564814</v>
      </c>
      <c r="DE30" s="619"/>
      <c r="DF30" s="619"/>
      <c r="DG30" s="619"/>
      <c r="DH30" s="619"/>
      <c r="DI30" s="619"/>
      <c r="DJ30" s="619"/>
      <c r="DK30" s="620"/>
      <c r="DL30" s="624">
        <v>564814</v>
      </c>
      <c r="DM30" s="619"/>
      <c r="DN30" s="619"/>
      <c r="DO30" s="619"/>
      <c r="DP30" s="619"/>
      <c r="DQ30" s="619"/>
      <c r="DR30" s="619"/>
      <c r="DS30" s="619"/>
      <c r="DT30" s="619"/>
      <c r="DU30" s="619"/>
      <c r="DV30" s="620"/>
      <c r="DW30" s="641">
        <v>15.6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340018</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88.4</v>
      </c>
      <c r="BN31" s="683"/>
      <c r="BO31" s="683"/>
      <c r="BP31" s="683"/>
      <c r="BQ31" s="647"/>
      <c r="BR31" s="682">
        <v>98.7</v>
      </c>
      <c r="BS31" s="637"/>
      <c r="BT31" s="637"/>
      <c r="BU31" s="637"/>
      <c r="BV31" s="637"/>
      <c r="BW31" s="637"/>
      <c r="BX31" s="673">
        <v>87.1</v>
      </c>
      <c r="BY31" s="683"/>
      <c r="BZ31" s="683"/>
      <c r="CA31" s="683"/>
      <c r="CB31" s="647"/>
      <c r="CD31" s="690"/>
      <c r="CE31" s="691"/>
      <c r="CF31" s="655" t="s">
        <v>293</v>
      </c>
      <c r="CG31" s="652"/>
      <c r="CH31" s="652"/>
      <c r="CI31" s="652"/>
      <c r="CJ31" s="652"/>
      <c r="CK31" s="652"/>
      <c r="CL31" s="652"/>
      <c r="CM31" s="652"/>
      <c r="CN31" s="652"/>
      <c r="CO31" s="652"/>
      <c r="CP31" s="652"/>
      <c r="CQ31" s="653"/>
      <c r="CR31" s="618">
        <v>59106</v>
      </c>
      <c r="CS31" s="637"/>
      <c r="CT31" s="637"/>
      <c r="CU31" s="637"/>
      <c r="CV31" s="637"/>
      <c r="CW31" s="637"/>
      <c r="CX31" s="637"/>
      <c r="CY31" s="638"/>
      <c r="CZ31" s="621">
        <v>0.8</v>
      </c>
      <c r="DA31" s="639"/>
      <c r="DB31" s="639"/>
      <c r="DC31" s="640"/>
      <c r="DD31" s="624">
        <v>59106</v>
      </c>
      <c r="DE31" s="637"/>
      <c r="DF31" s="637"/>
      <c r="DG31" s="637"/>
      <c r="DH31" s="637"/>
      <c r="DI31" s="637"/>
      <c r="DJ31" s="637"/>
      <c r="DK31" s="638"/>
      <c r="DL31" s="624">
        <v>59106</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258789</v>
      </c>
      <c r="S32" s="619"/>
      <c r="T32" s="619"/>
      <c r="U32" s="619"/>
      <c r="V32" s="619"/>
      <c r="W32" s="619"/>
      <c r="X32" s="619"/>
      <c r="Y32" s="620"/>
      <c r="Z32" s="671">
        <v>3.3</v>
      </c>
      <c r="AA32" s="671"/>
      <c r="AB32" s="671"/>
      <c r="AC32" s="671"/>
      <c r="AD32" s="672">
        <v>118</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97.2</v>
      </c>
      <c r="BH32" s="603"/>
      <c r="BI32" s="603"/>
      <c r="BJ32" s="603"/>
      <c r="BK32" s="603"/>
      <c r="BL32" s="603"/>
      <c r="BM32" s="666">
        <v>63</v>
      </c>
      <c r="BN32" s="603"/>
      <c r="BO32" s="603"/>
      <c r="BP32" s="603"/>
      <c r="BQ32" s="660"/>
      <c r="BR32" s="681">
        <v>94</v>
      </c>
      <c r="BS32" s="603"/>
      <c r="BT32" s="603"/>
      <c r="BU32" s="603"/>
      <c r="BV32" s="603"/>
      <c r="BW32" s="603"/>
      <c r="BX32" s="666">
        <v>60.3</v>
      </c>
      <c r="BY32" s="603"/>
      <c r="BZ32" s="603"/>
      <c r="CA32" s="603"/>
      <c r="CB32" s="660"/>
      <c r="CD32" s="692"/>
      <c r="CE32" s="693"/>
      <c r="CF32" s="655" t="s">
        <v>296</v>
      </c>
      <c r="CG32" s="652"/>
      <c r="CH32" s="652"/>
      <c r="CI32" s="652"/>
      <c r="CJ32" s="652"/>
      <c r="CK32" s="652"/>
      <c r="CL32" s="652"/>
      <c r="CM32" s="652"/>
      <c r="CN32" s="652"/>
      <c r="CO32" s="652"/>
      <c r="CP32" s="652"/>
      <c r="CQ32" s="653"/>
      <c r="CR32" s="618">
        <v>763</v>
      </c>
      <c r="CS32" s="619"/>
      <c r="CT32" s="619"/>
      <c r="CU32" s="619"/>
      <c r="CV32" s="619"/>
      <c r="CW32" s="619"/>
      <c r="CX32" s="619"/>
      <c r="CY32" s="620"/>
      <c r="CZ32" s="621">
        <v>0</v>
      </c>
      <c r="DA32" s="639"/>
      <c r="DB32" s="639"/>
      <c r="DC32" s="640"/>
      <c r="DD32" s="624">
        <v>763</v>
      </c>
      <c r="DE32" s="619"/>
      <c r="DF32" s="619"/>
      <c r="DG32" s="619"/>
      <c r="DH32" s="619"/>
      <c r="DI32" s="619"/>
      <c r="DJ32" s="619"/>
      <c r="DK32" s="620"/>
      <c r="DL32" s="624">
        <v>763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591204</v>
      </c>
      <c r="S33" s="619"/>
      <c r="T33" s="619"/>
      <c r="U33" s="619"/>
      <c r="V33" s="619"/>
      <c r="W33" s="619"/>
      <c r="X33" s="619"/>
      <c r="Y33" s="620"/>
      <c r="Z33" s="671">
        <v>7.6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3553594</v>
      </c>
      <c r="CS33" s="637"/>
      <c r="CT33" s="637"/>
      <c r="CU33" s="637"/>
      <c r="CV33" s="637"/>
      <c r="CW33" s="637"/>
      <c r="CX33" s="637"/>
      <c r="CY33" s="638"/>
      <c r="CZ33" s="621">
        <v>49.5</v>
      </c>
      <c r="DA33" s="639"/>
      <c r="DB33" s="639"/>
      <c r="DC33" s="640"/>
      <c r="DD33" s="624">
        <v>2421055</v>
      </c>
      <c r="DE33" s="637"/>
      <c r="DF33" s="637"/>
      <c r="DG33" s="637"/>
      <c r="DH33" s="637"/>
      <c r="DI33" s="637"/>
      <c r="DJ33" s="637"/>
      <c r="DK33" s="638"/>
      <c r="DL33" s="624">
        <v>1535983</v>
      </c>
      <c r="DM33" s="637"/>
      <c r="DN33" s="637"/>
      <c r="DO33" s="637"/>
      <c r="DP33" s="637"/>
      <c r="DQ33" s="637"/>
      <c r="DR33" s="637"/>
      <c r="DS33" s="637"/>
      <c r="DT33" s="637"/>
      <c r="DU33" s="637"/>
      <c r="DV33" s="638"/>
      <c r="DW33" s="641">
        <v>42.3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1472393</v>
      </c>
      <c r="CS34" s="619"/>
      <c r="CT34" s="619"/>
      <c r="CU34" s="619"/>
      <c r="CV34" s="619"/>
      <c r="CW34" s="619"/>
      <c r="CX34" s="619"/>
      <c r="CY34" s="620"/>
      <c r="CZ34" s="621">
        <v>20.5</v>
      </c>
      <c r="DA34" s="639"/>
      <c r="DB34" s="639"/>
      <c r="DC34" s="640"/>
      <c r="DD34" s="624">
        <v>876257</v>
      </c>
      <c r="DE34" s="619"/>
      <c r="DF34" s="619"/>
      <c r="DG34" s="619"/>
      <c r="DH34" s="619"/>
      <c r="DI34" s="619"/>
      <c r="DJ34" s="619"/>
      <c r="DK34" s="620"/>
      <c r="DL34" s="624">
        <v>391810</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227804</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707113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60261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243727</v>
      </c>
      <c r="CS35" s="637"/>
      <c r="CT35" s="637"/>
      <c r="CU35" s="637"/>
      <c r="CV35" s="637"/>
      <c r="CW35" s="637"/>
      <c r="CX35" s="637"/>
      <c r="CY35" s="638"/>
      <c r="CZ35" s="621">
        <v>3.4</v>
      </c>
      <c r="DA35" s="639"/>
      <c r="DB35" s="639"/>
      <c r="DC35" s="640"/>
      <c r="DD35" s="624">
        <v>202999</v>
      </c>
      <c r="DE35" s="637"/>
      <c r="DF35" s="637"/>
      <c r="DG35" s="637"/>
      <c r="DH35" s="637"/>
      <c r="DI35" s="637"/>
      <c r="DJ35" s="637"/>
      <c r="DK35" s="638"/>
      <c r="DL35" s="624">
        <v>12066</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7778513</v>
      </c>
      <c r="S36" s="659"/>
      <c r="T36" s="659"/>
      <c r="U36" s="659"/>
      <c r="V36" s="659"/>
      <c r="W36" s="659"/>
      <c r="X36" s="659"/>
      <c r="Y36" s="662"/>
      <c r="Z36" s="663">
        <v>100</v>
      </c>
      <c r="AA36" s="663"/>
      <c r="AB36" s="663"/>
      <c r="AC36" s="663"/>
      <c r="AD36" s="664">
        <v>3399391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325305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60261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921307</v>
      </c>
      <c r="CS36" s="619"/>
      <c r="CT36" s="619"/>
      <c r="CU36" s="619"/>
      <c r="CV36" s="619"/>
      <c r="CW36" s="619"/>
      <c r="CX36" s="619"/>
      <c r="CY36" s="620"/>
      <c r="CZ36" s="621">
        <v>12.8</v>
      </c>
      <c r="DA36" s="639"/>
      <c r="DB36" s="639"/>
      <c r="DC36" s="640"/>
      <c r="DD36" s="624">
        <v>684193</v>
      </c>
      <c r="DE36" s="619"/>
      <c r="DF36" s="619"/>
      <c r="DG36" s="619"/>
      <c r="DH36" s="619"/>
      <c r="DI36" s="619"/>
      <c r="DJ36" s="619"/>
      <c r="DK36" s="620"/>
      <c r="DL36" s="624">
        <v>504482</v>
      </c>
      <c r="DM36" s="619"/>
      <c r="DN36" s="619"/>
      <c r="DO36" s="619"/>
      <c r="DP36" s="619"/>
      <c r="DQ36" s="619"/>
      <c r="DR36" s="619"/>
      <c r="DS36" s="619"/>
      <c r="DT36" s="619"/>
      <c r="DU36" s="619"/>
      <c r="DV36" s="620"/>
      <c r="DW36" s="641">
        <v>13.9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9894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2057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456486</v>
      </c>
      <c r="CS37" s="637"/>
      <c r="CT37" s="637"/>
      <c r="CU37" s="637"/>
      <c r="CV37" s="637"/>
      <c r="CW37" s="637"/>
      <c r="CX37" s="637"/>
      <c r="CY37" s="638"/>
      <c r="CZ37" s="621">
        <v>6.4</v>
      </c>
      <c r="DA37" s="639"/>
      <c r="DB37" s="639"/>
      <c r="DC37" s="640"/>
      <c r="DD37" s="624">
        <v>418994</v>
      </c>
      <c r="DE37" s="637"/>
      <c r="DF37" s="637"/>
      <c r="DG37" s="637"/>
      <c r="DH37" s="637"/>
      <c r="DI37" s="637"/>
      <c r="DJ37" s="637"/>
      <c r="DK37" s="638"/>
      <c r="DL37" s="624">
        <v>392205</v>
      </c>
      <c r="DM37" s="637"/>
      <c r="DN37" s="637"/>
      <c r="DO37" s="637"/>
      <c r="DP37" s="637"/>
      <c r="DQ37" s="637"/>
      <c r="DR37" s="637"/>
      <c r="DS37" s="637"/>
      <c r="DT37" s="637"/>
      <c r="DU37" s="637"/>
      <c r="DV37" s="638"/>
      <c r="DW37" s="641">
        <v>10.8</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3554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697219</v>
      </c>
      <c r="CS38" s="619"/>
      <c r="CT38" s="619"/>
      <c r="CU38" s="619"/>
      <c r="CV38" s="619"/>
      <c r="CW38" s="619"/>
      <c r="CX38" s="619"/>
      <c r="CY38" s="620"/>
      <c r="CZ38" s="621">
        <v>9.6999999999999993</v>
      </c>
      <c r="DA38" s="639"/>
      <c r="DB38" s="639"/>
      <c r="DC38" s="640"/>
      <c r="DD38" s="624">
        <v>627625</v>
      </c>
      <c r="DE38" s="619"/>
      <c r="DF38" s="619"/>
      <c r="DG38" s="619"/>
      <c r="DH38" s="619"/>
      <c r="DI38" s="619"/>
      <c r="DJ38" s="619"/>
      <c r="DK38" s="620"/>
      <c r="DL38" s="624">
        <v>627625</v>
      </c>
      <c r="DM38" s="619"/>
      <c r="DN38" s="619"/>
      <c r="DO38" s="619"/>
      <c r="DP38" s="619"/>
      <c r="DQ38" s="619"/>
      <c r="DR38" s="619"/>
      <c r="DS38" s="619"/>
      <c r="DT38" s="619"/>
      <c r="DU38" s="619"/>
      <c r="DV38" s="620"/>
      <c r="DW38" s="641">
        <v>17.3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198948</v>
      </c>
      <c r="CS39" s="637"/>
      <c r="CT39" s="637"/>
      <c r="CU39" s="637"/>
      <c r="CV39" s="637"/>
      <c r="CW39" s="637"/>
      <c r="CX39" s="637"/>
      <c r="CY39" s="638"/>
      <c r="CZ39" s="621">
        <v>2.8</v>
      </c>
      <c r="DA39" s="639"/>
      <c r="DB39" s="639"/>
      <c r="DC39" s="640"/>
      <c r="DD39" s="624">
        <v>29981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115413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20000</v>
      </c>
      <c r="CS40" s="619"/>
      <c r="CT40" s="619"/>
      <c r="CU40" s="619"/>
      <c r="CV40" s="619"/>
      <c r="CW40" s="619"/>
      <c r="CX40" s="619"/>
      <c r="CY40" s="620"/>
      <c r="CZ40" s="621">
        <v>0.3</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256501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211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1954709</v>
      </c>
      <c r="CS42" s="619"/>
      <c r="CT42" s="619"/>
      <c r="CU42" s="619"/>
      <c r="CV42" s="619"/>
      <c r="CW42" s="619"/>
      <c r="CX42" s="619"/>
      <c r="CY42" s="620"/>
      <c r="CZ42" s="621">
        <v>27.2</v>
      </c>
      <c r="DA42" s="622"/>
      <c r="DB42" s="622"/>
      <c r="DC42" s="623"/>
      <c r="DD42" s="624">
        <v>510865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13536</v>
      </c>
      <c r="CS43" s="637"/>
      <c r="CT43" s="637"/>
      <c r="CU43" s="637"/>
      <c r="CV43" s="637"/>
      <c r="CW43" s="637"/>
      <c r="CX43" s="637"/>
      <c r="CY43" s="638"/>
      <c r="CZ43" s="621">
        <v>0.2</v>
      </c>
      <c r="DA43" s="639"/>
      <c r="DB43" s="639"/>
      <c r="DC43" s="640"/>
      <c r="DD43" s="624">
        <v>13536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402166</v>
      </c>
      <c r="CS44" s="619"/>
      <c r="CT44" s="619"/>
      <c r="CU44" s="619"/>
      <c r="CV44" s="619"/>
      <c r="CW44" s="619"/>
      <c r="CX44" s="619"/>
      <c r="CY44" s="620"/>
      <c r="CZ44" s="621">
        <v>5.6</v>
      </c>
      <c r="DA44" s="622"/>
      <c r="DB44" s="622"/>
      <c r="DC44" s="623"/>
      <c r="DD44" s="624">
        <v>119329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94380</v>
      </c>
      <c r="CS45" s="637"/>
      <c r="CT45" s="637"/>
      <c r="CU45" s="637"/>
      <c r="CV45" s="637"/>
      <c r="CW45" s="637"/>
      <c r="CX45" s="637"/>
      <c r="CY45" s="638"/>
      <c r="CZ45" s="621">
        <v>1.3</v>
      </c>
      <c r="DA45" s="639"/>
      <c r="DB45" s="639"/>
      <c r="DC45" s="640"/>
      <c r="DD45" s="624">
        <v>6783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304696</v>
      </c>
      <c r="CS46" s="619"/>
      <c r="CT46" s="619"/>
      <c r="CU46" s="619"/>
      <c r="CV46" s="619"/>
      <c r="CW46" s="619"/>
      <c r="CX46" s="619"/>
      <c r="CY46" s="620"/>
      <c r="CZ46" s="621">
        <v>4.2</v>
      </c>
      <c r="DA46" s="622"/>
      <c r="DB46" s="622"/>
      <c r="DC46" s="623"/>
      <c r="DD46" s="624">
        <v>109456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1552543</v>
      </c>
      <c r="CS47" s="637"/>
      <c r="CT47" s="637"/>
      <c r="CU47" s="637"/>
      <c r="CV47" s="637"/>
      <c r="CW47" s="637"/>
      <c r="CX47" s="637"/>
      <c r="CY47" s="638"/>
      <c r="CZ47" s="621">
        <v>21.6</v>
      </c>
      <c r="DA47" s="639"/>
      <c r="DB47" s="639"/>
      <c r="DC47" s="640"/>
      <c r="DD47" s="624">
        <v>391536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7182841</v>
      </c>
      <c r="CS49" s="603"/>
      <c r="CT49" s="603"/>
      <c r="CU49" s="603"/>
      <c r="CV49" s="603"/>
      <c r="CW49" s="603"/>
      <c r="CX49" s="603"/>
      <c r="CY49" s="604"/>
      <c r="CZ49" s="605">
        <v>100</v>
      </c>
      <c r="DA49" s="606"/>
      <c r="DB49" s="606"/>
      <c r="DC49" s="607"/>
      <c r="DD49" s="608">
        <v>4331926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7779</v>
      </c>
      <c r="R7" s="1131"/>
      <c r="S7" s="1131"/>
      <c r="T7" s="1131"/>
      <c r="U7" s="1131"/>
      <c r="V7" s="1131">
        <v>7183</v>
      </c>
      <c r="W7" s="1131"/>
      <c r="X7" s="1131"/>
      <c r="Y7" s="1131"/>
      <c r="Z7" s="1131"/>
      <c r="AA7" s="1131">
        <v>596</v>
      </c>
      <c r="AB7" s="1131"/>
      <c r="AC7" s="1131"/>
      <c r="AD7" s="1131"/>
      <c r="AE7" s="1132"/>
      <c r="AF7" s="1133">
        <v>161</v>
      </c>
      <c r="AG7" s="1134"/>
      <c r="AH7" s="1134"/>
      <c r="AI7" s="1134"/>
      <c r="AJ7" s="1135"/>
      <c r="AK7" s="1117">
        <v>0</v>
      </c>
      <c r="AL7" s="1118"/>
      <c r="AM7" s="1118"/>
      <c r="AN7" s="1118"/>
      <c r="AO7" s="1118"/>
      <c r="AP7" s="1118">
        <v>5409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532</v>
      </c>
      <c r="BT7" s="1122"/>
      <c r="BU7" s="1122"/>
      <c r="BV7" s="1122"/>
      <c r="BW7" s="1122"/>
      <c r="BX7" s="1122"/>
      <c r="BY7" s="1122"/>
      <c r="BZ7" s="1122"/>
      <c r="CA7" s="1122"/>
      <c r="CB7" s="1122"/>
      <c r="CC7" s="1122"/>
      <c r="CD7" s="1122"/>
      <c r="CE7" s="1122"/>
      <c r="CF7" s="1122"/>
      <c r="CG7" s="1123"/>
      <c r="CH7" s="1114">
        <v>0</v>
      </c>
      <c r="CI7" s="1115"/>
      <c r="CJ7" s="1115"/>
      <c r="CK7" s="1115"/>
      <c r="CL7" s="1116"/>
      <c r="CM7" s="1114">
        <v>4</v>
      </c>
      <c r="CN7" s="1115"/>
      <c r="CO7" s="1115"/>
      <c r="CP7" s="1115"/>
      <c r="CQ7" s="1116"/>
      <c r="CR7" s="1114">
        <v>3</v>
      </c>
      <c r="CS7" s="1115"/>
      <c r="CT7" s="1115"/>
      <c r="CU7" s="1115"/>
      <c r="CV7" s="1116"/>
      <c r="CW7" s="1114" t="s">
        <v>554</v>
      </c>
      <c r="CX7" s="1115"/>
      <c r="CY7" s="1115"/>
      <c r="CZ7" s="1115"/>
      <c r="DA7" s="1116"/>
      <c r="DB7" s="1114" t="s">
        <v>555</v>
      </c>
      <c r="DC7" s="1115"/>
      <c r="DD7" s="1115"/>
      <c r="DE7" s="1115"/>
      <c r="DF7" s="1116"/>
      <c r="DG7" s="1114" t="s">
        <v>476</v>
      </c>
      <c r="DH7" s="1115"/>
      <c r="DI7" s="1115"/>
      <c r="DJ7" s="1115"/>
      <c r="DK7" s="1116"/>
      <c r="DL7" s="1114" t="s">
        <v>476</v>
      </c>
      <c r="DM7" s="1115"/>
      <c r="DN7" s="1115"/>
      <c r="DO7" s="1115"/>
      <c r="DP7" s="1116"/>
      <c r="DQ7" s="1114" t="s">
        <v>476</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533</v>
      </c>
      <c r="BT8" s="1041"/>
      <c r="BU8" s="1041"/>
      <c r="BV8" s="1041"/>
      <c r="BW8" s="1041"/>
      <c r="BX8" s="1041"/>
      <c r="BY8" s="1041"/>
      <c r="BZ8" s="1041"/>
      <c r="CA8" s="1041"/>
      <c r="CB8" s="1041"/>
      <c r="CC8" s="1041"/>
      <c r="CD8" s="1041"/>
      <c r="CE8" s="1041"/>
      <c r="CF8" s="1041"/>
      <c r="CG8" s="1042"/>
      <c r="CH8" s="1015">
        <v>10</v>
      </c>
      <c r="CI8" s="1016"/>
      <c r="CJ8" s="1016"/>
      <c r="CK8" s="1016"/>
      <c r="CL8" s="1017"/>
      <c r="CM8" s="1015">
        <v>95</v>
      </c>
      <c r="CN8" s="1016"/>
      <c r="CO8" s="1016"/>
      <c r="CP8" s="1016"/>
      <c r="CQ8" s="1017"/>
      <c r="CR8" s="1015">
        <v>40</v>
      </c>
      <c r="CS8" s="1016"/>
      <c r="CT8" s="1016"/>
      <c r="CU8" s="1016"/>
      <c r="CV8" s="1017"/>
      <c r="CW8" s="1015">
        <v>37</v>
      </c>
      <c r="CX8" s="1016"/>
      <c r="CY8" s="1016"/>
      <c r="CZ8" s="1016"/>
      <c r="DA8" s="1017"/>
      <c r="DB8" s="1015" t="s">
        <v>476</v>
      </c>
      <c r="DC8" s="1016"/>
      <c r="DD8" s="1016"/>
      <c r="DE8" s="1016"/>
      <c r="DF8" s="1017"/>
      <c r="DG8" s="1015" t="s">
        <v>476</v>
      </c>
      <c r="DH8" s="1016"/>
      <c r="DI8" s="1016"/>
      <c r="DJ8" s="1016"/>
      <c r="DK8" s="1017"/>
      <c r="DL8" s="1015" t="s">
        <v>476</v>
      </c>
      <c r="DM8" s="1016"/>
      <c r="DN8" s="1016"/>
      <c r="DO8" s="1016"/>
      <c r="DP8" s="1017"/>
      <c r="DQ8" s="1015" t="s">
        <v>476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534</v>
      </c>
      <c r="BT9" s="1041"/>
      <c r="BU9" s="1041"/>
      <c r="BV9" s="1041"/>
      <c r="BW9" s="1041"/>
      <c r="BX9" s="1041"/>
      <c r="BY9" s="1041"/>
      <c r="BZ9" s="1041"/>
      <c r="CA9" s="1041"/>
      <c r="CB9" s="1041"/>
      <c r="CC9" s="1041"/>
      <c r="CD9" s="1041"/>
      <c r="CE9" s="1041"/>
      <c r="CF9" s="1041"/>
      <c r="CG9" s="1042"/>
      <c r="CH9" s="1015" t="s">
        <v>535</v>
      </c>
      <c r="CI9" s="1016"/>
      <c r="CJ9" s="1016"/>
      <c r="CK9" s="1016"/>
      <c r="CL9" s="1017"/>
      <c r="CM9" s="1015" t="s">
        <v>535</v>
      </c>
      <c r="CN9" s="1016"/>
      <c r="CO9" s="1016"/>
      <c r="CP9" s="1016"/>
      <c r="CQ9" s="1017"/>
      <c r="CR9" s="1015">
        <v>8</v>
      </c>
      <c r="CS9" s="1016"/>
      <c r="CT9" s="1016"/>
      <c r="CU9" s="1016"/>
      <c r="CV9" s="1017"/>
      <c r="CW9" s="1015" t="s">
        <v>555</v>
      </c>
      <c r="CX9" s="1016"/>
      <c r="CY9" s="1016"/>
      <c r="CZ9" s="1016"/>
      <c r="DA9" s="1017"/>
      <c r="DB9" s="1015" t="s">
        <v>476</v>
      </c>
      <c r="DC9" s="1016"/>
      <c r="DD9" s="1016"/>
      <c r="DE9" s="1016"/>
      <c r="DF9" s="1017"/>
      <c r="DG9" s="1015" t="s">
        <v>476</v>
      </c>
      <c r="DH9" s="1016"/>
      <c r="DI9" s="1016"/>
      <c r="DJ9" s="1016"/>
      <c r="DK9" s="1017"/>
      <c r="DL9" s="1015" t="s">
        <v>476</v>
      </c>
      <c r="DM9" s="1016"/>
      <c r="DN9" s="1016"/>
      <c r="DO9" s="1016"/>
      <c r="DP9" s="1017"/>
      <c r="DQ9" s="1015" t="s">
        <v>476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536</v>
      </c>
      <c r="BT10" s="1041"/>
      <c r="BU10" s="1041"/>
      <c r="BV10" s="1041"/>
      <c r="BW10" s="1041"/>
      <c r="BX10" s="1041"/>
      <c r="BY10" s="1041"/>
      <c r="BZ10" s="1041"/>
      <c r="CA10" s="1041"/>
      <c r="CB10" s="1041"/>
      <c r="CC10" s="1041"/>
      <c r="CD10" s="1041"/>
      <c r="CE10" s="1041"/>
      <c r="CF10" s="1041"/>
      <c r="CG10" s="1042"/>
      <c r="CH10" s="1015">
        <v>12</v>
      </c>
      <c r="CI10" s="1016"/>
      <c r="CJ10" s="1016"/>
      <c r="CK10" s="1016"/>
      <c r="CL10" s="1017"/>
      <c r="CM10" s="1015">
        <v>97</v>
      </c>
      <c r="CN10" s="1016"/>
      <c r="CO10" s="1016"/>
      <c r="CP10" s="1016"/>
      <c r="CQ10" s="1017"/>
      <c r="CR10" s="1015">
        <v>16</v>
      </c>
      <c r="CS10" s="1016"/>
      <c r="CT10" s="1016"/>
      <c r="CU10" s="1016"/>
      <c r="CV10" s="1017"/>
      <c r="CW10" s="1015">
        <v>78</v>
      </c>
      <c r="CX10" s="1016"/>
      <c r="CY10" s="1016"/>
      <c r="CZ10" s="1016"/>
      <c r="DA10" s="1017"/>
      <c r="DB10" s="1015" t="s">
        <v>476</v>
      </c>
      <c r="DC10" s="1016"/>
      <c r="DD10" s="1016"/>
      <c r="DE10" s="1016"/>
      <c r="DF10" s="1017"/>
      <c r="DG10" s="1015" t="s">
        <v>476</v>
      </c>
      <c r="DH10" s="1016"/>
      <c r="DI10" s="1016"/>
      <c r="DJ10" s="1016"/>
      <c r="DK10" s="1017"/>
      <c r="DL10" s="1015" t="s">
        <v>476</v>
      </c>
      <c r="DM10" s="1016"/>
      <c r="DN10" s="1016"/>
      <c r="DO10" s="1016"/>
      <c r="DP10" s="1017"/>
      <c r="DQ10" s="1015" t="s">
        <v>476</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7779</v>
      </c>
      <c r="R23" s="1095"/>
      <c r="S23" s="1095"/>
      <c r="T23" s="1095"/>
      <c r="U23" s="1095"/>
      <c r="V23" s="1095">
        <v>7183</v>
      </c>
      <c r="W23" s="1095"/>
      <c r="X23" s="1095"/>
      <c r="Y23" s="1095"/>
      <c r="Z23" s="1095"/>
      <c r="AA23" s="1095">
        <v>596</v>
      </c>
      <c r="AB23" s="1095"/>
      <c r="AC23" s="1095"/>
      <c r="AD23" s="1095"/>
      <c r="AE23" s="1096"/>
      <c r="AF23" s="1097">
        <v>161</v>
      </c>
      <c r="AG23" s="1095"/>
      <c r="AH23" s="1095"/>
      <c r="AI23" s="1095"/>
      <c r="AJ23" s="1098"/>
      <c r="AK23" s="1099"/>
      <c r="AL23" s="1100"/>
      <c r="AM23" s="1100"/>
      <c r="AN23" s="1100"/>
      <c r="AO23" s="1100"/>
      <c r="AP23" s="1095">
        <v>5049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1466</v>
      </c>
      <c r="R28" s="1080"/>
      <c r="S28" s="1080"/>
      <c r="T28" s="1080"/>
      <c r="U28" s="1080"/>
      <c r="V28" s="1080">
        <v>1406</v>
      </c>
      <c r="W28" s="1080"/>
      <c r="X28" s="1080"/>
      <c r="Y28" s="1080"/>
      <c r="Z28" s="1080"/>
      <c r="AA28" s="1080">
        <v>60</v>
      </c>
      <c r="AB28" s="1080"/>
      <c r="AC28" s="1080"/>
      <c r="AD28" s="1080"/>
      <c r="AE28" s="1081"/>
      <c r="AF28" s="1082">
        <v>60</v>
      </c>
      <c r="AG28" s="1080"/>
      <c r="AH28" s="1080"/>
      <c r="AI28" s="1080"/>
      <c r="AJ28" s="1083"/>
      <c r="AK28" s="1084">
        <v>115</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72</v>
      </c>
      <c r="R29" s="1070"/>
      <c r="S29" s="1070"/>
      <c r="T29" s="1070"/>
      <c r="U29" s="1070"/>
      <c r="V29" s="1070">
        <v>72</v>
      </c>
      <c r="W29" s="1070"/>
      <c r="X29" s="1070"/>
      <c r="Y29" s="1070"/>
      <c r="Z29" s="1070"/>
      <c r="AA29" s="1070">
        <v>0</v>
      </c>
      <c r="AB29" s="1070"/>
      <c r="AC29" s="1070"/>
      <c r="AD29" s="1070"/>
      <c r="AE29" s="1071"/>
      <c r="AF29" s="1045">
        <v>0</v>
      </c>
      <c r="AG29" s="1046"/>
      <c r="AH29" s="1046"/>
      <c r="AI29" s="1046"/>
      <c r="AJ29" s="1047"/>
      <c r="AK29" s="1006">
        <v>23</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299</v>
      </c>
      <c r="R30" s="1070"/>
      <c r="S30" s="1070"/>
      <c r="T30" s="1070"/>
      <c r="U30" s="1070"/>
      <c r="V30" s="1070">
        <v>262</v>
      </c>
      <c r="W30" s="1070"/>
      <c r="X30" s="1070"/>
      <c r="Y30" s="1070"/>
      <c r="Z30" s="1070"/>
      <c r="AA30" s="1070">
        <v>37</v>
      </c>
      <c r="AB30" s="1070"/>
      <c r="AC30" s="1070"/>
      <c r="AD30" s="1070"/>
      <c r="AE30" s="1071"/>
      <c r="AF30" s="1045">
        <v>376</v>
      </c>
      <c r="AG30" s="1046"/>
      <c r="AH30" s="1046"/>
      <c r="AI30" s="1046"/>
      <c r="AJ30" s="1047"/>
      <c r="AK30" s="1006">
        <v>2</v>
      </c>
      <c r="AL30" s="997"/>
      <c r="AM30" s="997"/>
      <c r="AN30" s="997"/>
      <c r="AO30" s="997"/>
      <c r="AP30" s="997">
        <v>531</v>
      </c>
      <c r="AQ30" s="997"/>
      <c r="AR30" s="997"/>
      <c r="AS30" s="997"/>
      <c r="AT30" s="997"/>
      <c r="AU30" s="997">
        <v>55</v>
      </c>
      <c r="AV30" s="997"/>
      <c r="AW30" s="997"/>
      <c r="AX30" s="997"/>
      <c r="AY30" s="997"/>
      <c r="AZ30" s="1068" t="s">
        <v>552</v>
      </c>
      <c r="BA30" s="1068"/>
      <c r="BB30" s="1068"/>
      <c r="BC30" s="1068"/>
      <c r="BD30" s="1068"/>
      <c r="BE30" s="1058" t="s">
        <v>377</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868</v>
      </c>
      <c r="R31" s="1070"/>
      <c r="S31" s="1070"/>
      <c r="T31" s="1070"/>
      <c r="U31" s="1070"/>
      <c r="V31" s="1070">
        <v>861</v>
      </c>
      <c r="W31" s="1070"/>
      <c r="X31" s="1070"/>
      <c r="Y31" s="1070"/>
      <c r="Z31" s="1070"/>
      <c r="AA31" s="1070">
        <v>7</v>
      </c>
      <c r="AB31" s="1070"/>
      <c r="AC31" s="1070"/>
      <c r="AD31" s="1070"/>
      <c r="AE31" s="1071"/>
      <c r="AF31" s="1045">
        <v>7</v>
      </c>
      <c r="AG31" s="1046"/>
      <c r="AH31" s="1046"/>
      <c r="AI31" s="1046"/>
      <c r="AJ31" s="1047"/>
      <c r="AK31" s="1006">
        <v>323</v>
      </c>
      <c r="AL31" s="997"/>
      <c r="AM31" s="997"/>
      <c r="AN31" s="997"/>
      <c r="AO31" s="997"/>
      <c r="AP31" s="997">
        <v>5079</v>
      </c>
      <c r="AQ31" s="997"/>
      <c r="AR31" s="997"/>
      <c r="AS31" s="997"/>
      <c r="AT31" s="997"/>
      <c r="AU31" s="997">
        <v>3108</v>
      </c>
      <c r="AV31" s="997"/>
      <c r="AW31" s="997"/>
      <c r="AX31" s="997"/>
      <c r="AY31" s="997"/>
      <c r="AZ31" s="1068" t="s">
        <v>552</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5</v>
      </c>
      <c r="R32" s="1070"/>
      <c r="S32" s="1070"/>
      <c r="T32" s="1070"/>
      <c r="U32" s="1070"/>
      <c r="V32" s="1070">
        <v>3</v>
      </c>
      <c r="W32" s="1070"/>
      <c r="X32" s="1070"/>
      <c r="Y32" s="1070"/>
      <c r="Z32" s="1070"/>
      <c r="AA32" s="1070">
        <v>2</v>
      </c>
      <c r="AB32" s="1070"/>
      <c r="AC32" s="1070"/>
      <c r="AD32" s="1070"/>
      <c r="AE32" s="1071"/>
      <c r="AF32" s="1045">
        <v>2</v>
      </c>
      <c r="AG32" s="1046"/>
      <c r="AH32" s="1046"/>
      <c r="AI32" s="1046"/>
      <c r="AJ32" s="1047"/>
      <c r="AK32" s="1006">
        <v>2</v>
      </c>
      <c r="AL32" s="997"/>
      <c r="AM32" s="997"/>
      <c r="AN32" s="997"/>
      <c r="AO32" s="997"/>
      <c r="AP32" s="997">
        <v>140</v>
      </c>
      <c r="AQ32" s="997"/>
      <c r="AR32" s="997"/>
      <c r="AS32" s="997"/>
      <c r="AT32" s="997"/>
      <c r="AU32" s="997">
        <v>8</v>
      </c>
      <c r="AV32" s="997"/>
      <c r="AW32" s="997"/>
      <c r="AX32" s="997"/>
      <c r="AY32" s="997"/>
      <c r="AZ32" s="1068" t="s">
        <v>553</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446</v>
      </c>
      <c r="AG63" s="985"/>
      <c r="AH63" s="985"/>
      <c r="AI63" s="985"/>
      <c r="AJ63" s="1056"/>
      <c r="AK63" s="1057"/>
      <c r="AL63" s="989"/>
      <c r="AM63" s="989"/>
      <c r="AN63" s="989"/>
      <c r="AO63" s="989"/>
      <c r="AP63" s="985">
        <v>5750</v>
      </c>
      <c r="AQ63" s="985"/>
      <c r="AR63" s="985"/>
      <c r="AS63" s="985"/>
      <c r="AT63" s="985"/>
      <c r="AU63" s="985">
        <v>3171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1432</v>
      </c>
      <c r="R69" s="997"/>
      <c r="S69" s="997"/>
      <c r="T69" s="997"/>
      <c r="U69" s="997"/>
      <c r="V69" s="997">
        <v>1350</v>
      </c>
      <c r="W69" s="997"/>
      <c r="X69" s="997"/>
      <c r="Y69" s="997"/>
      <c r="Z69" s="997"/>
      <c r="AA69" s="997">
        <v>82</v>
      </c>
      <c r="AB69" s="997"/>
      <c r="AC69" s="997"/>
      <c r="AD69" s="997"/>
      <c r="AE69" s="997"/>
      <c r="AF69" s="997">
        <v>106</v>
      </c>
      <c r="AG69" s="997"/>
      <c r="AH69" s="997"/>
      <c r="AI69" s="997"/>
      <c r="AJ69" s="997"/>
      <c r="AK69" s="997">
        <v>6</v>
      </c>
      <c r="AL69" s="997"/>
      <c r="AM69" s="997"/>
      <c r="AN69" s="997"/>
      <c r="AO69" s="997"/>
      <c r="AP69" s="997">
        <v>637</v>
      </c>
      <c r="AQ69" s="997"/>
      <c r="AR69" s="997"/>
      <c r="AS69" s="997"/>
      <c r="AT69" s="997"/>
      <c r="AU69" s="997">
        <v>121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280</v>
      </c>
      <c r="R70" s="997"/>
      <c r="S70" s="997"/>
      <c r="T70" s="997"/>
      <c r="U70" s="997"/>
      <c r="V70" s="997">
        <v>265</v>
      </c>
      <c r="W70" s="997"/>
      <c r="X70" s="997"/>
      <c r="Y70" s="997"/>
      <c r="Z70" s="997"/>
      <c r="AA70" s="997">
        <v>15</v>
      </c>
      <c r="AB70" s="997"/>
      <c r="AC70" s="997"/>
      <c r="AD70" s="997"/>
      <c r="AE70" s="997"/>
      <c r="AF70" s="997">
        <v>19</v>
      </c>
      <c r="AG70" s="997"/>
      <c r="AH70" s="997"/>
      <c r="AI70" s="997"/>
      <c r="AJ70" s="997"/>
      <c r="AK70" s="997">
        <v>26</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7548</v>
      </c>
      <c r="R72" s="997"/>
      <c r="S72" s="997"/>
      <c r="T72" s="997"/>
      <c r="U72" s="997"/>
      <c r="V72" s="997">
        <v>6546</v>
      </c>
      <c r="W72" s="997"/>
      <c r="X72" s="997"/>
      <c r="Y72" s="997"/>
      <c r="Z72" s="997"/>
      <c r="AA72" s="997">
        <v>1002</v>
      </c>
      <c r="AB72" s="997"/>
      <c r="AC72" s="997"/>
      <c r="AD72" s="997"/>
      <c r="AE72" s="997"/>
      <c r="AF72" s="997">
        <v>1002</v>
      </c>
      <c r="AG72" s="997"/>
      <c r="AH72" s="997"/>
      <c r="AI72" s="997"/>
      <c r="AJ72" s="997"/>
      <c r="AK72" s="997">
        <v>1123</v>
      </c>
      <c r="AL72" s="997"/>
      <c r="AM72" s="997"/>
      <c r="AN72" s="997"/>
      <c r="AO72" s="997"/>
      <c r="AP72" s="997" t="s">
        <v>549</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21</v>
      </c>
      <c r="R73" s="997"/>
      <c r="S73" s="997"/>
      <c r="T73" s="997"/>
      <c r="U73" s="997"/>
      <c r="V73" s="997">
        <v>17</v>
      </c>
      <c r="W73" s="997"/>
      <c r="X73" s="997"/>
      <c r="Y73" s="997"/>
      <c r="Z73" s="997"/>
      <c r="AA73" s="997">
        <v>4</v>
      </c>
      <c r="AB73" s="997"/>
      <c r="AC73" s="997"/>
      <c r="AD73" s="997"/>
      <c r="AE73" s="997"/>
      <c r="AF73" s="997">
        <v>4</v>
      </c>
      <c r="AG73" s="997"/>
      <c r="AH73" s="997"/>
      <c r="AI73" s="997"/>
      <c r="AJ73" s="997"/>
      <c r="AK73" s="997">
        <v>15</v>
      </c>
      <c r="AL73" s="997"/>
      <c r="AM73" s="997"/>
      <c r="AN73" s="997"/>
      <c r="AO73" s="997"/>
      <c r="AP73" s="997" t="s">
        <v>549</v>
      </c>
      <c r="AQ73" s="997"/>
      <c r="AR73" s="997"/>
      <c r="AS73" s="997"/>
      <c r="AT73" s="997"/>
      <c r="AU73" s="997" t="s">
        <v>544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51</v>
      </c>
      <c r="R74" s="997"/>
      <c r="S74" s="997"/>
      <c r="T74" s="997"/>
      <c r="U74" s="997"/>
      <c r="V74" s="997">
        <v>33</v>
      </c>
      <c r="W74" s="997"/>
      <c r="X74" s="997"/>
      <c r="Y74" s="997"/>
      <c r="Z74" s="997"/>
      <c r="AA74" s="997">
        <v>17</v>
      </c>
      <c r="AB74" s="997"/>
      <c r="AC74" s="997"/>
      <c r="AD74" s="997"/>
      <c r="AE74" s="997"/>
      <c r="AF74" s="997">
        <v>14</v>
      </c>
      <c r="AG74" s="997"/>
      <c r="AH74" s="997"/>
      <c r="AI74" s="997"/>
      <c r="AJ74" s="997"/>
      <c r="AK74" s="997">
        <v>21</v>
      </c>
      <c r="AL74" s="997"/>
      <c r="AM74" s="997"/>
      <c r="AN74" s="997"/>
      <c r="AO74" s="997"/>
      <c r="AP74" s="997" t="s">
        <v>549</v>
      </c>
      <c r="AQ74" s="997"/>
      <c r="AR74" s="997"/>
      <c r="AS74" s="997"/>
      <c r="AT74" s="997"/>
      <c r="AU74" s="997" t="s">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197</v>
      </c>
      <c r="R75" s="1005"/>
      <c r="S75" s="1005"/>
      <c r="T75" s="1005"/>
      <c r="U75" s="1006"/>
      <c r="V75" s="1007">
        <v>189</v>
      </c>
      <c r="W75" s="1005"/>
      <c r="X75" s="1005"/>
      <c r="Y75" s="1005"/>
      <c r="Z75" s="1006"/>
      <c r="AA75" s="1007">
        <v>8</v>
      </c>
      <c r="AB75" s="1005"/>
      <c r="AC75" s="1005"/>
      <c r="AD75" s="1005"/>
      <c r="AE75" s="1006"/>
      <c r="AF75" s="1007">
        <v>8</v>
      </c>
      <c r="AG75" s="1005"/>
      <c r="AH75" s="1005"/>
      <c r="AI75" s="1005"/>
      <c r="AJ75" s="1006"/>
      <c r="AK75" s="1007" t="s">
        <v>544</v>
      </c>
      <c r="AL75" s="1005"/>
      <c r="AM75" s="1005"/>
      <c r="AN75" s="1005"/>
      <c r="AO75" s="1006"/>
      <c r="AP75" s="1007" t="s">
        <v>544</v>
      </c>
      <c r="AQ75" s="1005"/>
      <c r="AR75" s="1005"/>
      <c r="AS75" s="1005"/>
      <c r="AT75" s="1006"/>
      <c r="AU75" s="1007" t="s">
        <v>544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304</v>
      </c>
      <c r="R76" s="1005"/>
      <c r="S76" s="1005"/>
      <c r="T76" s="1005"/>
      <c r="U76" s="1006"/>
      <c r="V76" s="1007">
        <v>292</v>
      </c>
      <c r="W76" s="1005"/>
      <c r="X76" s="1005"/>
      <c r="Y76" s="1005"/>
      <c r="Z76" s="1006"/>
      <c r="AA76" s="1007">
        <v>12</v>
      </c>
      <c r="AB76" s="1005"/>
      <c r="AC76" s="1005"/>
      <c r="AD76" s="1005"/>
      <c r="AE76" s="1006"/>
      <c r="AF76" s="1007">
        <v>12</v>
      </c>
      <c r="AG76" s="1005"/>
      <c r="AH76" s="1005"/>
      <c r="AI76" s="1005"/>
      <c r="AJ76" s="1006"/>
      <c r="AK76" s="1007" t="s">
        <v>476</v>
      </c>
      <c r="AL76" s="1005"/>
      <c r="AM76" s="1005"/>
      <c r="AN76" s="1005"/>
      <c r="AO76" s="1006"/>
      <c r="AP76" s="1007" t="s">
        <v>476</v>
      </c>
      <c r="AQ76" s="1005"/>
      <c r="AR76" s="1005"/>
      <c r="AS76" s="1005"/>
      <c r="AT76" s="1006"/>
      <c r="AU76" s="1007"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4">
        <v>385</v>
      </c>
      <c r="R77" s="1005"/>
      <c r="S77" s="1005"/>
      <c r="T77" s="1005"/>
      <c r="U77" s="1006"/>
      <c r="V77" s="1007">
        <v>382</v>
      </c>
      <c r="W77" s="1005"/>
      <c r="X77" s="1005"/>
      <c r="Y77" s="1005"/>
      <c r="Z77" s="1006"/>
      <c r="AA77" s="1007">
        <v>3</v>
      </c>
      <c r="AB77" s="1005"/>
      <c r="AC77" s="1005"/>
      <c r="AD77" s="1005"/>
      <c r="AE77" s="1006"/>
      <c r="AF77" s="1007">
        <v>3</v>
      </c>
      <c r="AG77" s="1005"/>
      <c r="AH77" s="1005"/>
      <c r="AI77" s="1005"/>
      <c r="AJ77" s="1006"/>
      <c r="AK77" s="1007" t="s">
        <v>544</v>
      </c>
      <c r="AL77" s="1005"/>
      <c r="AM77" s="1005"/>
      <c r="AN77" s="1005"/>
      <c r="AO77" s="1006"/>
      <c r="AP77" s="1007">
        <v>16</v>
      </c>
      <c r="AQ77" s="1005"/>
      <c r="AR77" s="1005"/>
      <c r="AS77" s="1005"/>
      <c r="AT77" s="1006"/>
      <c r="AU77" s="1007">
        <v>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537</v>
      </c>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551</v>
      </c>
      <c r="C79" s="1001"/>
      <c r="D79" s="1001"/>
      <c r="E79" s="1001"/>
      <c r="F79" s="1001"/>
      <c r="G79" s="1001"/>
      <c r="H79" s="1001"/>
      <c r="I79" s="1001"/>
      <c r="J79" s="1001"/>
      <c r="K79" s="1001"/>
      <c r="L79" s="1001"/>
      <c r="M79" s="1001"/>
      <c r="N79" s="1001"/>
      <c r="O79" s="1001"/>
      <c r="P79" s="1002"/>
      <c r="Q79" s="1003">
        <v>1844</v>
      </c>
      <c r="R79" s="997"/>
      <c r="S79" s="997"/>
      <c r="T79" s="997"/>
      <c r="U79" s="997"/>
      <c r="V79" s="997">
        <v>1770</v>
      </c>
      <c r="W79" s="997"/>
      <c r="X79" s="997"/>
      <c r="Y79" s="997"/>
      <c r="Z79" s="997"/>
      <c r="AA79" s="997">
        <v>74</v>
      </c>
      <c r="AB79" s="997"/>
      <c r="AC79" s="997"/>
      <c r="AD79" s="997"/>
      <c r="AE79" s="997"/>
      <c r="AF79" s="997">
        <v>74</v>
      </c>
      <c r="AG79" s="997"/>
      <c r="AH79" s="997"/>
      <c r="AI79" s="997"/>
      <c r="AJ79" s="997"/>
      <c r="AK79" s="997">
        <v>131</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550</v>
      </c>
      <c r="C80" s="1001"/>
      <c r="D80" s="1001"/>
      <c r="E80" s="1001"/>
      <c r="F80" s="1001"/>
      <c r="G80" s="1001"/>
      <c r="H80" s="1001"/>
      <c r="I80" s="1001"/>
      <c r="J80" s="1001"/>
      <c r="K80" s="1001"/>
      <c r="L80" s="1001"/>
      <c r="M80" s="1001"/>
      <c r="N80" s="1001"/>
      <c r="O80" s="1001"/>
      <c r="P80" s="1002"/>
      <c r="Q80" s="1003">
        <v>271713</v>
      </c>
      <c r="R80" s="997"/>
      <c r="S80" s="997"/>
      <c r="T80" s="997"/>
      <c r="U80" s="997"/>
      <c r="V80" s="997">
        <v>261269</v>
      </c>
      <c r="W80" s="997"/>
      <c r="X80" s="997"/>
      <c r="Y80" s="997"/>
      <c r="Z80" s="997"/>
      <c r="AA80" s="997">
        <v>10444</v>
      </c>
      <c r="AB80" s="997"/>
      <c r="AC80" s="997"/>
      <c r="AD80" s="997"/>
      <c r="AE80" s="997"/>
      <c r="AF80" s="997">
        <v>10444</v>
      </c>
      <c r="AG80" s="997"/>
      <c r="AH80" s="997"/>
      <c r="AI80" s="997"/>
      <c r="AJ80" s="997"/>
      <c r="AK80" s="997">
        <v>1787</v>
      </c>
      <c r="AL80" s="997"/>
      <c r="AM80" s="997"/>
      <c r="AN80" s="997"/>
      <c r="AO80" s="997"/>
      <c r="AP80" s="997" t="s">
        <v>476</v>
      </c>
      <c r="AQ80" s="997"/>
      <c r="AR80" s="997"/>
      <c r="AS80" s="997"/>
      <c r="AT80" s="997"/>
      <c r="AU80" s="997" t="s">
        <v>476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11686</v>
      </c>
      <c r="AG88" s="985"/>
      <c r="AH88" s="985"/>
      <c r="AI88" s="985"/>
      <c r="AJ88" s="985"/>
      <c r="AK88" s="989"/>
      <c r="AL88" s="989"/>
      <c r="AM88" s="989"/>
      <c r="AN88" s="989"/>
      <c r="AO88" s="989"/>
      <c r="AP88" s="985">
        <v>653</v>
      </c>
      <c r="AQ88" s="985"/>
      <c r="AR88" s="985"/>
      <c r="AS88" s="985"/>
      <c r="AT88" s="985"/>
      <c r="AU88" s="985">
        <v>130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67</v>
      </c>
      <c r="CS102" s="977"/>
      <c r="CT102" s="977"/>
      <c r="CU102" s="977"/>
      <c r="CV102" s="978"/>
      <c r="CW102" s="976">
        <v>115</v>
      </c>
      <c r="CX102" s="977"/>
      <c r="CY102" s="977"/>
      <c r="CZ102" s="977"/>
      <c r="DA102" s="978"/>
      <c r="DB102" s="976" t="s">
        <v>556</v>
      </c>
      <c r="DC102" s="977"/>
      <c r="DD102" s="977"/>
      <c r="DE102" s="977"/>
      <c r="DF102" s="978"/>
      <c r="DG102" s="976" t="s">
        <v>476</v>
      </c>
      <c r="DH102" s="977"/>
      <c r="DI102" s="977"/>
      <c r="DJ102" s="977"/>
      <c r="DK102" s="978"/>
      <c r="DL102" s="976" t="s">
        <v>476</v>
      </c>
      <c r="DM102" s="977"/>
      <c r="DN102" s="977"/>
      <c r="DO102" s="977"/>
      <c r="DP102" s="978"/>
      <c r="DQ102" s="976" t="s">
        <v>476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620189</v>
      </c>
      <c r="AB110" s="903"/>
      <c r="AC110" s="903"/>
      <c r="AD110" s="903"/>
      <c r="AE110" s="904"/>
      <c r="AF110" s="905">
        <v>578461</v>
      </c>
      <c r="AG110" s="903"/>
      <c r="AH110" s="903"/>
      <c r="AI110" s="903"/>
      <c r="AJ110" s="904"/>
      <c r="AK110" s="905">
        <v>545667</v>
      </c>
      <c r="AL110" s="903"/>
      <c r="AM110" s="903"/>
      <c r="AN110" s="903"/>
      <c r="AO110" s="904"/>
      <c r="AP110" s="906">
        <v>19.3</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5134048</v>
      </c>
      <c r="BR110" s="830"/>
      <c r="BS110" s="830"/>
      <c r="BT110" s="830"/>
      <c r="BU110" s="830"/>
      <c r="BV110" s="830">
        <v>5383098</v>
      </c>
      <c r="BW110" s="830"/>
      <c r="BX110" s="830"/>
      <c r="BY110" s="830"/>
      <c r="BZ110" s="830"/>
      <c r="CA110" s="830">
        <v>5409341</v>
      </c>
      <c r="CB110" s="830"/>
      <c r="CC110" s="830"/>
      <c r="CD110" s="830"/>
      <c r="CE110" s="830"/>
      <c r="CF110" s="891">
        <v>191.5</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95679</v>
      </c>
      <c r="BR111" s="801"/>
      <c r="BS111" s="801"/>
      <c r="BT111" s="801"/>
      <c r="BU111" s="801"/>
      <c r="BV111" s="801">
        <v>76623</v>
      </c>
      <c r="BW111" s="801"/>
      <c r="BX111" s="801"/>
      <c r="BY111" s="801"/>
      <c r="BZ111" s="801"/>
      <c r="CA111" s="801">
        <v>91547</v>
      </c>
      <c r="CB111" s="801"/>
      <c r="CC111" s="801"/>
      <c r="CD111" s="801"/>
      <c r="CE111" s="801"/>
      <c r="CF111" s="878">
        <v>3.2</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3322273</v>
      </c>
      <c r="BR112" s="801"/>
      <c r="BS112" s="801"/>
      <c r="BT112" s="801"/>
      <c r="BU112" s="801"/>
      <c r="BV112" s="801">
        <v>3302417</v>
      </c>
      <c r="BW112" s="801"/>
      <c r="BX112" s="801"/>
      <c r="BY112" s="801"/>
      <c r="BZ112" s="801"/>
      <c r="CA112" s="801">
        <v>3170909</v>
      </c>
      <c r="CB112" s="801"/>
      <c r="CC112" s="801"/>
      <c r="CD112" s="801"/>
      <c r="CE112" s="801"/>
      <c r="CF112" s="878">
        <v>112.2</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311639</v>
      </c>
      <c r="AB113" s="939"/>
      <c r="AC113" s="939"/>
      <c r="AD113" s="939"/>
      <c r="AE113" s="940"/>
      <c r="AF113" s="941">
        <v>312218</v>
      </c>
      <c r="AG113" s="939"/>
      <c r="AH113" s="939"/>
      <c r="AI113" s="939"/>
      <c r="AJ113" s="940"/>
      <c r="AK113" s="941">
        <v>332170</v>
      </c>
      <c r="AL113" s="939"/>
      <c r="AM113" s="939"/>
      <c r="AN113" s="939"/>
      <c r="AO113" s="940"/>
      <c r="AP113" s="942">
        <v>11.8</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154294</v>
      </c>
      <c r="BR113" s="801"/>
      <c r="BS113" s="801"/>
      <c r="BT113" s="801"/>
      <c r="BU113" s="801"/>
      <c r="BV113" s="801">
        <v>135110</v>
      </c>
      <c r="BW113" s="801"/>
      <c r="BX113" s="801"/>
      <c r="BY113" s="801"/>
      <c r="BZ113" s="801"/>
      <c r="CA113" s="801">
        <v>130953</v>
      </c>
      <c r="CB113" s="801"/>
      <c r="CC113" s="801"/>
      <c r="CD113" s="801"/>
      <c r="CE113" s="801"/>
      <c r="CF113" s="878">
        <v>4.5999999999999996</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7758</v>
      </c>
      <c r="AB114" s="814"/>
      <c r="AC114" s="814"/>
      <c r="AD114" s="814"/>
      <c r="AE114" s="815"/>
      <c r="AF114" s="816">
        <v>21950</v>
      </c>
      <c r="AG114" s="814"/>
      <c r="AH114" s="814"/>
      <c r="AI114" s="814"/>
      <c r="AJ114" s="815"/>
      <c r="AK114" s="816">
        <v>22309</v>
      </c>
      <c r="AL114" s="814"/>
      <c r="AM114" s="814"/>
      <c r="AN114" s="814"/>
      <c r="AO114" s="815"/>
      <c r="AP114" s="784">
        <v>0.8</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470677</v>
      </c>
      <c r="BR114" s="801"/>
      <c r="BS114" s="801"/>
      <c r="BT114" s="801"/>
      <c r="BU114" s="801"/>
      <c r="BV114" s="801">
        <v>383157</v>
      </c>
      <c r="BW114" s="801"/>
      <c r="BX114" s="801"/>
      <c r="BY114" s="801"/>
      <c r="BZ114" s="801"/>
      <c r="CA114" s="801">
        <v>351365</v>
      </c>
      <c r="CB114" s="801"/>
      <c r="CC114" s="801"/>
      <c r="CD114" s="801"/>
      <c r="CE114" s="801"/>
      <c r="CF114" s="878">
        <v>12.4</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30926</v>
      </c>
      <c r="AB115" s="939"/>
      <c r="AC115" s="939"/>
      <c r="AD115" s="939"/>
      <c r="AE115" s="940"/>
      <c r="AF115" s="941">
        <v>14562</v>
      </c>
      <c r="AG115" s="939"/>
      <c r="AH115" s="939"/>
      <c r="AI115" s="939"/>
      <c r="AJ115" s="940"/>
      <c r="AK115" s="941">
        <v>14041</v>
      </c>
      <c r="AL115" s="939"/>
      <c r="AM115" s="939"/>
      <c r="AN115" s="939"/>
      <c r="AO115" s="940"/>
      <c r="AP115" s="942">
        <v>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v>
      </c>
      <c r="AB116" s="814"/>
      <c r="AC116" s="814"/>
      <c r="AD116" s="814"/>
      <c r="AE116" s="815"/>
      <c r="AF116" s="816">
        <v>41</v>
      </c>
      <c r="AG116" s="814"/>
      <c r="AH116" s="814"/>
      <c r="AI116" s="814"/>
      <c r="AJ116" s="815"/>
      <c r="AK116" s="816">
        <v>763</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970520</v>
      </c>
      <c r="AB117" s="925"/>
      <c r="AC117" s="925"/>
      <c r="AD117" s="925"/>
      <c r="AE117" s="926"/>
      <c r="AF117" s="928">
        <v>927232</v>
      </c>
      <c r="AG117" s="925"/>
      <c r="AH117" s="925"/>
      <c r="AI117" s="925"/>
      <c r="AJ117" s="926"/>
      <c r="AK117" s="928">
        <v>914950</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9176971</v>
      </c>
      <c r="BR118" s="888"/>
      <c r="BS118" s="888"/>
      <c r="BT118" s="888"/>
      <c r="BU118" s="888"/>
      <c r="BV118" s="888">
        <v>9280405</v>
      </c>
      <c r="BW118" s="888"/>
      <c r="BX118" s="888"/>
      <c r="BY118" s="888"/>
      <c r="BZ118" s="888"/>
      <c r="CA118" s="888">
        <v>9154115</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1695565</v>
      </c>
      <c r="BR119" s="830"/>
      <c r="BS119" s="830"/>
      <c r="BT119" s="830"/>
      <c r="BU119" s="830"/>
      <c r="BV119" s="830">
        <v>1575824</v>
      </c>
      <c r="BW119" s="830"/>
      <c r="BX119" s="830"/>
      <c r="BY119" s="830"/>
      <c r="BZ119" s="830"/>
      <c r="CA119" s="830">
        <v>1370519</v>
      </c>
      <c r="CB119" s="830"/>
      <c r="CC119" s="830"/>
      <c r="CD119" s="830"/>
      <c r="CE119" s="830"/>
      <c r="CF119" s="891">
        <v>48.5</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95679</v>
      </c>
      <c r="DH119" s="747"/>
      <c r="DI119" s="747"/>
      <c r="DJ119" s="747"/>
      <c r="DK119" s="748"/>
      <c r="DL119" s="749">
        <v>76623</v>
      </c>
      <c r="DM119" s="747"/>
      <c r="DN119" s="747"/>
      <c r="DO119" s="747"/>
      <c r="DP119" s="748"/>
      <c r="DQ119" s="749">
        <v>91547</v>
      </c>
      <c r="DR119" s="747"/>
      <c r="DS119" s="747"/>
      <c r="DT119" s="747"/>
      <c r="DU119" s="748"/>
      <c r="DV119" s="837">
        <v>3.2</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2086</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432</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3116763</v>
      </c>
      <c r="DH120" s="830"/>
      <c r="DI120" s="830"/>
      <c r="DJ120" s="830"/>
      <c r="DK120" s="830"/>
      <c r="DL120" s="830">
        <v>3102857</v>
      </c>
      <c r="DM120" s="830"/>
      <c r="DN120" s="830"/>
      <c r="DO120" s="830"/>
      <c r="DP120" s="830"/>
      <c r="DQ120" s="830">
        <v>3108165</v>
      </c>
      <c r="DR120" s="830"/>
      <c r="DS120" s="830"/>
      <c r="DT120" s="830"/>
      <c r="DU120" s="830"/>
      <c r="DV120" s="831">
        <v>110</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6999425</v>
      </c>
      <c r="BR121" s="888"/>
      <c r="BS121" s="888"/>
      <c r="BT121" s="888"/>
      <c r="BU121" s="888"/>
      <c r="BV121" s="888">
        <v>7073029</v>
      </c>
      <c r="BW121" s="888"/>
      <c r="BX121" s="888"/>
      <c r="BY121" s="888"/>
      <c r="BZ121" s="888"/>
      <c r="CA121" s="888">
        <v>7059391</v>
      </c>
      <c r="CB121" s="888"/>
      <c r="CC121" s="888"/>
      <c r="CD121" s="888"/>
      <c r="CE121" s="888"/>
      <c r="CF121" s="889">
        <v>249.9</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49491</v>
      </c>
      <c r="DH121" s="801"/>
      <c r="DI121" s="801"/>
      <c r="DJ121" s="801"/>
      <c r="DK121" s="801"/>
      <c r="DL121" s="801">
        <v>52964</v>
      </c>
      <c r="DM121" s="801"/>
      <c r="DN121" s="801"/>
      <c r="DO121" s="801"/>
      <c r="DP121" s="801"/>
      <c r="DQ121" s="801">
        <v>54741</v>
      </c>
      <c r="DR121" s="801"/>
      <c r="DS121" s="801"/>
      <c r="DT121" s="801"/>
      <c r="DU121" s="801"/>
      <c r="DV121" s="853">
        <v>1.9</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8697076</v>
      </c>
      <c r="BR122" s="870"/>
      <c r="BS122" s="870"/>
      <c r="BT122" s="870"/>
      <c r="BU122" s="870"/>
      <c r="BV122" s="870">
        <v>8648853</v>
      </c>
      <c r="BW122" s="870"/>
      <c r="BX122" s="870"/>
      <c r="BY122" s="870"/>
      <c r="BZ122" s="870"/>
      <c r="CA122" s="870">
        <v>8429910</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v>156019</v>
      </c>
      <c r="DH122" s="801"/>
      <c r="DI122" s="801"/>
      <c r="DJ122" s="801"/>
      <c r="DK122" s="801"/>
      <c r="DL122" s="801">
        <v>146596</v>
      </c>
      <c r="DM122" s="801"/>
      <c r="DN122" s="801"/>
      <c r="DO122" s="801"/>
      <c r="DP122" s="801"/>
      <c r="DQ122" s="801">
        <v>8003</v>
      </c>
      <c r="DR122" s="801"/>
      <c r="DS122" s="801"/>
      <c r="DT122" s="801"/>
      <c r="DU122" s="801"/>
      <c r="DV122" s="853">
        <v>0.3</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17.2</v>
      </c>
      <c r="BR123" s="862"/>
      <c r="BS123" s="862"/>
      <c r="BT123" s="862"/>
      <c r="BU123" s="862"/>
      <c r="BV123" s="862">
        <v>22.9</v>
      </c>
      <c r="BW123" s="862"/>
      <c r="BX123" s="862"/>
      <c r="BY123" s="862"/>
      <c r="BZ123" s="862"/>
      <c r="CA123" s="862">
        <v>25.6</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30926</v>
      </c>
      <c r="AB126" s="814"/>
      <c r="AC126" s="814"/>
      <c r="AD126" s="814"/>
      <c r="AE126" s="815"/>
      <c r="AF126" s="816">
        <v>14562</v>
      </c>
      <c r="AG126" s="814"/>
      <c r="AH126" s="814"/>
      <c r="AI126" s="814"/>
      <c r="AJ126" s="815"/>
      <c r="AK126" s="816">
        <v>14041</v>
      </c>
      <c r="AL126" s="814"/>
      <c r="AM126" s="814"/>
      <c r="AN126" s="814"/>
      <c r="AO126" s="815"/>
      <c r="AP126" s="784">
        <v>0.5</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7192</v>
      </c>
      <c r="AB128" s="754"/>
      <c r="AC128" s="754"/>
      <c r="AD128" s="754"/>
      <c r="AE128" s="755"/>
      <c r="AF128" s="756">
        <v>2086</v>
      </c>
      <c r="AG128" s="754"/>
      <c r="AH128" s="754"/>
      <c r="AI128" s="754"/>
      <c r="AJ128" s="755"/>
      <c r="AK128" s="756">
        <v>147</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3396940</v>
      </c>
      <c r="AB129" s="814"/>
      <c r="AC129" s="814"/>
      <c r="AD129" s="814"/>
      <c r="AE129" s="815"/>
      <c r="AF129" s="816">
        <v>3390236</v>
      </c>
      <c r="AG129" s="814"/>
      <c r="AH129" s="814"/>
      <c r="AI129" s="814"/>
      <c r="AJ129" s="815"/>
      <c r="AK129" s="816">
        <v>3454326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10.9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619667</v>
      </c>
      <c r="AB130" s="814"/>
      <c r="AC130" s="814"/>
      <c r="AD130" s="814"/>
      <c r="AE130" s="815"/>
      <c r="AF130" s="816">
        <v>639323</v>
      </c>
      <c r="AG130" s="814"/>
      <c r="AH130" s="814"/>
      <c r="AI130" s="814"/>
      <c r="AJ130" s="815"/>
      <c r="AK130" s="816">
        <v>629095</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25.6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2777273</v>
      </c>
      <c r="AB131" s="747"/>
      <c r="AC131" s="747"/>
      <c r="AD131" s="747"/>
      <c r="AE131" s="748"/>
      <c r="AF131" s="749">
        <v>2750913</v>
      </c>
      <c r="AG131" s="747"/>
      <c r="AH131" s="747"/>
      <c r="AI131" s="747"/>
      <c r="AJ131" s="748"/>
      <c r="AK131" s="749">
        <v>2825231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12.37404461</v>
      </c>
      <c r="AB132" s="770"/>
      <c r="AC132" s="770"/>
      <c r="AD132" s="770"/>
      <c r="AE132" s="771"/>
      <c r="AF132" s="772">
        <v>10.39011412</v>
      </c>
      <c r="AG132" s="770"/>
      <c r="AH132" s="770"/>
      <c r="AI132" s="770"/>
      <c r="AJ132" s="771"/>
      <c r="AK132" s="772">
        <v>10.11273061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13.2</v>
      </c>
      <c r="AB133" s="779"/>
      <c r="AC133" s="779"/>
      <c r="AD133" s="779"/>
      <c r="AE133" s="780"/>
      <c r="AF133" s="778">
        <v>11.8</v>
      </c>
      <c r="AG133" s="779"/>
      <c r="AH133" s="779"/>
      <c r="AI133" s="779"/>
      <c r="AJ133" s="780"/>
      <c r="AK133" s="778">
        <v>10.9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718685</v>
      </c>
      <c r="L9" s="264">
        <v>77079</v>
      </c>
      <c r="M9" s="265">
        <v>114146</v>
      </c>
      <c r="N9" s="266">
        <v>-32.5</v>
      </c>
    </row>
    <row r="10" spans="1:16" x14ac:dyDescent="0.15">
      <c r="A10" s="248"/>
      <c r="B10" s="244"/>
      <c r="C10" s="244"/>
      <c r="D10" s="244"/>
      <c r="E10" s="244"/>
      <c r="F10" s="244"/>
      <c r="G10" s="1163" t="s">
        <v>473</v>
      </c>
      <c r="H10" s="1164"/>
      <c r="I10" s="1164"/>
      <c r="J10" s="1165"/>
      <c r="K10" s="267">
        <v>152830</v>
      </c>
      <c r="L10" s="268">
        <v>16391</v>
      </c>
      <c r="M10" s="269">
        <v>10658</v>
      </c>
      <c r="N10" s="270">
        <v>53.8</v>
      </c>
    </row>
    <row r="11" spans="1:16" ht="13.5" customHeight="1" x14ac:dyDescent="0.15">
      <c r="A11" s="248"/>
      <c r="B11" s="244"/>
      <c r="C11" s="244"/>
      <c r="D11" s="244"/>
      <c r="E11" s="244"/>
      <c r="F11" s="244"/>
      <c r="G11" s="1163" t="s">
        <v>474</v>
      </c>
      <c r="H11" s="1164"/>
      <c r="I11" s="1164"/>
      <c r="J11" s="1165"/>
      <c r="K11" s="267">
        <v>167541</v>
      </c>
      <c r="L11" s="268">
        <v>17969</v>
      </c>
      <c r="M11" s="269">
        <v>17529</v>
      </c>
      <c r="N11" s="270">
        <v>2.5</v>
      </c>
    </row>
    <row r="12" spans="1:16" ht="13.5" customHeight="1" x14ac:dyDescent="0.15">
      <c r="A12" s="248"/>
      <c r="B12" s="244"/>
      <c r="C12" s="244"/>
      <c r="D12" s="244"/>
      <c r="E12" s="244"/>
      <c r="F12" s="244"/>
      <c r="G12" s="1163" t="s">
        <v>475</v>
      </c>
      <c r="H12" s="1164"/>
      <c r="I12" s="1164"/>
      <c r="J12" s="1165"/>
      <c r="K12" s="267" t="s">
        <v>476</v>
      </c>
      <c r="L12" s="268" t="s">
        <v>476</v>
      </c>
      <c r="M12" s="269">
        <v>1257</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v>720</v>
      </c>
      <c r="L14" s="268">
        <v>77</v>
      </c>
      <c r="M14" s="269">
        <v>5389</v>
      </c>
      <c r="N14" s="270">
        <v>-98.6</v>
      </c>
    </row>
    <row r="15" spans="1:16" ht="13.5" customHeight="1" x14ac:dyDescent="0.15">
      <c r="A15" s="248"/>
      <c r="B15" s="244"/>
      <c r="C15" s="244"/>
      <c r="D15" s="244"/>
      <c r="E15" s="244"/>
      <c r="F15" s="244"/>
      <c r="G15" s="1163" t="s">
        <v>479</v>
      </c>
      <c r="H15" s="1164"/>
      <c r="I15" s="1164"/>
      <c r="J15" s="1165"/>
      <c r="K15" s="267">
        <v>13536</v>
      </c>
      <c r="L15" s="268">
        <v>1452</v>
      </c>
      <c r="M15" s="269">
        <v>2513</v>
      </c>
      <c r="N15" s="270">
        <v>-42.2</v>
      </c>
    </row>
    <row r="16" spans="1:16" x14ac:dyDescent="0.15">
      <c r="A16" s="248"/>
      <c r="B16" s="244"/>
      <c r="C16" s="244"/>
      <c r="D16" s="244"/>
      <c r="E16" s="244"/>
      <c r="F16" s="244"/>
      <c r="G16" s="1166" t="s">
        <v>480</v>
      </c>
      <c r="H16" s="1167"/>
      <c r="I16" s="1167"/>
      <c r="J16" s="1168"/>
      <c r="K16" s="268">
        <v>-56609</v>
      </c>
      <c r="L16" s="268">
        <v>-6071</v>
      </c>
      <c r="M16" s="269">
        <v>-11876</v>
      </c>
      <c r="N16" s="270">
        <v>-48.9</v>
      </c>
    </row>
    <row r="17" spans="1:16" x14ac:dyDescent="0.15">
      <c r="A17" s="248"/>
      <c r="B17" s="244"/>
      <c r="C17" s="244"/>
      <c r="D17" s="244"/>
      <c r="E17" s="244"/>
      <c r="F17" s="244"/>
      <c r="G17" s="1166" t="s">
        <v>166</v>
      </c>
      <c r="H17" s="1167"/>
      <c r="I17" s="1167"/>
      <c r="J17" s="1168"/>
      <c r="K17" s="268">
        <v>996703</v>
      </c>
      <c r="L17" s="268">
        <v>106897</v>
      </c>
      <c r="M17" s="269">
        <v>139615</v>
      </c>
      <c r="N17" s="270">
        <v>-23.4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8.7899999999999991</v>
      </c>
      <c r="L21" s="281">
        <v>13.07</v>
      </c>
      <c r="M21" s="282">
        <v>-4.28</v>
      </c>
      <c r="N21" s="249"/>
      <c r="O21" s="283"/>
      <c r="P21" s="279"/>
    </row>
    <row r="22" spans="1:16" s="284" customFormat="1" x14ac:dyDescent="0.15">
      <c r="A22" s="279"/>
      <c r="B22" s="249"/>
      <c r="C22" s="249"/>
      <c r="D22" s="249"/>
      <c r="E22" s="249"/>
      <c r="F22" s="249"/>
      <c r="G22" s="1160" t="s">
        <v>486</v>
      </c>
      <c r="H22" s="1161"/>
      <c r="I22" s="1161"/>
      <c r="J22" s="1162"/>
      <c r="K22" s="285">
        <v>96.4</v>
      </c>
      <c r="L22" s="286">
        <v>95</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545667</v>
      </c>
      <c r="L32" s="294">
        <v>58523</v>
      </c>
      <c r="M32" s="295">
        <v>64386</v>
      </c>
      <c r="N32" s="296">
        <v>-9.1</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1</v>
      </c>
      <c r="N34" s="296" t="s">
        <v>476</v>
      </c>
    </row>
    <row r="35" spans="1:16" ht="27" customHeight="1" x14ac:dyDescent="0.15">
      <c r="A35" s="248"/>
      <c r="B35" s="244"/>
      <c r="C35" s="244"/>
      <c r="D35" s="244"/>
      <c r="E35" s="244"/>
      <c r="F35" s="244"/>
      <c r="G35" s="1151" t="s">
        <v>493</v>
      </c>
      <c r="H35" s="1152"/>
      <c r="I35" s="1152"/>
      <c r="J35" s="1153"/>
      <c r="K35" s="294">
        <v>332170</v>
      </c>
      <c r="L35" s="294">
        <v>35625</v>
      </c>
      <c r="M35" s="295">
        <v>18584</v>
      </c>
      <c r="N35" s="296">
        <v>91.7</v>
      </c>
    </row>
    <row r="36" spans="1:16" ht="27" customHeight="1" x14ac:dyDescent="0.15">
      <c r="A36" s="248"/>
      <c r="B36" s="244"/>
      <c r="C36" s="244"/>
      <c r="D36" s="244"/>
      <c r="E36" s="244"/>
      <c r="F36" s="244"/>
      <c r="G36" s="1151" t="s">
        <v>494</v>
      </c>
      <c r="H36" s="1152"/>
      <c r="I36" s="1152"/>
      <c r="J36" s="1153"/>
      <c r="K36" s="294">
        <v>22309</v>
      </c>
      <c r="L36" s="294">
        <v>2393</v>
      </c>
      <c r="M36" s="295">
        <v>4740</v>
      </c>
      <c r="N36" s="296">
        <v>-49.5</v>
      </c>
    </row>
    <row r="37" spans="1:16" ht="13.5" customHeight="1" x14ac:dyDescent="0.15">
      <c r="A37" s="248"/>
      <c r="B37" s="244"/>
      <c r="C37" s="244"/>
      <c r="D37" s="244"/>
      <c r="E37" s="244"/>
      <c r="F37" s="244"/>
      <c r="G37" s="1151" t="s">
        <v>495</v>
      </c>
      <c r="H37" s="1152"/>
      <c r="I37" s="1152"/>
      <c r="J37" s="1153"/>
      <c r="K37" s="294">
        <v>14041</v>
      </c>
      <c r="L37" s="294">
        <v>1506</v>
      </c>
      <c r="M37" s="295">
        <v>1431</v>
      </c>
      <c r="N37" s="296">
        <v>5.2</v>
      </c>
    </row>
    <row r="38" spans="1:16" ht="27" customHeight="1" x14ac:dyDescent="0.15">
      <c r="A38" s="248"/>
      <c r="B38" s="244"/>
      <c r="C38" s="244"/>
      <c r="D38" s="244"/>
      <c r="E38" s="244"/>
      <c r="F38" s="244"/>
      <c r="G38" s="1154" t="s">
        <v>496</v>
      </c>
      <c r="H38" s="1155"/>
      <c r="I38" s="1155"/>
      <c r="J38" s="1156"/>
      <c r="K38" s="297">
        <v>763</v>
      </c>
      <c r="L38" s="297">
        <v>82</v>
      </c>
      <c r="M38" s="298">
        <v>15</v>
      </c>
      <c r="N38" s="299">
        <v>446.7</v>
      </c>
      <c r="O38" s="293"/>
    </row>
    <row r="39" spans="1:16" x14ac:dyDescent="0.15">
      <c r="A39" s="248"/>
      <c r="B39" s="244"/>
      <c r="C39" s="244"/>
      <c r="D39" s="244"/>
      <c r="E39" s="244"/>
      <c r="F39" s="244"/>
      <c r="G39" s="1154" t="s">
        <v>497</v>
      </c>
      <c r="H39" s="1155"/>
      <c r="I39" s="1155"/>
      <c r="J39" s="1156"/>
      <c r="K39" s="300">
        <v>-147</v>
      </c>
      <c r="L39" s="300">
        <v>-16</v>
      </c>
      <c r="M39" s="301">
        <v>-2634</v>
      </c>
      <c r="N39" s="302">
        <v>-99.4</v>
      </c>
      <c r="O39" s="293"/>
    </row>
    <row r="40" spans="1:16" ht="27" customHeight="1" x14ac:dyDescent="0.15">
      <c r="A40" s="248"/>
      <c r="B40" s="244"/>
      <c r="C40" s="244"/>
      <c r="D40" s="244"/>
      <c r="E40" s="244"/>
      <c r="F40" s="244"/>
      <c r="G40" s="1151" t="s">
        <v>498</v>
      </c>
      <c r="H40" s="1152"/>
      <c r="I40" s="1152"/>
      <c r="J40" s="1153"/>
      <c r="K40" s="300">
        <v>-629095</v>
      </c>
      <c r="L40" s="300">
        <v>-67471</v>
      </c>
      <c r="M40" s="301">
        <v>-59733</v>
      </c>
      <c r="N40" s="302">
        <v>13</v>
      </c>
      <c r="O40" s="293"/>
    </row>
    <row r="41" spans="1:16" x14ac:dyDescent="0.15">
      <c r="A41" s="248"/>
      <c r="B41" s="244"/>
      <c r="C41" s="244"/>
      <c r="D41" s="244"/>
      <c r="E41" s="244"/>
      <c r="F41" s="244"/>
      <c r="G41" s="1157" t="s">
        <v>277</v>
      </c>
      <c r="H41" s="1158"/>
      <c r="I41" s="1158"/>
      <c r="J41" s="1159"/>
      <c r="K41" s="294">
        <v>285708</v>
      </c>
      <c r="L41" s="300">
        <v>30642</v>
      </c>
      <c r="M41" s="301">
        <v>26789</v>
      </c>
      <c r="N41" s="302">
        <v>14.4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260497</v>
      </c>
      <c r="J51" s="320">
        <v>29015</v>
      </c>
      <c r="K51" s="321">
        <v>-73.5</v>
      </c>
      <c r="L51" s="322">
        <v>92021</v>
      </c>
      <c r="M51" s="323">
        <v>-24.5</v>
      </c>
      <c r="N51" s="324">
        <v>-49</v>
      </c>
    </row>
    <row r="52" spans="1:14" x14ac:dyDescent="0.15">
      <c r="A52" s="248"/>
      <c r="B52" s="244"/>
      <c r="C52" s="244"/>
      <c r="D52" s="244"/>
      <c r="E52" s="244"/>
      <c r="F52" s="244"/>
      <c r="G52" s="325"/>
      <c r="H52" s="326" t="s">
        <v>509</v>
      </c>
      <c r="I52" s="327">
        <v>159078</v>
      </c>
      <c r="J52" s="328">
        <v>17719</v>
      </c>
      <c r="K52" s="329">
        <v>-17.8</v>
      </c>
      <c r="L52" s="330">
        <v>52579</v>
      </c>
      <c r="M52" s="331">
        <v>-23.2</v>
      </c>
      <c r="N52" s="332">
        <v>5.4</v>
      </c>
    </row>
    <row r="53" spans="1:14" x14ac:dyDescent="0.15">
      <c r="A53" s="248"/>
      <c r="B53" s="244"/>
      <c r="C53" s="244"/>
      <c r="D53" s="244"/>
      <c r="E53" s="244"/>
      <c r="F53" s="244"/>
      <c r="G53" s="310" t="s">
        <v>510</v>
      </c>
      <c r="H53" s="311"/>
      <c r="I53" s="319">
        <v>502706</v>
      </c>
      <c r="J53" s="320">
        <v>55279</v>
      </c>
      <c r="K53" s="321">
        <v>90.5</v>
      </c>
      <c r="L53" s="322">
        <v>94828</v>
      </c>
      <c r="M53" s="323">
        <v>3.1</v>
      </c>
      <c r="N53" s="324">
        <v>87.4</v>
      </c>
    </row>
    <row r="54" spans="1:14" x14ac:dyDescent="0.15">
      <c r="A54" s="248"/>
      <c r="B54" s="244"/>
      <c r="C54" s="244"/>
      <c r="D54" s="244"/>
      <c r="E54" s="244"/>
      <c r="F54" s="244"/>
      <c r="G54" s="325"/>
      <c r="H54" s="326" t="s">
        <v>509</v>
      </c>
      <c r="I54" s="327">
        <v>343538</v>
      </c>
      <c r="J54" s="328">
        <v>37776</v>
      </c>
      <c r="K54" s="329">
        <v>113.2</v>
      </c>
      <c r="L54" s="330">
        <v>55133</v>
      </c>
      <c r="M54" s="331">
        <v>4.9000000000000004</v>
      </c>
      <c r="N54" s="332">
        <v>108.3</v>
      </c>
    </row>
    <row r="55" spans="1:14" x14ac:dyDescent="0.15">
      <c r="A55" s="248"/>
      <c r="B55" s="244"/>
      <c r="C55" s="244"/>
      <c r="D55" s="244"/>
      <c r="E55" s="244"/>
      <c r="F55" s="244"/>
      <c r="G55" s="310" t="s">
        <v>511</v>
      </c>
      <c r="H55" s="311"/>
      <c r="I55" s="319">
        <v>551908</v>
      </c>
      <c r="J55" s="320">
        <v>59847</v>
      </c>
      <c r="K55" s="321">
        <v>8.3000000000000007</v>
      </c>
      <c r="L55" s="322">
        <v>119674</v>
      </c>
      <c r="M55" s="323">
        <v>26.2</v>
      </c>
      <c r="N55" s="324">
        <v>-17.899999999999999</v>
      </c>
    </row>
    <row r="56" spans="1:14" x14ac:dyDescent="0.15">
      <c r="A56" s="248"/>
      <c r="B56" s="244"/>
      <c r="C56" s="244"/>
      <c r="D56" s="244"/>
      <c r="E56" s="244"/>
      <c r="F56" s="244"/>
      <c r="G56" s="325"/>
      <c r="H56" s="326" t="s">
        <v>509</v>
      </c>
      <c r="I56" s="327">
        <v>318972</v>
      </c>
      <c r="J56" s="328">
        <v>34588</v>
      </c>
      <c r="K56" s="329">
        <v>-8.4</v>
      </c>
      <c r="L56" s="330">
        <v>57803</v>
      </c>
      <c r="M56" s="331">
        <v>4.8</v>
      </c>
      <c r="N56" s="332">
        <v>-13.2</v>
      </c>
    </row>
    <row r="57" spans="1:14" x14ac:dyDescent="0.15">
      <c r="A57" s="248"/>
      <c r="B57" s="244"/>
      <c r="C57" s="244"/>
      <c r="D57" s="244"/>
      <c r="E57" s="244"/>
      <c r="F57" s="244"/>
      <c r="G57" s="310" t="s">
        <v>512</v>
      </c>
      <c r="H57" s="311"/>
      <c r="I57" s="319">
        <v>613246</v>
      </c>
      <c r="J57" s="320">
        <v>66347</v>
      </c>
      <c r="K57" s="321">
        <v>10.9</v>
      </c>
      <c r="L57" s="322">
        <v>119685</v>
      </c>
      <c r="M57" s="323">
        <v>0</v>
      </c>
      <c r="N57" s="324">
        <v>10.9</v>
      </c>
    </row>
    <row r="58" spans="1:14" x14ac:dyDescent="0.15">
      <c r="A58" s="248"/>
      <c r="B58" s="244"/>
      <c r="C58" s="244"/>
      <c r="D58" s="244"/>
      <c r="E58" s="244"/>
      <c r="F58" s="244"/>
      <c r="G58" s="325"/>
      <c r="H58" s="326" t="s">
        <v>509</v>
      </c>
      <c r="I58" s="327">
        <v>328709</v>
      </c>
      <c r="J58" s="328">
        <v>35563</v>
      </c>
      <c r="K58" s="329">
        <v>2.8</v>
      </c>
      <c r="L58" s="330">
        <v>68464</v>
      </c>
      <c r="M58" s="331">
        <v>18.399999999999999</v>
      </c>
      <c r="N58" s="332">
        <v>-15.6</v>
      </c>
    </row>
    <row r="59" spans="1:14" x14ac:dyDescent="0.15">
      <c r="A59" s="248"/>
      <c r="B59" s="244"/>
      <c r="C59" s="244"/>
      <c r="D59" s="244"/>
      <c r="E59" s="244"/>
      <c r="F59" s="244"/>
      <c r="G59" s="310" t="s">
        <v>513</v>
      </c>
      <c r="H59" s="311"/>
      <c r="I59" s="319">
        <v>402166</v>
      </c>
      <c r="J59" s="320">
        <v>43132</v>
      </c>
      <c r="K59" s="321">
        <v>-35</v>
      </c>
      <c r="L59" s="322">
        <v>109920</v>
      </c>
      <c r="M59" s="323">
        <v>-8.1999999999999993</v>
      </c>
      <c r="N59" s="324">
        <v>-26.8</v>
      </c>
    </row>
    <row r="60" spans="1:14" x14ac:dyDescent="0.15">
      <c r="A60" s="248"/>
      <c r="B60" s="244"/>
      <c r="C60" s="244"/>
      <c r="D60" s="244"/>
      <c r="E60" s="244"/>
      <c r="F60" s="244"/>
      <c r="G60" s="325"/>
      <c r="H60" s="326" t="s">
        <v>509</v>
      </c>
      <c r="I60" s="333">
        <v>304696</v>
      </c>
      <c r="J60" s="328">
        <v>32679</v>
      </c>
      <c r="K60" s="329">
        <v>-8.1</v>
      </c>
      <c r="L60" s="330">
        <v>62739</v>
      </c>
      <c r="M60" s="331">
        <v>-8.4</v>
      </c>
      <c r="N60" s="332">
        <v>0.3</v>
      </c>
    </row>
    <row r="61" spans="1:14" x14ac:dyDescent="0.15">
      <c r="A61" s="248"/>
      <c r="B61" s="244"/>
      <c r="C61" s="244"/>
      <c r="D61" s="244"/>
      <c r="E61" s="244"/>
      <c r="F61" s="244"/>
      <c r="G61" s="310" t="s">
        <v>514</v>
      </c>
      <c r="H61" s="334"/>
      <c r="I61" s="335">
        <v>466105</v>
      </c>
      <c r="J61" s="336">
        <v>50724</v>
      </c>
      <c r="K61" s="337">
        <v>0.2</v>
      </c>
      <c r="L61" s="338">
        <v>107226</v>
      </c>
      <c r="M61" s="339">
        <v>-0.7</v>
      </c>
      <c r="N61" s="324">
        <v>0.9</v>
      </c>
    </row>
    <row r="62" spans="1:14" x14ac:dyDescent="0.15">
      <c r="A62" s="248"/>
      <c r="B62" s="244"/>
      <c r="C62" s="244"/>
      <c r="D62" s="244"/>
      <c r="E62" s="244"/>
      <c r="F62" s="244"/>
      <c r="G62" s="325"/>
      <c r="H62" s="326" t="s">
        <v>509</v>
      </c>
      <c r="I62" s="327">
        <v>290999</v>
      </c>
      <c r="J62" s="328">
        <v>31665</v>
      </c>
      <c r="K62" s="329">
        <v>16.3</v>
      </c>
      <c r="L62" s="330">
        <v>59344</v>
      </c>
      <c r="M62" s="331">
        <v>-0.7</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18.55</v>
      </c>
      <c r="G47" s="12">
        <v>22.28</v>
      </c>
      <c r="H47" s="12">
        <v>25.61</v>
      </c>
      <c r="I47" s="12">
        <v>19.2</v>
      </c>
      <c r="J47" s="13">
        <v>13.18</v>
      </c>
    </row>
    <row r="48" spans="2:10" ht="57.75" customHeight="1" x14ac:dyDescent="0.15">
      <c r="B48" s="14"/>
      <c r="C48" s="1171" t="s">
        <v>4</v>
      </c>
      <c r="D48" s="1171"/>
      <c r="E48" s="1172"/>
      <c r="F48" s="15">
        <v>7.16</v>
      </c>
      <c r="G48" s="16">
        <v>3.53</v>
      </c>
      <c r="H48" s="16">
        <v>5.81</v>
      </c>
      <c r="I48" s="16">
        <v>4.24</v>
      </c>
      <c r="J48" s="17">
        <v>4.6500000000000004</v>
      </c>
    </row>
    <row r="49" spans="2:10" ht="57.75" customHeight="1" thickBot="1" x14ac:dyDescent="0.2">
      <c r="B49" s="18"/>
      <c r="C49" s="1173" t="s">
        <v>5</v>
      </c>
      <c r="D49" s="1173"/>
      <c r="E49" s="1174"/>
      <c r="F49" s="19">
        <v>4.5199999999999996</v>
      </c>
      <c r="G49" s="20" t="s">
        <v>521</v>
      </c>
      <c r="H49" s="20">
        <v>4.97</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2017-04-20T07:47:29Z</cp:lastPrinted>
  <dcterms:created xsi:type="dcterms:W3CDTF">2017-02-15T19:09:49Z</dcterms:created>
  <dcterms:modified xsi:type="dcterms:W3CDTF">2017-05-17T02:57:37Z</dcterms:modified>
</cp:coreProperties>
</file>