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長野地振総務管理\○公文書分類表に基づくフォルダ\019 予算・決算●\004 支出\001 支出証拠書【５年保存】●\支出\014一括購入\文房具\R6\3_公告\"/>
    </mc:Choice>
  </mc:AlternateContent>
  <xr:revisionPtr revIDLastSave="0" documentId="13_ncr:1_{B24A1826-F1F7-4C39-83A1-A1DBCDD4A229}" xr6:coauthVersionLast="47" xr6:coauthVersionMax="47" xr10:uidLastSave="{00000000-0000-0000-0000-000000000000}"/>
  <bookViews>
    <workbookView xWindow="-110" yWindow="-110" windowWidth="19420" windowHeight="10560" tabRatio="917" xr2:uid="{4983DCDE-E0E9-4849-9C6D-CB715E223BFD}"/>
  </bookViews>
  <sheets>
    <sheet name="調達物品一覧表" sheetId="19" r:id="rId1"/>
  </sheets>
  <definedNames>
    <definedName name="_xlnm.Print_Area" localSheetId="0">調達物品一覧表!$B$1:$U$73</definedName>
    <definedName name="_xlnm.Print_Titles" localSheetId="0">調達物品一覧表!$2:$2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3" i="19" l="1"/>
  <c r="S73" i="19"/>
  <c r="R73" i="19"/>
  <c r="Q73" i="19"/>
  <c r="P73" i="19"/>
  <c r="O73" i="19"/>
  <c r="N73" i="19"/>
  <c r="M73" i="19"/>
  <c r="L73" i="19"/>
  <c r="K73" i="19"/>
  <c r="J73" i="19"/>
  <c r="I73" i="19"/>
  <c r="U73" i="19"/>
</calcChain>
</file>

<file path=xl/sharedStrings.xml><?xml version="1.0" encoding="utf-8"?>
<sst xmlns="http://schemas.openxmlformats.org/spreadsheetml/2006/main" count="342" uniqueCount="170">
  <si>
    <t>分類</t>
    <phoneticPr fontId="5"/>
  </si>
  <si>
    <t>番号</t>
    <rPh sb="0" eb="2">
      <t>バンゴウ</t>
    </rPh>
    <phoneticPr fontId="5"/>
  </si>
  <si>
    <t>品名／規格</t>
    <phoneticPr fontId="5"/>
  </si>
  <si>
    <t>相当品</t>
    <rPh sb="0" eb="3">
      <t>ソウトウヒン</t>
    </rPh>
    <phoneticPr fontId="4"/>
  </si>
  <si>
    <t>単位</t>
    <rPh sb="0" eb="2">
      <t>タンイ</t>
    </rPh>
    <phoneticPr fontId="5"/>
  </si>
  <si>
    <t>単価
（カタログ価格）</t>
    <rPh sb="0" eb="2">
      <t>タンカ</t>
    </rPh>
    <rPh sb="8" eb="10">
      <t>カカク</t>
    </rPh>
    <phoneticPr fontId="4"/>
  </si>
  <si>
    <t>JOINTEX
掲載ページ</t>
    <phoneticPr fontId="4"/>
  </si>
  <si>
    <t>総務管理課・企画振興課</t>
  </si>
  <si>
    <t>環境・廃棄物対策課</t>
  </si>
  <si>
    <t>農地整備課</t>
  </si>
  <si>
    <t>林務課</t>
  </si>
  <si>
    <t>農業農村振興課</t>
    <rPh sb="0" eb="2">
      <t>ノウギョウ</t>
    </rPh>
    <rPh sb="2" eb="4">
      <t>ノウソン</t>
    </rPh>
    <rPh sb="4" eb="6">
      <t>シンコウ</t>
    </rPh>
    <rPh sb="6" eb="7">
      <t>カ</t>
    </rPh>
    <phoneticPr fontId="4"/>
  </si>
  <si>
    <t>技術経営普及課</t>
    <rPh sb="0" eb="2">
      <t>ギジュツ</t>
    </rPh>
    <rPh sb="2" eb="4">
      <t>ケイエイ</t>
    </rPh>
    <rPh sb="4" eb="6">
      <t>フキュウ</t>
    </rPh>
    <rPh sb="6" eb="7">
      <t>カ</t>
    </rPh>
    <phoneticPr fontId="4"/>
  </si>
  <si>
    <t>商工観光課</t>
    <rPh sb="0" eb="2">
      <t>ショウコウ</t>
    </rPh>
    <rPh sb="2" eb="4">
      <t>カンコウ</t>
    </rPh>
    <phoneticPr fontId="4"/>
  </si>
  <si>
    <t>会計センター</t>
    <rPh sb="0" eb="2">
      <t>カイケイ</t>
    </rPh>
    <phoneticPr fontId="4"/>
  </si>
  <si>
    <t>総合県税事務所</t>
    <rPh sb="4" eb="6">
      <t>ジム</t>
    </rPh>
    <rPh sb="6" eb="7">
      <t>ショ</t>
    </rPh>
    <phoneticPr fontId="4"/>
  </si>
  <si>
    <t>長野建設事務所</t>
    <rPh sb="4" eb="6">
      <t>ジム</t>
    </rPh>
    <rPh sb="6" eb="7">
      <t>ショ</t>
    </rPh>
    <phoneticPr fontId="4"/>
  </si>
  <si>
    <t>北信教育事務所</t>
    <rPh sb="0" eb="2">
      <t>ホクシン</t>
    </rPh>
    <rPh sb="2" eb="4">
      <t>キョウイク</t>
    </rPh>
    <rPh sb="4" eb="6">
      <t>ジム</t>
    </rPh>
    <rPh sb="6" eb="7">
      <t>ショ</t>
    </rPh>
    <phoneticPr fontId="4"/>
  </si>
  <si>
    <t>北信労政事務所</t>
    <rPh sb="0" eb="2">
      <t>ホクシン</t>
    </rPh>
    <rPh sb="2" eb="4">
      <t>ロウセイ</t>
    </rPh>
    <rPh sb="4" eb="6">
      <t>ジム</t>
    </rPh>
    <rPh sb="6" eb="7">
      <t>ショ</t>
    </rPh>
    <phoneticPr fontId="5"/>
  </si>
  <si>
    <t>合計</t>
    <rPh sb="0" eb="2">
      <t>ゴウケイ</t>
    </rPh>
    <phoneticPr fontId="4"/>
  </si>
  <si>
    <t>列2</t>
  </si>
  <si>
    <t>列3</t>
  </si>
  <si>
    <t>列32</t>
  </si>
  <si>
    <t>列4</t>
  </si>
  <si>
    <t>列282</t>
  </si>
  <si>
    <t>列283</t>
  </si>
  <si>
    <t>列5</t>
  </si>
  <si>
    <t>列8</t>
  </si>
  <si>
    <t>列10</t>
  </si>
  <si>
    <t>列14</t>
  </si>
  <si>
    <t>列154</t>
  </si>
  <si>
    <t>列152</t>
  </si>
  <si>
    <t>列16</t>
  </si>
  <si>
    <t>列172</t>
  </si>
  <si>
    <t>列18</t>
  </si>
  <si>
    <t>列20</t>
  </si>
  <si>
    <t>列22</t>
  </si>
  <si>
    <t>列23</t>
  </si>
  <si>
    <t>列26</t>
  </si>
  <si>
    <t>列273</t>
  </si>
  <si>
    <t>数量</t>
    <rPh sb="0" eb="2">
      <t>スウリョウ</t>
    </rPh>
    <phoneticPr fontId="4"/>
  </si>
  <si>
    <t>封筒</t>
    <rPh sb="0" eb="2">
      <t>フウトウ</t>
    </rPh>
    <phoneticPr fontId="5"/>
  </si>
  <si>
    <t>封筒　マルアイ　角０　再生紙使用（紙厚８５ｇ／㎡）ＰＫ－１０８　１００枚　</t>
  </si>
  <si>
    <t>可</t>
    <rPh sb="0" eb="1">
      <t>カ</t>
    </rPh>
    <phoneticPr fontId="4"/>
  </si>
  <si>
    <t>パック</t>
    <phoneticPr fontId="5"/>
  </si>
  <si>
    <t>ｐ562</t>
    <phoneticPr fontId="5"/>
  </si>
  <si>
    <t>鉛筆・ペン等</t>
    <rPh sb="0" eb="2">
      <t>エンピツ</t>
    </rPh>
    <rPh sb="5" eb="6">
      <t>トウ</t>
    </rPh>
    <phoneticPr fontId="5"/>
  </si>
  <si>
    <t>箱</t>
    <rPh sb="0" eb="1">
      <t>ハコ</t>
    </rPh>
    <phoneticPr fontId="5"/>
  </si>
  <si>
    <r>
      <t>赤鉛筆　三菱　</t>
    </r>
    <r>
      <rPr>
        <sz val="12"/>
        <rFont val="HGｺﾞｼｯｸM"/>
        <family val="3"/>
        <charset val="128"/>
      </rPr>
      <t>K２３５１　　朱通し　１２本　</t>
    </r>
    <rPh sb="0" eb="1">
      <t>アカ</t>
    </rPh>
    <rPh sb="14" eb="15">
      <t>シュ</t>
    </rPh>
    <rPh sb="15" eb="16">
      <t>トオ</t>
    </rPh>
    <phoneticPr fontId="16"/>
  </si>
  <si>
    <t>ｐ599</t>
    <phoneticPr fontId="5"/>
  </si>
  <si>
    <t>油性マーカー　ゼブラ　マッキーケア　ＹＹＴＳ５－ＢＫ　黒　細＋極細　詰替式　１０本　</t>
    <rPh sb="34" eb="36">
      <t>ツメカ</t>
    </rPh>
    <rPh sb="36" eb="37">
      <t>シキ</t>
    </rPh>
    <phoneticPr fontId="16"/>
  </si>
  <si>
    <t>ｐ621</t>
    <phoneticPr fontId="5"/>
  </si>
  <si>
    <t>油性マーカー　ゼブラ　ハイマッキーケア　ＹＹＴ５ーＢＫ　黒　太＋細　詰替式　１０本　</t>
  </si>
  <si>
    <t>ボールペン　ゼブラ　スラリ　ＢＮ１１ーＢＫ　0.7　黒　１０本　（エマルジョンタイプ　油性＋水性）</t>
    <rPh sb="43" eb="45">
      <t>ユセイ</t>
    </rPh>
    <rPh sb="46" eb="48">
      <t>スイセイ</t>
    </rPh>
    <phoneticPr fontId="5"/>
  </si>
  <si>
    <t>ｐ577</t>
    <phoneticPr fontId="5"/>
  </si>
  <si>
    <t>ボールペン　三菱　ジェットストリーム　0.7　黒　１０本　（油性タイプ）</t>
    <rPh sb="6" eb="8">
      <t>ミツビシ</t>
    </rPh>
    <rPh sb="30" eb="32">
      <t>ユセイ</t>
    </rPh>
    <phoneticPr fontId="5"/>
  </si>
  <si>
    <t>ｐ575</t>
    <phoneticPr fontId="5"/>
  </si>
  <si>
    <t>ラインマーカー　三菱　プロパス２　ＰＵＳ１０１ＴＥＷＲ　桃　詰替式　１０本　</t>
  </si>
  <si>
    <t>不可</t>
    <rPh sb="0" eb="2">
      <t>フカ</t>
    </rPh>
    <phoneticPr fontId="4"/>
  </si>
  <si>
    <t>ｐ614</t>
    <phoneticPr fontId="5"/>
  </si>
  <si>
    <t>ラインマーカー　三菱　プロパス２　ＰＵＳ１０１ＴＥＷＲ　橙　詰替式　１０本　</t>
  </si>
  <si>
    <t>ラインマーカー　三菱　プロパス２　ＰＵＳ１０１ＴＥＷＲ　黄　詰替式　１０本　</t>
  </si>
  <si>
    <t>ラインマーカー　三菱　プロパス２　ＰＵＳ１０１ＴＥＷＲ　緑　詰替式　１０本</t>
  </si>
  <si>
    <t>ラインマーカー詰替用カートリッジ　三菱　ＰＵＳＲ１２１　桃　３本入</t>
  </si>
  <si>
    <t>袋</t>
    <rPh sb="0" eb="1">
      <t>フクロ</t>
    </rPh>
    <phoneticPr fontId="5"/>
  </si>
  <si>
    <t>ラインマーカー詰替用カートリッジ　三菱　ＰＵＳＲ１２１　橙　３本入</t>
  </si>
  <si>
    <t>ラインマーカー詰替用カートリッジ　三菱　ＰＵＳＲ１２１　黄　３本入</t>
  </si>
  <si>
    <t>ラインマーカー詰替用カートリッジ　三菱　ＰＵＳＲ１２１　緑　３本入</t>
  </si>
  <si>
    <t>ふせん・
インデックス</t>
    <phoneticPr fontId="5"/>
  </si>
  <si>
    <t>ふせん　３Ｍ　５００２－Ｋ（７５×２５）混色　４０個パック　</t>
    <rPh sb="20" eb="22">
      <t>コンショク</t>
    </rPh>
    <rPh sb="25" eb="26">
      <t>コ</t>
    </rPh>
    <phoneticPr fontId="16"/>
  </si>
  <si>
    <t>ｐ543</t>
    <phoneticPr fontId="5"/>
  </si>
  <si>
    <t>ふせん　３Ｍ　６５６１－Ｋ（７５×５０）混色　１０個パック　</t>
    <rPh sb="20" eb="22">
      <t>コンショク</t>
    </rPh>
    <rPh sb="25" eb="26">
      <t>コ</t>
    </rPh>
    <phoneticPr fontId="16"/>
  </si>
  <si>
    <t>ふせん　３Ｍ　６５６２－Ｋ（７５×５０）混色　２０個パック　</t>
    <rPh sb="20" eb="22">
      <t>コンショク</t>
    </rPh>
    <rPh sb="25" eb="26">
      <t>コ</t>
    </rPh>
    <phoneticPr fontId="16"/>
  </si>
  <si>
    <t>ふせん　３Ｍ　７００１－Ｋ（５０×１５）混色　２５個パック　</t>
    <rPh sb="20" eb="22">
      <t>コンショク</t>
    </rPh>
    <rPh sb="25" eb="26">
      <t>コ</t>
    </rPh>
    <phoneticPr fontId="16"/>
  </si>
  <si>
    <t>ふせん　３Ｍ　７００２－Ｙ（５０×１５）イエロー　５０個パック　</t>
    <rPh sb="27" eb="28">
      <t>コ</t>
    </rPh>
    <phoneticPr fontId="16"/>
  </si>
  <si>
    <t>ふせん　３Ｍ　７００２－Ｋ（５０×１５）混色　５０個パック　</t>
    <rPh sb="20" eb="22">
      <t>コンショク</t>
    </rPh>
    <rPh sb="25" eb="26">
      <t>コ</t>
    </rPh>
    <phoneticPr fontId="16"/>
  </si>
  <si>
    <t>ふせん　３Ｍ　６５４２-Ｋ（７５×７５）混色　２０個パック　</t>
    <rPh sb="20" eb="22">
      <t>コンショク</t>
    </rPh>
    <rPh sb="25" eb="26">
      <t>コ</t>
    </rPh>
    <phoneticPr fontId="16"/>
  </si>
  <si>
    <t>ふせん　ミニノートタイプ　カウネット　38×50ｍｍ　（１セット20冊入×３）</t>
    <phoneticPr fontId="4"/>
  </si>
  <si>
    <t>カウネット</t>
    <phoneticPr fontId="5"/>
  </si>
  <si>
    <t>フィルムふせん　３Ｍ　６８０１ＭＳ　スリム（４４×６）　混色　２０枚×９０　</t>
    <rPh sb="28" eb="30">
      <t>コンショク</t>
    </rPh>
    <rPh sb="33" eb="34">
      <t>マイ</t>
    </rPh>
    <phoneticPr fontId="16"/>
  </si>
  <si>
    <t>ﾊﾟｯｸ</t>
    <phoneticPr fontId="5"/>
  </si>
  <si>
    <t>ｐ545</t>
    <phoneticPr fontId="5"/>
  </si>
  <si>
    <t>フィルムふせん　３Ｍ　６８３１Ｍ　スリム（４４×１０）　混色　２０枚×６０　　</t>
    <rPh sb="28" eb="30">
      <t>コンショク</t>
    </rPh>
    <rPh sb="33" eb="34">
      <t>マイ</t>
    </rPh>
    <phoneticPr fontId="16"/>
  </si>
  <si>
    <t>ｐ546</t>
    <phoneticPr fontId="5"/>
  </si>
  <si>
    <r>
      <t>フィルムインデックス　３Ｍ　６８２１-１-ＲＢ　</t>
    </r>
    <r>
      <rPr>
        <sz val="12"/>
        <rFont val="HGｺﾞｼｯｸM"/>
        <family val="3"/>
        <charset val="128"/>
      </rPr>
      <t>４４×２３　混色　５０枚×２０　</t>
    </r>
    <rPh sb="30" eb="32">
      <t>コンショク</t>
    </rPh>
    <rPh sb="35" eb="36">
      <t>マイ</t>
    </rPh>
    <phoneticPr fontId="16"/>
  </si>
  <si>
    <t>ポストイット　ジョーブ詰替用　大容量タイプ　レギュラーサイズ　縦44㎜×横25㎜　20パッド</t>
    <phoneticPr fontId="5"/>
  </si>
  <si>
    <t>ポストイット　ジョーブ詰替用　大容量タイプ　ハーフサイズ　縦44㎜×横12㎜　40パッド</t>
    <phoneticPr fontId="5"/>
  </si>
  <si>
    <t>ポストイット ジョーブ ポインター　6841NE　44㎜×12㎜　１０個入り</t>
  </si>
  <si>
    <t>ﾎﾟｲﾝﾄﾒﾓﾋﾞｼﾞﾈｽﾊﾟｯｸ　ﾆﾁﾊﾞﾝ  FB-8KP(25×20mm) 3色18 冊入り</t>
    <phoneticPr fontId="5"/>
  </si>
  <si>
    <t>https://www.nichiban.co.jp/general/stationery/memo/point_recycled_biz/</t>
    <phoneticPr fontId="5"/>
  </si>
  <si>
    <t>ﾎﾟｲﾝﾄﾒﾓﾋﾞｼﾞﾈｽﾊﾟｯｸ　ﾆﾁﾊﾞﾝ  FB-６KP(12.5×45mm) 4色20 冊入り</t>
  </si>
  <si>
    <t>ファイル</t>
    <phoneticPr fontId="5"/>
  </si>
  <si>
    <t>フラットファイル　コクヨ　フーＶ１０Ｐ　Ａ４ピンク　　１０冊　</t>
  </si>
  <si>
    <t>セット</t>
    <phoneticPr fontId="5"/>
  </si>
  <si>
    <t>ｺｸﾖ（ﾈｯﾄ）</t>
    <phoneticPr fontId="5"/>
  </si>
  <si>
    <t>フラットファイル　コクヨ　フーＶ１０Ｂ　Ａ４ブルー　　１０冊　</t>
  </si>
  <si>
    <t>フラットファイル　コクヨ　フーＶ１０Ｇ　Ａ４グリーン　１０冊　</t>
  </si>
  <si>
    <t>フラットファイル　コクヨ　フーＶ１０Ｙ　Ａ４イエロー　１０冊　</t>
  </si>
  <si>
    <t>フラットファイル　コクヨ　フーＶ１０Ｍ　Ａ４グレー　　１０冊　</t>
  </si>
  <si>
    <t>フラットファイル　コクヨ　フーＶ１０Ｖ　Ａ４パープル　１０冊　</t>
  </si>
  <si>
    <t>フラットファイルＷ（厚とじ）　コクヨ　フーＷ１０ＮＧ　Ａ４グリーン　１０冊　</t>
    <rPh sb="10" eb="11">
      <t>アツ</t>
    </rPh>
    <rPh sb="36" eb="37">
      <t>サツ</t>
    </rPh>
    <phoneticPr fontId="16"/>
  </si>
  <si>
    <t>冊</t>
    <rPh sb="0" eb="1">
      <t>サツ</t>
    </rPh>
    <phoneticPr fontId="5"/>
  </si>
  <si>
    <t>p454</t>
    <phoneticPr fontId="5"/>
  </si>
  <si>
    <t>ドッチファイル　キングジム　２４７８Ａ　　Ａ４Ｓ　　８ｃｍ　　　</t>
  </si>
  <si>
    <t>ｺｸﾖ（ﾈｯﾄ）</t>
  </si>
  <si>
    <t>ガバットファイル　コクヨ　フ－９０Ｍ　Ａ４グレー　１０冊　</t>
  </si>
  <si>
    <t>クリアポケットリフィール　スマートバリュー　D134J　　１００枚　</t>
    <phoneticPr fontId="4"/>
  </si>
  <si>
    <t>ｐ504</t>
    <phoneticPr fontId="4"/>
  </si>
  <si>
    <t>修正液等</t>
    <rPh sb="2" eb="3">
      <t>エキ</t>
    </rPh>
    <phoneticPr fontId="5"/>
  </si>
  <si>
    <t>修正テープ本体　トンボ　ＣＴ－ＹＸ５　５ｍｍ×１２ｍ　１０個　</t>
    <rPh sb="0" eb="2">
      <t>シュウセイ</t>
    </rPh>
    <rPh sb="5" eb="7">
      <t>ホンタイ</t>
    </rPh>
    <rPh sb="29" eb="30">
      <t>コ</t>
    </rPh>
    <phoneticPr fontId="16"/>
  </si>
  <si>
    <t>ｐ602</t>
    <phoneticPr fontId="5"/>
  </si>
  <si>
    <t>個</t>
    <rPh sb="0" eb="1">
      <t>コ</t>
    </rPh>
    <phoneticPr fontId="5"/>
  </si>
  <si>
    <t>のり</t>
    <phoneticPr fontId="5"/>
  </si>
  <si>
    <t>固形スティックのりつめかえタイプ　プラス　ＮＳ-７４２　２０ｇ　</t>
    <rPh sb="0" eb="2">
      <t>コケイ</t>
    </rPh>
    <phoneticPr fontId="16"/>
  </si>
  <si>
    <t>ｐ295</t>
    <phoneticPr fontId="5"/>
  </si>
  <si>
    <t>固形スティックのり詰替リフィル　プラス　ＮＳ-７４２Ｒ　２０ｇ　１０個</t>
    <rPh sb="0" eb="2">
      <t>コケイ</t>
    </rPh>
    <rPh sb="9" eb="11">
      <t>ツメカ</t>
    </rPh>
    <rPh sb="34" eb="35">
      <t>コ</t>
    </rPh>
    <phoneticPr fontId="16"/>
  </si>
  <si>
    <t>本</t>
    <rPh sb="0" eb="1">
      <t>ホン</t>
    </rPh>
    <phoneticPr fontId="5"/>
  </si>
  <si>
    <t>ｐ299</t>
    <phoneticPr fontId="5"/>
  </si>
  <si>
    <t>液状のり補充用　ヤマト　Ｅ・ＮＡ－９６０　４００ｍｌ</t>
  </si>
  <si>
    <t>テープのり　コクヨ　ターＤＭ４００－０８Ｎ　８.４mm １６ｍ　強粘着　</t>
    <rPh sb="32" eb="33">
      <t>キョウ</t>
    </rPh>
    <rPh sb="33" eb="35">
      <t>ネンチャク</t>
    </rPh>
    <phoneticPr fontId="16"/>
  </si>
  <si>
    <t>ネット検索</t>
    <phoneticPr fontId="5"/>
  </si>
  <si>
    <t>テープのり　替テープ　コクヨ　ターＤ４００－０８Ｎ　強粘着　１０個　</t>
    <rPh sb="26" eb="27">
      <t>キョウ</t>
    </rPh>
    <rPh sb="27" eb="29">
      <t>ネンチャク</t>
    </rPh>
    <rPh sb="32" eb="33">
      <t>コ</t>
    </rPh>
    <phoneticPr fontId="16"/>
  </si>
  <si>
    <t>テープ・輪ゴム</t>
    <rPh sb="4" eb="5">
      <t>ワ</t>
    </rPh>
    <phoneticPr fontId="5"/>
  </si>
  <si>
    <t>クラフトテープ　ニチバン　３１３－５０　５０ｍｍ×５０ｍ　</t>
  </si>
  <si>
    <t>巻</t>
    <rPh sb="0" eb="1">
      <t>マキ</t>
    </rPh>
    <phoneticPr fontId="5"/>
  </si>
  <si>
    <t>p381</t>
    <phoneticPr fontId="5"/>
  </si>
  <si>
    <t>スタンプ台等</t>
    <rPh sb="4" eb="5">
      <t>ダイ</t>
    </rPh>
    <rPh sb="5" eb="6">
      <t>トウ</t>
    </rPh>
    <phoneticPr fontId="5"/>
  </si>
  <si>
    <t>スタンプ台　シャチハタ　ＨＧＮ－３　黒　</t>
  </si>
  <si>
    <t>p371</t>
    <phoneticPr fontId="5"/>
  </si>
  <si>
    <t>スタンプ台　シャチハタ　ＨＧＮ－３　赤　</t>
  </si>
  <si>
    <t>朱肉　シャチハタ　ＭＧ－４０ＥＣ　４０号　</t>
  </si>
  <si>
    <t>p373</t>
    <phoneticPr fontId="5"/>
  </si>
  <si>
    <t>Ｘスタンパー用補充インキ　シャチハタ　ＸＬＲ－１１Ｎ　ブラック１１用　０．３ｍｌ×５　朱　</t>
    <rPh sb="33" eb="34">
      <t>ヨウ</t>
    </rPh>
    <phoneticPr fontId="16"/>
  </si>
  <si>
    <t>p364</t>
    <phoneticPr fontId="5"/>
  </si>
  <si>
    <t>ハサミ・ホチキス、電卓</t>
    <rPh sb="9" eb="11">
      <t>デンタク</t>
    </rPh>
    <phoneticPr fontId="5"/>
  </si>
  <si>
    <t>ハサミ　プラス　ＳＣ-１７５ＳＦ　ホワイト／グレー　キャップ付き　</t>
    <rPh sb="30" eb="31">
      <t>ツ</t>
    </rPh>
    <phoneticPr fontId="16"/>
  </si>
  <si>
    <t>ｐ317</t>
    <phoneticPr fontId="5"/>
  </si>
  <si>
    <t>ホチキス針　マックス　Ｎｏ．１０－１Ｍ　１，０００本×２０個　</t>
  </si>
  <si>
    <t>ｐ256</t>
    <phoneticPr fontId="5"/>
  </si>
  <si>
    <t>電卓　シャープ　ＥＬ－Ｓ７５２Ｋ－Ｘ　１２桁　</t>
    <rPh sb="0" eb="2">
      <t>デンタク</t>
    </rPh>
    <phoneticPr fontId="16"/>
  </si>
  <si>
    <t>台</t>
    <rPh sb="0" eb="1">
      <t>ダイ</t>
    </rPh>
    <phoneticPr fontId="5"/>
  </si>
  <si>
    <t>ｐ249</t>
    <phoneticPr fontId="5"/>
  </si>
  <si>
    <t>クリップ</t>
    <phoneticPr fontId="5"/>
  </si>
  <si>
    <t>ダブルクリップ　コクヨ　クリ－Ｊ３７NＤ　極豆　１０個　</t>
  </si>
  <si>
    <t>ひも</t>
    <phoneticPr fontId="5"/>
  </si>
  <si>
    <t>紙ひも　マルアイ　茶　カヒ－１０　１００ｍ　</t>
    <rPh sb="9" eb="10">
      <t>チャ</t>
    </rPh>
    <phoneticPr fontId="16"/>
  </si>
  <si>
    <t>ｐ393</t>
    <phoneticPr fontId="5"/>
  </si>
  <si>
    <t>紙ひも　マルアイ　白　カヒ－１０Ｗ　１００ｍ　</t>
    <rPh sb="9" eb="10">
      <t>シロ</t>
    </rPh>
    <phoneticPr fontId="16"/>
  </si>
  <si>
    <t>テプラ</t>
    <phoneticPr fontId="5"/>
  </si>
  <si>
    <t>インクリボンカセット紙用　コクヨ　ＮＳ－ＴＢＲ１Ｄ－３　黒　３個入</t>
    <rPh sb="10" eb="11">
      <t>カミ</t>
    </rPh>
    <rPh sb="11" eb="12">
      <t>ヨウ</t>
    </rPh>
    <rPh sb="28" eb="29">
      <t>クロ</t>
    </rPh>
    <rPh sb="31" eb="32">
      <t>コ</t>
    </rPh>
    <rPh sb="32" eb="33">
      <t>イ</t>
    </rPh>
    <phoneticPr fontId="16"/>
  </si>
  <si>
    <t>ｐ238</t>
    <phoneticPr fontId="5"/>
  </si>
  <si>
    <t>テープカートリッジ　キングジム　テプラＰＲＯシリーズ用　ＳＳ１２Ｋ　白地　黒文字　１２ｍｍ</t>
  </si>
  <si>
    <t>テープカートリッジ　キングジム　テプラＰＲＯシリーズ用　ＳＳ１８Ｋ　白地　黒文字　１８ｍｍ</t>
  </si>
  <si>
    <t>ラベル</t>
    <phoneticPr fontId="5"/>
  </si>
  <si>
    <t>レーザープリンタ用ラベル　コクヨ　ＬＢＰ－Ａ１９２　Ａ４　１２面　１００枚入　</t>
  </si>
  <si>
    <t>用紙</t>
    <rPh sb="0" eb="2">
      <t>ヨウシ</t>
    </rPh>
    <phoneticPr fontId="5"/>
  </si>
  <si>
    <t>コピー用紙　スマートバリュー　Ａ０９５Ｊ　Ａ４　５００枚×１０冊</t>
    <rPh sb="3" eb="5">
      <t>ヨウシ</t>
    </rPh>
    <rPh sb="31" eb="32">
      <t>サツ</t>
    </rPh>
    <phoneticPr fontId="16"/>
  </si>
  <si>
    <t>p30</t>
    <phoneticPr fontId="5"/>
  </si>
  <si>
    <t>生活用品・メディア</t>
    <rPh sb="0" eb="2">
      <t>セイカツ</t>
    </rPh>
    <rPh sb="2" eb="4">
      <t>ヨウヒン</t>
    </rPh>
    <phoneticPr fontId="5"/>
  </si>
  <si>
    <t>アルカリ乾電池 単１形 三菱電機　ＬＲ２０ＧＤ/２Ｓ　２本入り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6"/>
  </si>
  <si>
    <t>ｐ803</t>
    <phoneticPr fontId="5"/>
  </si>
  <si>
    <t>アルカリ乾電池 単２形 三菱電機　ＬＲ１４ＧＤ/２Ｓ　２本入り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6"/>
  </si>
  <si>
    <t>アルカリ乾電池 単４形 三菱電機　ＬＲ０３ＧＤ/４Ｓ　４本入り</t>
    <rPh sb="4" eb="7">
      <t>カンデンチ</t>
    </rPh>
    <rPh sb="8" eb="9">
      <t>タン</t>
    </rPh>
    <rPh sb="10" eb="11">
      <t>ケイ</t>
    </rPh>
    <rPh sb="12" eb="14">
      <t>ミツビシ</t>
    </rPh>
    <rPh sb="14" eb="16">
      <t>デンキ</t>
    </rPh>
    <rPh sb="28" eb="29">
      <t>ホン</t>
    </rPh>
    <rPh sb="29" eb="30">
      <t>イ</t>
    </rPh>
    <phoneticPr fontId="16"/>
  </si>
  <si>
    <t>アルカリ乾電池 単４形（40本入り） 三菱電機　ＬＲ０３ＧＤ/４Ｓ</t>
    <rPh sb="4" eb="7">
      <t>カンデンチ</t>
    </rPh>
    <rPh sb="8" eb="9">
      <t>タン</t>
    </rPh>
    <rPh sb="10" eb="11">
      <t>ケイ</t>
    </rPh>
    <rPh sb="14" eb="16">
      <t>ポンイ</t>
    </rPh>
    <rPh sb="19" eb="21">
      <t>ミツビシ</t>
    </rPh>
    <rPh sb="21" eb="23">
      <t>デンキ</t>
    </rPh>
    <phoneticPr fontId="16"/>
  </si>
  <si>
    <t>吊り下げ名札　特大　青色紐付き・ソフト・チャックタイプ　（１パック10枚入り）</t>
    <rPh sb="10" eb="11">
      <t>アオ</t>
    </rPh>
    <rPh sb="11" eb="12">
      <t>イロ</t>
    </rPh>
    <rPh sb="12" eb="13">
      <t>ヒモ</t>
    </rPh>
    <rPh sb="13" eb="14">
      <t>ツ</t>
    </rPh>
    <phoneticPr fontId="5"/>
  </si>
  <si>
    <t>ｐ331</t>
    <phoneticPr fontId="5"/>
  </si>
  <si>
    <t>アルコールチェッカー　スリーアール（株）　３R-ALCO01BK　１年間または1000回保証</t>
  </si>
  <si>
    <t>https://3rrr.net/products/3r-alch01</t>
    <phoneticPr fontId="4"/>
  </si>
  <si>
    <t>列24</t>
  </si>
  <si>
    <t>R6-1調達物品一覧表</t>
    <rPh sb="10" eb="1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</si>
</sst>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</font>
    <font>
      <b/>
      <sz val="26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176" fontId="10" fillId="0" borderId="0" xfId="0" applyNumberFormat="1" applyFont="1">
      <alignment vertical="center"/>
    </xf>
    <xf numFmtId="176" fontId="10" fillId="0" borderId="0" xfId="1" applyNumberFormat="1" applyFont="1">
      <alignment vertical="center"/>
    </xf>
    <xf numFmtId="0" fontId="11" fillId="0" borderId="0" xfId="0" applyFont="1">
      <alignment vertical="center"/>
    </xf>
    <xf numFmtId="6" fontId="3" fillId="0" borderId="2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6" fontId="3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shrinkToFit="1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Continuous" vertical="center" shrinkToFit="1"/>
    </xf>
    <xf numFmtId="0" fontId="15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6" fontId="8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vertical="center" shrinkToFit="1"/>
    </xf>
    <xf numFmtId="0" fontId="20" fillId="0" borderId="2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7" fillId="4" borderId="7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13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9" fillId="0" borderId="2" xfId="0" applyFont="1" applyBorder="1">
      <alignment vertical="center"/>
    </xf>
    <xf numFmtId="0" fontId="7" fillId="4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5" borderId="2" xfId="0" applyFont="1" applyFill="1" applyBorder="1">
      <alignment vertical="center"/>
    </xf>
    <xf numFmtId="0" fontId="3" fillId="4" borderId="2" xfId="0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6" fontId="6" fillId="5" borderId="2" xfId="1" applyNumberFormat="1" applyFont="1" applyFill="1" applyBorder="1">
      <alignment vertical="center"/>
    </xf>
    <xf numFmtId="176" fontId="14" fillId="0" borderId="2" xfId="1" applyNumberFormat="1" applyFont="1" applyFill="1" applyBorder="1" applyProtection="1">
      <alignment vertical="center"/>
    </xf>
    <xf numFmtId="176" fontId="14" fillId="0" borderId="2" xfId="1" applyNumberFormat="1" applyFont="1" applyFill="1" applyBorder="1" applyAlignment="1" applyProtection="1">
      <alignment horizontal="center" vertical="center"/>
    </xf>
    <xf numFmtId="176" fontId="14" fillId="6" borderId="2" xfId="2" applyNumberFormat="1" applyFont="1" applyFill="1" applyBorder="1" applyAlignment="1">
      <alignment horizontal="right" vertical="center"/>
    </xf>
    <xf numFmtId="176" fontId="14" fillId="6" borderId="2" xfId="1" applyNumberFormat="1" applyFont="1" applyFill="1" applyBorder="1" applyAlignment="1" applyProtection="1">
      <alignment horizontal="center" vertical="center"/>
    </xf>
    <xf numFmtId="176" fontId="14" fillId="0" borderId="2" xfId="2" applyNumberFormat="1" applyFont="1" applyBorder="1" applyAlignment="1">
      <alignment horizontal="right" vertical="center"/>
    </xf>
    <xf numFmtId="176" fontId="19" fillId="0" borderId="2" xfId="3" applyNumberFormat="1" applyFont="1" applyFill="1" applyBorder="1" applyAlignment="1" applyProtection="1">
      <alignment horizontal="center" vertical="center" wrapText="1"/>
    </xf>
    <xf numFmtId="176" fontId="12" fillId="0" borderId="2" xfId="1" applyNumberFormat="1" applyFont="1" applyFill="1" applyBorder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Border="1">
      <alignment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Border="1">
      <alignment vertical="center"/>
    </xf>
    <xf numFmtId="176" fontId="18" fillId="0" borderId="2" xfId="3" applyNumberForma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21" fillId="2" borderId="9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vertical="center" textRotation="255"/>
    </xf>
    <xf numFmtId="0" fontId="7" fillId="4" borderId="11" xfId="0" applyFont="1" applyFill="1" applyBorder="1">
      <alignment vertical="center"/>
    </xf>
    <xf numFmtId="0" fontId="9" fillId="5" borderId="12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38" fontId="9" fillId="0" borderId="1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22" fillId="0" borderId="0" xfId="0" applyFont="1" applyAlignment="1">
      <alignment horizontal="lef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9B75FB15-BCCB-46F2-93A1-A7BF515CDFD7}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family val="3"/>
        <charset val="128"/>
        <scheme val="none"/>
      </font>
      <numFmt numFmtId="6" formatCode="#,##0;[Red]\-#,##0"/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color theme="1"/>
        <name val="HG丸ｺﾞｼｯｸM-PRO"/>
        <family val="3"/>
        <charset val="128"/>
        <scheme val="none"/>
      </font>
      <alignment horizontal="right"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numFmt numFmtId="10" formatCode="&quot;¥&quot;#,##0;[Red]&quot;¥&quot;\-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family val="3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ｺﾞｼｯｸM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ｺﾞｼｯｸM"/>
        <family val="3"/>
        <charset val="128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丸ｺﾞｼｯｸM-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HG丸ｺﾞｼｯｸM-PRO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50983A-5BEC-4E79-A482-0784E534F87B}" name="テーブル3289101415234" displayName="テーブル3289101415234" ref="A3:U73" totalsRowCount="1" headerRowDxfId="47" dataDxfId="45" totalsRowDxfId="43" headerRowBorderDxfId="46" tableBorderDxfId="44" totalsRowBorderDxfId="42">
  <autoFilter ref="A3:U72" xr:uid="{00000000-0009-0000-0100-000001000000}"/>
  <tableColumns count="21">
    <tableColumn id="2" xr3:uid="{01751946-4D33-4DCB-97CA-178FB39361A3}" name="列2" dataDxfId="41" totalsRowDxfId="20"/>
    <tableColumn id="5" xr3:uid="{69ABED57-7F6E-452D-B7C2-FD1B22ECCC4D}" name="列23" dataDxfId="40" totalsRowDxfId="19"/>
    <tableColumn id="7" xr3:uid="{067667A8-B126-4861-8B83-9A9FDDEBD16C}" name="列24" dataDxfId="39" totalsRowDxfId="18"/>
    <tableColumn id="3" xr3:uid="{B12095F5-47EE-45EE-BEDA-E1DB52235782}" name="列3" dataDxfId="38" totalsRowDxfId="17"/>
    <tableColumn id="30" xr3:uid="{22211067-0E88-4FF1-A9CC-4EC2EBFDFDE6}" name="列32" dataDxfId="37" totalsRowDxfId="16"/>
    <tableColumn id="4" xr3:uid="{DFCE197A-269E-4484-B3FD-37B80405E785}" name="列4" dataDxfId="36" totalsRowDxfId="15"/>
    <tableColumn id="6" xr3:uid="{43BFDC3C-89DA-421B-8F9C-2238848C3346}" name="列282" dataDxfId="35" totalsRowDxfId="14" dataCellStyle="桁区切り"/>
    <tableColumn id="29" xr3:uid="{0F4ED504-B1FD-46AF-9BF6-DBE3DD24AD92}" name="列283" dataDxfId="34" totalsRowDxfId="13"/>
    <tableColumn id="23" xr3:uid="{9A9274F4-866E-49DD-A318-394BC35061B0}" name="列5" totalsRowFunction="sum" dataDxfId="33" totalsRowDxfId="12"/>
    <tableColumn id="16" xr3:uid="{2A8F8232-5C5B-4B1E-88DA-CC0CE8F35481}" name="列8" totalsRowFunction="sum" dataDxfId="32" totalsRowDxfId="11"/>
    <tableColumn id="8" xr3:uid="{A2077D5F-A2DD-4693-9BF8-8461E9C5771E}" name="列10" totalsRowFunction="sum" dataDxfId="31" totalsRowDxfId="10"/>
    <tableColumn id="10" xr3:uid="{3C56C45A-1305-4629-9A3A-C2E17B1CB7FA}" name="列14" totalsRowFunction="sum" dataDxfId="30" totalsRowDxfId="9"/>
    <tableColumn id="9" xr3:uid="{C07B73BB-9CB7-4BE8-95F3-51D681045C2B}" name="列154" totalsRowFunction="sum" dataDxfId="29" totalsRowDxfId="8"/>
    <tableColumn id="1" xr3:uid="{8A90935D-F6FE-4DE2-B064-4CB1D2C385AA}" name="列152" totalsRowFunction="sum" dataDxfId="28" totalsRowDxfId="7"/>
    <tableColumn id="11" xr3:uid="{6C4240C6-E851-4E84-BE62-94B0D91588E5}" name="列16" totalsRowFunction="sum" dataDxfId="27" totalsRowDxfId="6"/>
    <tableColumn id="17" xr3:uid="{ECA308BD-93EB-44E9-B1E3-F0907EF888D8}" name="列172" totalsRowFunction="sum" dataDxfId="26" totalsRowDxfId="5"/>
    <tableColumn id="12" xr3:uid="{97AC442C-3E51-4555-9CAF-E057A05B3FC7}" name="列18" totalsRowFunction="sum" dataDxfId="25" totalsRowDxfId="4"/>
    <tableColumn id="14" xr3:uid="{762F8631-2F38-4F62-89AE-D62A8E360793}" name="列20" totalsRowFunction="sum" dataDxfId="24" totalsRowDxfId="3"/>
    <tableColumn id="31" xr3:uid="{BB62856F-5A28-4DB4-9F7F-CB9728F06014}" name="列22" totalsRowFunction="sum" dataDxfId="23" totalsRowDxfId="2"/>
    <tableColumn id="20" xr3:uid="{3FA7075A-5585-4527-AF38-6E1199F0154C}" name="列26" totalsRowFunction="sum" dataDxfId="22" totalsRowDxfId="1"/>
    <tableColumn id="27" xr3:uid="{A45BC86A-8B83-482E-B153-1250670785A4}" name="列273" totalsRowFunction="sum" dataDxfId="21" totalsRowDxfId="0">
      <calculatedColumnFormula>SUM(テーブル3289101415234[[#This Row],[列5]],テーブル3289101415234[[#This Row],[列8]],テーブル3289101415234[[#This Row],[列10]],テーブル3289101415234[[#This Row],[列14]],テーブル3289101415234[[#This Row],[列16]],テーブル3289101415234[[#This Row],[列18]],テーブル3289101415234[[#This Row],[列20]],テーブル3289101415234[[#This Row],[列26]])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rrr.net/products/3r-alch01" TargetMode="External"/><Relationship Id="rId2" Type="http://schemas.openxmlformats.org/officeDocument/2006/relationships/hyperlink" Target="https://www.nichiban.co.jp/general/stationery/memo/point_recycled_biz/" TargetMode="External"/><Relationship Id="rId1" Type="http://schemas.openxmlformats.org/officeDocument/2006/relationships/hyperlink" Target="https://www.nichiban.co.jp/general/stationery/memo/point_recycled_biz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4DBB-7F3A-4098-96D8-CB4C8CA43FD0}">
  <dimension ref="A1:AD122"/>
  <sheetViews>
    <sheetView tabSelected="1" view="pageBreakPreview" zoomScale="70" zoomScaleNormal="70" zoomScaleSheetLayoutView="70" workbookViewId="0">
      <pane xSplit="8" ySplit="3" topLeftCell="I71" activePane="bottomRight" state="frozen"/>
      <selection pane="topRight" activeCell="H1" sqref="H1"/>
      <selection pane="bottomLeft" activeCell="A3" sqref="A3"/>
      <selection pane="bottomRight" activeCell="X9" sqref="X9"/>
    </sheetView>
  </sheetViews>
  <sheetFormatPr defaultColWidth="9" defaultRowHeight="18" outlineLevelRow="1" x14ac:dyDescent="0.55000000000000004"/>
  <cols>
    <col min="1" max="3" width="8.58203125" style="2" customWidth="1"/>
    <col min="4" max="4" width="90.83203125" style="2" customWidth="1"/>
    <col min="5" max="5" width="8.25" style="2" customWidth="1"/>
    <col min="6" max="6" width="8.58203125" style="2" customWidth="1"/>
    <col min="7" max="7" width="11.83203125" style="2" hidden="1" customWidth="1"/>
    <col min="8" max="8" width="14.33203125" style="2" hidden="1" customWidth="1"/>
    <col min="9" max="11" width="5.25" style="4" hidden="1" customWidth="1"/>
    <col min="12" max="12" width="5.25" style="5" hidden="1" customWidth="1"/>
    <col min="13" max="14" width="6.08203125" style="5" hidden="1" customWidth="1"/>
    <col min="15" max="15" width="5.25" style="4" hidden="1" customWidth="1"/>
    <col min="16" max="16" width="7.75" style="4" hidden="1" customWidth="1"/>
    <col min="17" max="18" width="5.25" style="4" hidden="1" customWidth="1"/>
    <col min="19" max="19" width="6.33203125" style="4" hidden="1" customWidth="1"/>
    <col min="20" max="20" width="5.25" style="4" hidden="1" customWidth="1"/>
    <col min="21" max="21" width="10.5" style="4" customWidth="1"/>
    <col min="22" max="16384" width="9" style="2"/>
  </cols>
  <sheetData>
    <row r="1" spans="1:21" s="75" customFormat="1" ht="62" customHeight="1" thickBot="1" x14ac:dyDescent="0.6">
      <c r="B1" s="78" t="s">
        <v>169</v>
      </c>
      <c r="I1" s="76"/>
      <c r="J1" s="76"/>
      <c r="K1" s="76"/>
      <c r="L1" s="77"/>
      <c r="M1" s="77"/>
      <c r="N1" s="77"/>
      <c r="O1" s="76"/>
      <c r="P1" s="76"/>
      <c r="Q1" s="76"/>
      <c r="R1" s="76"/>
      <c r="S1" s="76"/>
      <c r="T1" s="76"/>
      <c r="U1" s="76"/>
    </row>
    <row r="2" spans="1:21" s="1" customFormat="1" ht="115.5" customHeight="1" thickBot="1" x14ac:dyDescent="0.6">
      <c r="A2" s="28" t="s">
        <v>1</v>
      </c>
      <c r="B2" s="56" t="s">
        <v>1</v>
      </c>
      <c r="C2" s="57" t="s">
        <v>0</v>
      </c>
      <c r="D2" s="57" t="s">
        <v>2</v>
      </c>
      <c r="E2" s="57" t="s">
        <v>3</v>
      </c>
      <c r="F2" s="57" t="s">
        <v>4</v>
      </c>
      <c r="G2" s="58" t="s">
        <v>5</v>
      </c>
      <c r="H2" s="58" t="s">
        <v>6</v>
      </c>
      <c r="I2" s="59" t="s">
        <v>7</v>
      </c>
      <c r="J2" s="60" t="s">
        <v>8</v>
      </c>
      <c r="K2" s="61" t="s">
        <v>9</v>
      </c>
      <c r="L2" s="61" t="s">
        <v>10</v>
      </c>
      <c r="M2" s="61" t="s">
        <v>11</v>
      </c>
      <c r="N2" s="61" t="s">
        <v>12</v>
      </c>
      <c r="O2" s="61" t="s">
        <v>13</v>
      </c>
      <c r="P2" s="61" t="s">
        <v>14</v>
      </c>
      <c r="Q2" s="61" t="s">
        <v>15</v>
      </c>
      <c r="R2" s="61" t="s">
        <v>16</v>
      </c>
      <c r="S2" s="61" t="s">
        <v>17</v>
      </c>
      <c r="T2" s="61" t="s">
        <v>18</v>
      </c>
      <c r="U2" s="62" t="s">
        <v>19</v>
      </c>
    </row>
    <row r="3" spans="1:21" ht="15" hidden="1" customHeight="1" outlineLevel="1" x14ac:dyDescent="0.55000000000000004">
      <c r="A3" s="29" t="s">
        <v>20</v>
      </c>
      <c r="B3" s="63" t="s">
        <v>37</v>
      </c>
      <c r="C3" s="34" t="s">
        <v>168</v>
      </c>
      <c r="D3" s="35" t="s">
        <v>21</v>
      </c>
      <c r="E3" s="35" t="s">
        <v>22</v>
      </c>
      <c r="F3" s="36" t="s">
        <v>23</v>
      </c>
      <c r="G3" s="38" t="s">
        <v>24</v>
      </c>
      <c r="H3" s="38" t="s">
        <v>25</v>
      </c>
      <c r="I3" s="37" t="s">
        <v>26</v>
      </c>
      <c r="J3" s="38" t="s">
        <v>27</v>
      </c>
      <c r="K3" s="38" t="s">
        <v>28</v>
      </c>
      <c r="L3" s="38" t="s">
        <v>29</v>
      </c>
      <c r="M3" s="38" t="s">
        <v>30</v>
      </c>
      <c r="N3" s="38" t="s">
        <v>31</v>
      </c>
      <c r="O3" s="38" t="s">
        <v>32</v>
      </c>
      <c r="P3" s="38" t="s">
        <v>33</v>
      </c>
      <c r="Q3" s="38" t="s">
        <v>34</v>
      </c>
      <c r="R3" s="38" t="s">
        <v>35</v>
      </c>
      <c r="S3" s="38" t="s">
        <v>36</v>
      </c>
      <c r="T3" s="38" t="s">
        <v>38</v>
      </c>
      <c r="U3" s="64" t="s">
        <v>39</v>
      </c>
    </row>
    <row r="4" spans="1:21" ht="15" hidden="1" customHeight="1" collapsed="1" x14ac:dyDescent="0.55000000000000004">
      <c r="A4" s="30"/>
      <c r="B4" s="65"/>
      <c r="C4" s="34"/>
      <c r="D4" s="39"/>
      <c r="E4" s="39"/>
      <c r="F4" s="37"/>
      <c r="G4" s="43"/>
      <c r="H4" s="43"/>
      <c r="I4" s="37" t="s">
        <v>40</v>
      </c>
      <c r="J4" s="37" t="s">
        <v>40</v>
      </c>
      <c r="K4" s="37" t="s">
        <v>40</v>
      </c>
      <c r="L4" s="37" t="s">
        <v>40</v>
      </c>
      <c r="M4" s="37" t="s">
        <v>40</v>
      </c>
      <c r="N4" s="37" t="s">
        <v>40</v>
      </c>
      <c r="O4" s="37" t="s">
        <v>40</v>
      </c>
      <c r="P4" s="37" t="s">
        <v>40</v>
      </c>
      <c r="Q4" s="37" t="s">
        <v>40</v>
      </c>
      <c r="R4" s="37" t="s">
        <v>40</v>
      </c>
      <c r="S4" s="12"/>
      <c r="T4" s="37" t="s">
        <v>40</v>
      </c>
      <c r="U4" s="66" t="s">
        <v>40</v>
      </c>
    </row>
    <row r="5" spans="1:21" s="11" customFormat="1" ht="27.75" customHeight="1" x14ac:dyDescent="0.55000000000000004">
      <c r="A5" s="31">
        <v>1</v>
      </c>
      <c r="B5" s="67">
        <v>1</v>
      </c>
      <c r="C5" s="16" t="s">
        <v>41</v>
      </c>
      <c r="D5" s="21" t="s">
        <v>42</v>
      </c>
      <c r="E5" s="22" t="s">
        <v>43</v>
      </c>
      <c r="F5" s="40" t="s">
        <v>44</v>
      </c>
      <c r="G5" s="44">
        <v>3320</v>
      </c>
      <c r="H5" s="45" t="s">
        <v>45</v>
      </c>
      <c r="I5" s="25"/>
      <c r="J5" s="6"/>
      <c r="K5" s="6"/>
      <c r="L5" s="6"/>
      <c r="M5" s="6"/>
      <c r="N5" s="6"/>
      <c r="O5" s="6"/>
      <c r="P5" s="10"/>
      <c r="Q5" s="6"/>
      <c r="R5" s="6">
        <v>2</v>
      </c>
      <c r="S5" s="6"/>
      <c r="T5" s="6"/>
      <c r="U5" s="68">
        <v>2</v>
      </c>
    </row>
    <row r="6" spans="1:21" ht="27.75" customHeight="1" x14ac:dyDescent="0.55000000000000004">
      <c r="A6" s="31">
        <v>5</v>
      </c>
      <c r="B6" s="67">
        <v>2</v>
      </c>
      <c r="C6" s="17" t="s">
        <v>46</v>
      </c>
      <c r="D6" s="13" t="s">
        <v>48</v>
      </c>
      <c r="E6" s="22" t="s">
        <v>43</v>
      </c>
      <c r="F6" s="40" t="s">
        <v>47</v>
      </c>
      <c r="G6" s="44">
        <v>840</v>
      </c>
      <c r="H6" s="45" t="s">
        <v>49</v>
      </c>
      <c r="I6" s="25"/>
      <c r="J6" s="6">
        <v>1</v>
      </c>
      <c r="K6" s="6"/>
      <c r="L6" s="6"/>
      <c r="M6" s="6"/>
      <c r="N6" s="6"/>
      <c r="O6" s="6"/>
      <c r="P6" s="10"/>
      <c r="Q6" s="6">
        <v>1</v>
      </c>
      <c r="R6" s="6"/>
      <c r="S6" s="10"/>
      <c r="T6" s="6"/>
      <c r="U6" s="68">
        <v>2</v>
      </c>
    </row>
    <row r="7" spans="1:21" ht="27.75" customHeight="1" x14ac:dyDescent="0.55000000000000004">
      <c r="A7" s="31">
        <v>10</v>
      </c>
      <c r="B7" s="67">
        <v>3</v>
      </c>
      <c r="C7" s="15"/>
      <c r="D7" s="13" t="s">
        <v>50</v>
      </c>
      <c r="E7" s="22" t="s">
        <v>43</v>
      </c>
      <c r="F7" s="40" t="s">
        <v>47</v>
      </c>
      <c r="G7" s="44">
        <v>1200</v>
      </c>
      <c r="H7" s="45" t="s">
        <v>51</v>
      </c>
      <c r="I7" s="25">
        <v>2</v>
      </c>
      <c r="J7" s="6"/>
      <c r="K7" s="6"/>
      <c r="L7" s="6"/>
      <c r="M7" s="6"/>
      <c r="N7" s="6">
        <v>1</v>
      </c>
      <c r="O7" s="6">
        <v>1</v>
      </c>
      <c r="P7" s="10"/>
      <c r="Q7" s="6"/>
      <c r="R7" s="6"/>
      <c r="S7" s="10"/>
      <c r="T7" s="6"/>
      <c r="U7" s="68">
        <v>4</v>
      </c>
    </row>
    <row r="8" spans="1:21" ht="27.75" customHeight="1" x14ac:dyDescent="0.55000000000000004">
      <c r="A8" s="31">
        <v>12</v>
      </c>
      <c r="B8" s="67">
        <v>4</v>
      </c>
      <c r="C8" s="15"/>
      <c r="D8" s="13" t="s">
        <v>52</v>
      </c>
      <c r="E8" s="22" t="s">
        <v>43</v>
      </c>
      <c r="F8" s="40" t="s">
        <v>47</v>
      </c>
      <c r="G8" s="44">
        <v>1500</v>
      </c>
      <c r="H8" s="45" t="s">
        <v>51</v>
      </c>
      <c r="I8" s="25"/>
      <c r="J8" s="6"/>
      <c r="K8" s="6"/>
      <c r="L8" s="6"/>
      <c r="M8" s="6"/>
      <c r="N8" s="6">
        <v>1</v>
      </c>
      <c r="O8" s="6"/>
      <c r="P8" s="10"/>
      <c r="Q8" s="6"/>
      <c r="R8" s="6">
        <v>1</v>
      </c>
      <c r="S8" s="10"/>
      <c r="T8" s="6"/>
      <c r="U8" s="68">
        <v>2</v>
      </c>
    </row>
    <row r="9" spans="1:21" ht="27.75" customHeight="1" x14ac:dyDescent="0.55000000000000004">
      <c r="A9" s="31">
        <v>13</v>
      </c>
      <c r="B9" s="67">
        <v>5</v>
      </c>
      <c r="C9" s="15"/>
      <c r="D9" s="13" t="s">
        <v>53</v>
      </c>
      <c r="E9" s="22" t="s">
        <v>43</v>
      </c>
      <c r="F9" s="40" t="s">
        <v>47</v>
      </c>
      <c r="G9" s="44">
        <v>1000</v>
      </c>
      <c r="H9" s="45" t="s">
        <v>54</v>
      </c>
      <c r="I9" s="25"/>
      <c r="J9" s="6">
        <v>2</v>
      </c>
      <c r="K9" s="6"/>
      <c r="L9" s="6"/>
      <c r="M9" s="6"/>
      <c r="N9" s="6">
        <v>1</v>
      </c>
      <c r="O9" s="6"/>
      <c r="P9" s="10"/>
      <c r="Q9" s="6"/>
      <c r="R9" s="6"/>
      <c r="S9" s="10"/>
      <c r="T9" s="6"/>
      <c r="U9" s="68">
        <v>3</v>
      </c>
    </row>
    <row r="10" spans="1:21" ht="27.75" customHeight="1" x14ac:dyDescent="0.55000000000000004">
      <c r="A10" s="31">
        <v>19</v>
      </c>
      <c r="B10" s="67">
        <v>6</v>
      </c>
      <c r="C10" s="18"/>
      <c r="D10" s="13" t="s">
        <v>55</v>
      </c>
      <c r="E10" s="22" t="s">
        <v>43</v>
      </c>
      <c r="F10" s="40" t="s">
        <v>47</v>
      </c>
      <c r="G10" s="44">
        <v>1500</v>
      </c>
      <c r="H10" s="45" t="s">
        <v>56</v>
      </c>
      <c r="I10" s="25">
        <v>2</v>
      </c>
      <c r="J10" s="6">
        <v>2</v>
      </c>
      <c r="K10" s="6"/>
      <c r="L10" s="6"/>
      <c r="M10" s="6"/>
      <c r="N10" s="6"/>
      <c r="O10" s="6"/>
      <c r="P10" s="10"/>
      <c r="Q10" s="6"/>
      <c r="R10" s="6"/>
      <c r="S10" s="10"/>
      <c r="T10" s="6"/>
      <c r="U10" s="68">
        <v>4</v>
      </c>
    </row>
    <row r="11" spans="1:21" ht="27.75" customHeight="1" x14ac:dyDescent="0.55000000000000004">
      <c r="A11" s="31">
        <v>21</v>
      </c>
      <c r="B11" s="67">
        <v>7</v>
      </c>
      <c r="C11" s="15"/>
      <c r="D11" s="13" t="s">
        <v>57</v>
      </c>
      <c r="E11" s="22" t="s">
        <v>58</v>
      </c>
      <c r="F11" s="40" t="s">
        <v>47</v>
      </c>
      <c r="G11" s="44">
        <v>1000</v>
      </c>
      <c r="H11" s="45" t="s">
        <v>59</v>
      </c>
      <c r="I11" s="25">
        <v>2</v>
      </c>
      <c r="J11" s="6"/>
      <c r="K11" s="6"/>
      <c r="L11" s="6"/>
      <c r="M11" s="6"/>
      <c r="N11" s="6">
        <v>1</v>
      </c>
      <c r="O11" s="6"/>
      <c r="P11" s="10"/>
      <c r="Q11" s="6">
        <v>2</v>
      </c>
      <c r="R11" s="6"/>
      <c r="S11" s="10"/>
      <c r="T11" s="6"/>
      <c r="U11" s="68">
        <v>5</v>
      </c>
    </row>
    <row r="12" spans="1:21" ht="27.75" customHeight="1" x14ac:dyDescent="0.55000000000000004">
      <c r="A12" s="31">
        <v>22</v>
      </c>
      <c r="B12" s="67">
        <v>8</v>
      </c>
      <c r="C12" s="15"/>
      <c r="D12" s="13" t="s">
        <v>60</v>
      </c>
      <c r="E12" s="22" t="s">
        <v>58</v>
      </c>
      <c r="F12" s="40" t="s">
        <v>47</v>
      </c>
      <c r="G12" s="44">
        <v>1000</v>
      </c>
      <c r="H12" s="45" t="s">
        <v>59</v>
      </c>
      <c r="I12" s="25"/>
      <c r="J12" s="6">
        <v>1</v>
      </c>
      <c r="K12" s="6"/>
      <c r="L12" s="6"/>
      <c r="M12" s="6"/>
      <c r="N12" s="6"/>
      <c r="O12" s="6">
        <v>1</v>
      </c>
      <c r="P12" s="10"/>
      <c r="Q12" s="6">
        <v>3</v>
      </c>
      <c r="R12" s="6"/>
      <c r="S12" s="10"/>
      <c r="T12" s="6"/>
      <c r="U12" s="68">
        <v>5</v>
      </c>
    </row>
    <row r="13" spans="1:21" ht="27.75" customHeight="1" x14ac:dyDescent="0.55000000000000004">
      <c r="A13" s="31">
        <v>23</v>
      </c>
      <c r="B13" s="67">
        <v>9</v>
      </c>
      <c r="C13" s="15"/>
      <c r="D13" s="13" t="s">
        <v>61</v>
      </c>
      <c r="E13" s="22" t="s">
        <v>58</v>
      </c>
      <c r="F13" s="40" t="s">
        <v>47</v>
      </c>
      <c r="G13" s="44">
        <v>1000</v>
      </c>
      <c r="H13" s="45" t="s">
        <v>59</v>
      </c>
      <c r="I13" s="25"/>
      <c r="J13" s="6"/>
      <c r="K13" s="6">
        <v>2</v>
      </c>
      <c r="L13" s="6"/>
      <c r="M13" s="6"/>
      <c r="N13" s="6">
        <v>2</v>
      </c>
      <c r="O13" s="6"/>
      <c r="P13" s="10"/>
      <c r="Q13" s="6">
        <v>5</v>
      </c>
      <c r="R13" s="6"/>
      <c r="S13" s="10"/>
      <c r="T13" s="6"/>
      <c r="U13" s="68">
        <v>9</v>
      </c>
    </row>
    <row r="14" spans="1:21" ht="27.75" customHeight="1" x14ac:dyDescent="0.55000000000000004">
      <c r="A14" s="31">
        <v>24</v>
      </c>
      <c r="B14" s="67">
        <v>10</v>
      </c>
      <c r="C14" s="15"/>
      <c r="D14" s="13" t="s">
        <v>62</v>
      </c>
      <c r="E14" s="22" t="s">
        <v>58</v>
      </c>
      <c r="F14" s="40" t="s">
        <v>47</v>
      </c>
      <c r="G14" s="44">
        <v>1000</v>
      </c>
      <c r="H14" s="45" t="s">
        <v>59</v>
      </c>
      <c r="I14" s="25"/>
      <c r="J14" s="6"/>
      <c r="K14" s="6"/>
      <c r="L14" s="6"/>
      <c r="M14" s="6"/>
      <c r="N14" s="6"/>
      <c r="O14" s="6"/>
      <c r="P14" s="10"/>
      <c r="Q14" s="6">
        <v>3</v>
      </c>
      <c r="R14" s="6"/>
      <c r="S14" s="10"/>
      <c r="T14" s="6"/>
      <c r="U14" s="68">
        <v>3</v>
      </c>
    </row>
    <row r="15" spans="1:21" ht="27.75" customHeight="1" x14ac:dyDescent="0.55000000000000004">
      <c r="A15" s="31">
        <v>27</v>
      </c>
      <c r="B15" s="67">
        <v>11</v>
      </c>
      <c r="C15" s="15"/>
      <c r="D15" s="13" t="s">
        <v>63</v>
      </c>
      <c r="E15" s="22" t="s">
        <v>58</v>
      </c>
      <c r="F15" s="40" t="s">
        <v>64</v>
      </c>
      <c r="G15" s="44">
        <v>120</v>
      </c>
      <c r="H15" s="45" t="s">
        <v>59</v>
      </c>
      <c r="I15" s="25"/>
      <c r="J15" s="6"/>
      <c r="K15" s="6"/>
      <c r="L15" s="6"/>
      <c r="M15" s="6"/>
      <c r="N15" s="6"/>
      <c r="O15" s="6">
        <v>2</v>
      </c>
      <c r="P15" s="10"/>
      <c r="Q15" s="6">
        <v>5</v>
      </c>
      <c r="R15" s="6"/>
      <c r="S15" s="10"/>
      <c r="T15" s="6"/>
      <c r="U15" s="68">
        <v>7</v>
      </c>
    </row>
    <row r="16" spans="1:21" ht="27.75" customHeight="1" x14ac:dyDescent="0.55000000000000004">
      <c r="A16" s="31">
        <v>28</v>
      </c>
      <c r="B16" s="67">
        <v>12</v>
      </c>
      <c r="C16" s="15"/>
      <c r="D16" s="13" t="s">
        <v>65</v>
      </c>
      <c r="E16" s="22" t="s">
        <v>58</v>
      </c>
      <c r="F16" s="40" t="s">
        <v>64</v>
      </c>
      <c r="G16" s="44">
        <v>120</v>
      </c>
      <c r="H16" s="45" t="s">
        <v>59</v>
      </c>
      <c r="I16" s="25"/>
      <c r="J16" s="6"/>
      <c r="K16" s="6"/>
      <c r="L16" s="6"/>
      <c r="M16" s="6"/>
      <c r="N16" s="6"/>
      <c r="O16" s="6">
        <v>3</v>
      </c>
      <c r="P16" s="10"/>
      <c r="Q16" s="6">
        <v>5</v>
      </c>
      <c r="R16" s="6"/>
      <c r="S16" s="10"/>
      <c r="T16" s="6"/>
      <c r="U16" s="68">
        <v>8</v>
      </c>
    </row>
    <row r="17" spans="1:21" ht="27.75" customHeight="1" x14ac:dyDescent="0.55000000000000004">
      <c r="A17" s="31">
        <v>29</v>
      </c>
      <c r="B17" s="67">
        <v>13</v>
      </c>
      <c r="C17" s="15"/>
      <c r="D17" s="13" t="s">
        <v>66</v>
      </c>
      <c r="E17" s="22" t="s">
        <v>58</v>
      </c>
      <c r="F17" s="40" t="s">
        <v>64</v>
      </c>
      <c r="G17" s="44">
        <v>120</v>
      </c>
      <c r="H17" s="45" t="s">
        <v>59</v>
      </c>
      <c r="I17" s="25">
        <v>10</v>
      </c>
      <c r="J17" s="6"/>
      <c r="K17" s="6">
        <v>3</v>
      </c>
      <c r="L17" s="6"/>
      <c r="M17" s="6"/>
      <c r="N17" s="6"/>
      <c r="O17" s="6"/>
      <c r="P17" s="10">
        <v>3</v>
      </c>
      <c r="Q17" s="6">
        <v>10</v>
      </c>
      <c r="R17" s="6"/>
      <c r="S17" s="10"/>
      <c r="T17" s="6"/>
      <c r="U17" s="68">
        <v>26</v>
      </c>
    </row>
    <row r="18" spans="1:21" ht="27.75" customHeight="1" x14ac:dyDescent="0.55000000000000004">
      <c r="A18" s="31">
        <v>30</v>
      </c>
      <c r="B18" s="67">
        <v>14</v>
      </c>
      <c r="C18" s="15"/>
      <c r="D18" s="13" t="s">
        <v>67</v>
      </c>
      <c r="E18" s="22" t="s">
        <v>58</v>
      </c>
      <c r="F18" s="40" t="s">
        <v>64</v>
      </c>
      <c r="G18" s="44">
        <v>120</v>
      </c>
      <c r="H18" s="45" t="s">
        <v>59</v>
      </c>
      <c r="I18" s="25"/>
      <c r="J18" s="6"/>
      <c r="K18" s="6"/>
      <c r="L18" s="6"/>
      <c r="M18" s="6"/>
      <c r="N18" s="6"/>
      <c r="O18" s="6">
        <v>2</v>
      </c>
      <c r="P18" s="10"/>
      <c r="Q18" s="6">
        <v>5</v>
      </c>
      <c r="R18" s="6"/>
      <c r="S18" s="10"/>
      <c r="T18" s="6"/>
      <c r="U18" s="68">
        <v>7</v>
      </c>
    </row>
    <row r="19" spans="1:21" ht="27.75" customHeight="1" x14ac:dyDescent="0.55000000000000004">
      <c r="A19" s="31">
        <v>33</v>
      </c>
      <c r="B19" s="67">
        <v>15</v>
      </c>
      <c r="C19" s="17" t="s">
        <v>68</v>
      </c>
      <c r="D19" s="13" t="s">
        <v>69</v>
      </c>
      <c r="E19" s="22" t="s">
        <v>43</v>
      </c>
      <c r="F19" s="40" t="s">
        <v>47</v>
      </c>
      <c r="G19" s="44">
        <v>5220</v>
      </c>
      <c r="H19" s="45" t="s">
        <v>70</v>
      </c>
      <c r="I19" s="25">
        <v>1</v>
      </c>
      <c r="J19" s="6"/>
      <c r="K19" s="6">
        <v>2</v>
      </c>
      <c r="L19" s="6"/>
      <c r="M19" s="6"/>
      <c r="N19" s="6">
        <v>1</v>
      </c>
      <c r="O19" s="6">
        <v>1</v>
      </c>
      <c r="P19" s="10"/>
      <c r="Q19" s="6">
        <v>3</v>
      </c>
      <c r="R19" s="6">
        <v>3</v>
      </c>
      <c r="S19" s="10"/>
      <c r="T19" s="6"/>
      <c r="U19" s="68">
        <v>11</v>
      </c>
    </row>
    <row r="20" spans="1:21" ht="27.75" customHeight="1" x14ac:dyDescent="0.55000000000000004">
      <c r="A20" s="31">
        <v>36</v>
      </c>
      <c r="B20" s="67">
        <v>16</v>
      </c>
      <c r="C20" s="15"/>
      <c r="D20" s="13" t="s">
        <v>71</v>
      </c>
      <c r="E20" s="22" t="s">
        <v>43</v>
      </c>
      <c r="F20" s="40" t="s">
        <v>47</v>
      </c>
      <c r="G20" s="44">
        <v>2390</v>
      </c>
      <c r="H20" s="45" t="s">
        <v>70</v>
      </c>
      <c r="I20" s="25"/>
      <c r="J20" s="6"/>
      <c r="K20" s="6"/>
      <c r="L20" s="6"/>
      <c r="M20" s="6"/>
      <c r="N20" s="6">
        <v>1</v>
      </c>
      <c r="O20" s="6"/>
      <c r="P20" s="10"/>
      <c r="Q20" s="6"/>
      <c r="R20" s="6">
        <v>3</v>
      </c>
      <c r="S20" s="10"/>
      <c r="T20" s="6"/>
      <c r="U20" s="68">
        <v>4</v>
      </c>
    </row>
    <row r="21" spans="1:21" ht="27.75" customHeight="1" x14ac:dyDescent="0.55000000000000004">
      <c r="A21" s="31">
        <v>38</v>
      </c>
      <c r="B21" s="67">
        <v>17</v>
      </c>
      <c r="C21" s="15"/>
      <c r="D21" s="13" t="s">
        <v>72</v>
      </c>
      <c r="E21" s="22" t="s">
        <v>43</v>
      </c>
      <c r="F21" s="40" t="s">
        <v>47</v>
      </c>
      <c r="G21" s="44">
        <v>3850</v>
      </c>
      <c r="H21" s="45" t="s">
        <v>70</v>
      </c>
      <c r="I21" s="25">
        <v>2</v>
      </c>
      <c r="J21" s="6"/>
      <c r="K21" s="6"/>
      <c r="L21" s="6"/>
      <c r="M21" s="6"/>
      <c r="N21" s="6"/>
      <c r="O21" s="6"/>
      <c r="P21" s="10"/>
      <c r="Q21" s="6">
        <v>3</v>
      </c>
      <c r="R21" s="6"/>
      <c r="S21" s="10"/>
      <c r="T21" s="6"/>
      <c r="U21" s="68">
        <v>5</v>
      </c>
    </row>
    <row r="22" spans="1:21" ht="27.75" customHeight="1" x14ac:dyDescent="0.55000000000000004">
      <c r="A22" s="31">
        <v>39</v>
      </c>
      <c r="B22" s="67">
        <v>18</v>
      </c>
      <c r="C22" s="15"/>
      <c r="D22" s="13" t="s">
        <v>73</v>
      </c>
      <c r="E22" s="22" t="s">
        <v>43</v>
      </c>
      <c r="F22" s="40" t="s">
        <v>47</v>
      </c>
      <c r="G22" s="44">
        <v>1670</v>
      </c>
      <c r="H22" s="45" t="s">
        <v>70</v>
      </c>
      <c r="I22" s="25"/>
      <c r="J22" s="6">
        <v>1</v>
      </c>
      <c r="K22" s="6"/>
      <c r="L22" s="6"/>
      <c r="M22" s="6"/>
      <c r="N22" s="6"/>
      <c r="O22" s="6"/>
      <c r="P22" s="10"/>
      <c r="Q22" s="6"/>
      <c r="R22" s="6"/>
      <c r="S22" s="10"/>
      <c r="T22" s="6"/>
      <c r="U22" s="68">
        <v>1</v>
      </c>
    </row>
    <row r="23" spans="1:21" ht="27.75" customHeight="1" x14ac:dyDescent="0.55000000000000004">
      <c r="A23" s="31">
        <v>40</v>
      </c>
      <c r="B23" s="67">
        <v>19</v>
      </c>
      <c r="C23" s="15"/>
      <c r="D23" s="13" t="s">
        <v>74</v>
      </c>
      <c r="E23" s="22" t="s">
        <v>43</v>
      </c>
      <c r="F23" s="40" t="s">
        <v>47</v>
      </c>
      <c r="G23" s="44">
        <v>3080</v>
      </c>
      <c r="H23" s="45" t="s">
        <v>70</v>
      </c>
      <c r="I23" s="25"/>
      <c r="J23" s="6"/>
      <c r="K23" s="6"/>
      <c r="L23" s="6"/>
      <c r="M23" s="6"/>
      <c r="N23" s="6"/>
      <c r="O23" s="6"/>
      <c r="P23" s="10">
        <v>1</v>
      </c>
      <c r="Q23" s="6"/>
      <c r="R23" s="6"/>
      <c r="S23" s="10"/>
      <c r="T23" s="6"/>
      <c r="U23" s="68">
        <v>1</v>
      </c>
    </row>
    <row r="24" spans="1:21" ht="27.75" customHeight="1" x14ac:dyDescent="0.55000000000000004">
      <c r="A24" s="31">
        <v>41</v>
      </c>
      <c r="B24" s="67">
        <v>20</v>
      </c>
      <c r="C24" s="15"/>
      <c r="D24" s="13" t="s">
        <v>75</v>
      </c>
      <c r="E24" s="22" t="s">
        <v>43</v>
      </c>
      <c r="F24" s="40" t="s">
        <v>47</v>
      </c>
      <c r="G24" s="44">
        <v>3080</v>
      </c>
      <c r="H24" s="45" t="s">
        <v>70</v>
      </c>
      <c r="I24" s="25">
        <v>1</v>
      </c>
      <c r="J24" s="6"/>
      <c r="K24" s="6">
        <v>2</v>
      </c>
      <c r="L24" s="6"/>
      <c r="M24" s="6"/>
      <c r="N24" s="6"/>
      <c r="O24" s="6">
        <v>1</v>
      </c>
      <c r="P24" s="10"/>
      <c r="Q24" s="6">
        <v>3</v>
      </c>
      <c r="R24" s="6">
        <v>1</v>
      </c>
      <c r="S24" s="10"/>
      <c r="T24" s="6"/>
      <c r="U24" s="68">
        <v>8</v>
      </c>
    </row>
    <row r="25" spans="1:21" ht="27.75" customHeight="1" x14ac:dyDescent="0.55000000000000004">
      <c r="A25" s="31">
        <v>42</v>
      </c>
      <c r="B25" s="67">
        <v>21</v>
      </c>
      <c r="C25" s="15"/>
      <c r="D25" s="13" t="s">
        <v>76</v>
      </c>
      <c r="E25" s="22" t="s">
        <v>43</v>
      </c>
      <c r="F25" s="40" t="s">
        <v>47</v>
      </c>
      <c r="G25" s="44">
        <v>4900</v>
      </c>
      <c r="H25" s="45" t="s">
        <v>70</v>
      </c>
      <c r="I25" s="25"/>
      <c r="J25" s="6">
        <v>1</v>
      </c>
      <c r="K25" s="6"/>
      <c r="L25" s="6"/>
      <c r="M25" s="6"/>
      <c r="N25" s="6"/>
      <c r="O25" s="6"/>
      <c r="P25" s="10"/>
      <c r="Q25" s="6">
        <v>2</v>
      </c>
      <c r="R25" s="6"/>
      <c r="S25" s="10"/>
      <c r="T25" s="6"/>
      <c r="U25" s="68">
        <v>3</v>
      </c>
    </row>
    <row r="26" spans="1:21" ht="27.75" customHeight="1" x14ac:dyDescent="0.55000000000000004">
      <c r="A26" s="31">
        <v>43</v>
      </c>
      <c r="B26" s="67">
        <v>22</v>
      </c>
      <c r="C26" s="18"/>
      <c r="D26" s="13" t="s">
        <v>77</v>
      </c>
      <c r="E26" s="22" t="s">
        <v>43</v>
      </c>
      <c r="F26" s="40" t="s">
        <v>47</v>
      </c>
      <c r="G26" s="46">
        <v>2340</v>
      </c>
      <c r="H26" s="47" t="s">
        <v>78</v>
      </c>
      <c r="I26" s="25"/>
      <c r="J26" s="6"/>
      <c r="K26" s="6"/>
      <c r="L26" s="6"/>
      <c r="M26" s="6"/>
      <c r="N26" s="6"/>
      <c r="O26" s="6">
        <v>1</v>
      </c>
      <c r="P26" s="10"/>
      <c r="Q26" s="6"/>
      <c r="R26" s="6"/>
      <c r="S26" s="10"/>
      <c r="T26" s="6"/>
      <c r="U26" s="68">
        <v>1</v>
      </c>
    </row>
    <row r="27" spans="1:21" ht="27.75" customHeight="1" x14ac:dyDescent="0.55000000000000004">
      <c r="A27" s="31">
        <v>45</v>
      </c>
      <c r="B27" s="67">
        <v>23</v>
      </c>
      <c r="C27" s="15"/>
      <c r="D27" s="13" t="s">
        <v>79</v>
      </c>
      <c r="E27" s="22" t="s">
        <v>43</v>
      </c>
      <c r="F27" s="40" t="s">
        <v>80</v>
      </c>
      <c r="G27" s="44">
        <v>4250</v>
      </c>
      <c r="H27" s="45" t="s">
        <v>81</v>
      </c>
      <c r="I27" s="25"/>
      <c r="J27" s="6"/>
      <c r="K27" s="6">
        <v>1</v>
      </c>
      <c r="L27" s="6"/>
      <c r="M27" s="6">
        <v>1</v>
      </c>
      <c r="N27" s="6"/>
      <c r="O27" s="6"/>
      <c r="P27" s="10"/>
      <c r="Q27" s="6">
        <v>1</v>
      </c>
      <c r="R27" s="6"/>
      <c r="S27" s="10"/>
      <c r="T27" s="6"/>
      <c r="U27" s="68">
        <v>3</v>
      </c>
    </row>
    <row r="28" spans="1:21" ht="27.75" customHeight="1" x14ac:dyDescent="0.55000000000000004">
      <c r="A28" s="31">
        <v>46</v>
      </c>
      <c r="B28" s="67">
        <v>24</v>
      </c>
      <c r="C28" s="15"/>
      <c r="D28" s="13" t="s">
        <v>82</v>
      </c>
      <c r="E28" s="22" t="s">
        <v>43</v>
      </c>
      <c r="F28" s="40" t="s">
        <v>80</v>
      </c>
      <c r="G28" s="44">
        <v>3190</v>
      </c>
      <c r="H28" s="45" t="s">
        <v>81</v>
      </c>
      <c r="I28" s="25"/>
      <c r="J28" s="6"/>
      <c r="K28" s="6"/>
      <c r="L28" s="6"/>
      <c r="M28" s="6">
        <v>1</v>
      </c>
      <c r="N28" s="6"/>
      <c r="O28" s="6"/>
      <c r="P28" s="10"/>
      <c r="Q28" s="6">
        <v>1</v>
      </c>
      <c r="R28" s="6"/>
      <c r="S28" s="10"/>
      <c r="T28" s="6"/>
      <c r="U28" s="68">
        <v>2</v>
      </c>
    </row>
    <row r="29" spans="1:21" ht="27.75" customHeight="1" x14ac:dyDescent="0.55000000000000004">
      <c r="A29" s="31">
        <v>49</v>
      </c>
      <c r="B29" s="67">
        <v>25</v>
      </c>
      <c r="C29" s="15"/>
      <c r="D29" s="13" t="s">
        <v>84</v>
      </c>
      <c r="E29" s="22" t="s">
        <v>43</v>
      </c>
      <c r="F29" s="40" t="s">
        <v>47</v>
      </c>
      <c r="G29" s="44">
        <v>3310</v>
      </c>
      <c r="H29" s="45" t="s">
        <v>83</v>
      </c>
      <c r="I29" s="25">
        <v>1</v>
      </c>
      <c r="J29" s="6">
        <v>1</v>
      </c>
      <c r="K29" s="6"/>
      <c r="L29" s="6"/>
      <c r="M29" s="6"/>
      <c r="N29" s="6"/>
      <c r="O29" s="6"/>
      <c r="P29" s="10"/>
      <c r="Q29" s="6">
        <v>1</v>
      </c>
      <c r="R29" s="6"/>
      <c r="S29" s="10"/>
      <c r="T29" s="6"/>
      <c r="U29" s="68">
        <v>3</v>
      </c>
    </row>
    <row r="30" spans="1:21" ht="27.75" customHeight="1" x14ac:dyDescent="0.55000000000000004">
      <c r="A30" s="31">
        <v>50</v>
      </c>
      <c r="B30" s="67">
        <v>26</v>
      </c>
      <c r="C30" s="18"/>
      <c r="D30" s="13" t="s">
        <v>85</v>
      </c>
      <c r="E30" s="22" t="s">
        <v>43</v>
      </c>
      <c r="F30" s="40" t="s">
        <v>47</v>
      </c>
      <c r="G30" s="48">
        <v>3140</v>
      </c>
      <c r="H30" s="45" t="s">
        <v>81</v>
      </c>
      <c r="I30" s="25"/>
      <c r="J30" s="6"/>
      <c r="K30" s="6"/>
      <c r="L30" s="6">
        <v>2</v>
      </c>
      <c r="M30" s="6"/>
      <c r="N30" s="6"/>
      <c r="O30" s="6"/>
      <c r="P30" s="10"/>
      <c r="Q30" s="6"/>
      <c r="R30" s="6"/>
      <c r="S30" s="10"/>
      <c r="T30" s="6"/>
      <c r="U30" s="68">
        <v>2</v>
      </c>
    </row>
    <row r="31" spans="1:21" ht="27.75" customHeight="1" x14ac:dyDescent="0.55000000000000004">
      <c r="A31" s="31">
        <v>51</v>
      </c>
      <c r="B31" s="67">
        <v>27</v>
      </c>
      <c r="C31" s="18"/>
      <c r="D31" s="13" t="s">
        <v>86</v>
      </c>
      <c r="E31" s="22" t="s">
        <v>43</v>
      </c>
      <c r="F31" s="40" t="s">
        <v>47</v>
      </c>
      <c r="G31" s="48">
        <v>3220</v>
      </c>
      <c r="H31" s="45" t="s">
        <v>81</v>
      </c>
      <c r="I31" s="25"/>
      <c r="J31" s="6"/>
      <c r="K31" s="6"/>
      <c r="L31" s="6">
        <v>2</v>
      </c>
      <c r="M31" s="6"/>
      <c r="N31" s="6"/>
      <c r="O31" s="6"/>
      <c r="P31" s="10"/>
      <c r="Q31" s="6"/>
      <c r="R31" s="6"/>
      <c r="S31" s="10"/>
      <c r="T31" s="6"/>
      <c r="U31" s="68">
        <v>2</v>
      </c>
    </row>
    <row r="32" spans="1:21" ht="27.75" customHeight="1" x14ac:dyDescent="0.55000000000000004">
      <c r="A32" s="31">
        <v>52</v>
      </c>
      <c r="B32" s="67">
        <v>28</v>
      </c>
      <c r="C32" s="15"/>
      <c r="D32" s="13" t="s">
        <v>87</v>
      </c>
      <c r="E32" s="22" t="s">
        <v>43</v>
      </c>
      <c r="F32" s="40" t="s">
        <v>47</v>
      </c>
      <c r="G32" s="48">
        <v>4610</v>
      </c>
      <c r="H32" s="45" t="s">
        <v>81</v>
      </c>
      <c r="I32" s="25"/>
      <c r="J32" s="6"/>
      <c r="K32" s="6">
        <v>3</v>
      </c>
      <c r="L32" s="6"/>
      <c r="M32" s="6"/>
      <c r="N32" s="6"/>
      <c r="O32" s="6"/>
      <c r="P32" s="10"/>
      <c r="Q32" s="6"/>
      <c r="R32" s="6"/>
      <c r="S32" s="10"/>
      <c r="T32" s="6"/>
      <c r="U32" s="68">
        <v>3</v>
      </c>
    </row>
    <row r="33" spans="1:21" ht="27.75" customHeight="1" x14ac:dyDescent="0.55000000000000004">
      <c r="A33" s="31">
        <v>53</v>
      </c>
      <c r="B33" s="67">
        <v>29</v>
      </c>
      <c r="C33" s="15"/>
      <c r="D33" s="13" t="s">
        <v>88</v>
      </c>
      <c r="E33" s="22" t="s">
        <v>43</v>
      </c>
      <c r="F33" s="40" t="s">
        <v>47</v>
      </c>
      <c r="G33" s="48">
        <v>1720</v>
      </c>
      <c r="H33" s="49" t="s">
        <v>89</v>
      </c>
      <c r="I33" s="25"/>
      <c r="J33" s="6"/>
      <c r="K33" s="6">
        <v>2</v>
      </c>
      <c r="L33" s="6"/>
      <c r="M33" s="6"/>
      <c r="N33" s="6"/>
      <c r="O33" s="6"/>
      <c r="P33" s="10"/>
      <c r="Q33" s="6"/>
      <c r="R33" s="6"/>
      <c r="S33" s="10"/>
      <c r="T33" s="6"/>
      <c r="U33" s="68">
        <v>2</v>
      </c>
    </row>
    <row r="34" spans="1:21" ht="27.75" customHeight="1" x14ac:dyDescent="0.55000000000000004">
      <c r="A34" s="31">
        <v>54</v>
      </c>
      <c r="B34" s="67">
        <v>30</v>
      </c>
      <c r="C34" s="15"/>
      <c r="D34" s="13" t="s">
        <v>90</v>
      </c>
      <c r="E34" s="22" t="s">
        <v>43</v>
      </c>
      <c r="F34" s="40" t="s">
        <v>47</v>
      </c>
      <c r="G34" s="48">
        <v>1320</v>
      </c>
      <c r="H34" s="49" t="s">
        <v>89</v>
      </c>
      <c r="I34" s="25"/>
      <c r="J34" s="6"/>
      <c r="K34" s="6">
        <v>1</v>
      </c>
      <c r="L34" s="6"/>
      <c r="M34" s="6"/>
      <c r="N34" s="6"/>
      <c r="O34" s="6"/>
      <c r="P34" s="10"/>
      <c r="Q34" s="6"/>
      <c r="R34" s="6"/>
      <c r="S34" s="10"/>
      <c r="T34" s="6"/>
      <c r="U34" s="68">
        <v>1</v>
      </c>
    </row>
    <row r="35" spans="1:21" ht="27.75" customHeight="1" x14ac:dyDescent="0.55000000000000004">
      <c r="A35" s="31">
        <v>55</v>
      </c>
      <c r="B35" s="67">
        <v>31</v>
      </c>
      <c r="C35" s="17" t="s">
        <v>91</v>
      </c>
      <c r="D35" s="13" t="s">
        <v>92</v>
      </c>
      <c r="E35" s="22" t="s">
        <v>43</v>
      </c>
      <c r="F35" s="40" t="s">
        <v>93</v>
      </c>
      <c r="G35" s="44">
        <v>1200</v>
      </c>
      <c r="H35" s="45" t="s">
        <v>94</v>
      </c>
      <c r="I35" s="25">
        <v>2</v>
      </c>
      <c r="J35" s="6"/>
      <c r="K35" s="6"/>
      <c r="L35" s="6"/>
      <c r="M35" s="6"/>
      <c r="N35" s="6"/>
      <c r="O35" s="6"/>
      <c r="P35" s="10"/>
      <c r="Q35" s="6"/>
      <c r="R35" s="6"/>
      <c r="S35" s="10"/>
      <c r="T35" s="6"/>
      <c r="U35" s="68">
        <v>2</v>
      </c>
    </row>
    <row r="36" spans="1:21" ht="27.75" customHeight="1" x14ac:dyDescent="0.55000000000000004">
      <c r="A36" s="31">
        <v>56</v>
      </c>
      <c r="B36" s="67">
        <v>32</v>
      </c>
      <c r="C36" s="15"/>
      <c r="D36" s="13" t="s">
        <v>95</v>
      </c>
      <c r="E36" s="22" t="s">
        <v>43</v>
      </c>
      <c r="F36" s="40" t="s">
        <v>93</v>
      </c>
      <c r="G36" s="44">
        <v>1200</v>
      </c>
      <c r="H36" s="45" t="s">
        <v>94</v>
      </c>
      <c r="I36" s="25">
        <v>15</v>
      </c>
      <c r="J36" s="6"/>
      <c r="K36" s="6"/>
      <c r="L36" s="6"/>
      <c r="M36" s="6"/>
      <c r="N36" s="6"/>
      <c r="O36" s="6"/>
      <c r="P36" s="10"/>
      <c r="Q36" s="6"/>
      <c r="R36" s="6"/>
      <c r="S36" s="10"/>
      <c r="T36" s="6"/>
      <c r="U36" s="68">
        <v>15</v>
      </c>
    </row>
    <row r="37" spans="1:21" ht="27.75" customHeight="1" x14ac:dyDescent="0.55000000000000004">
      <c r="A37" s="31">
        <v>57</v>
      </c>
      <c r="B37" s="67">
        <v>33</v>
      </c>
      <c r="C37" s="15"/>
      <c r="D37" s="13" t="s">
        <v>96</v>
      </c>
      <c r="E37" s="22" t="s">
        <v>43</v>
      </c>
      <c r="F37" s="40" t="s">
        <v>93</v>
      </c>
      <c r="G37" s="44">
        <v>1200</v>
      </c>
      <c r="H37" s="45" t="s">
        <v>94</v>
      </c>
      <c r="I37" s="25">
        <v>2</v>
      </c>
      <c r="J37" s="6">
        <v>6</v>
      </c>
      <c r="K37" s="6"/>
      <c r="L37" s="6"/>
      <c r="M37" s="6"/>
      <c r="N37" s="6"/>
      <c r="O37" s="6"/>
      <c r="P37" s="10"/>
      <c r="Q37" s="6"/>
      <c r="R37" s="6"/>
      <c r="S37" s="10"/>
      <c r="T37" s="6"/>
      <c r="U37" s="68">
        <v>8</v>
      </c>
    </row>
    <row r="38" spans="1:21" ht="27.75" customHeight="1" x14ac:dyDescent="0.55000000000000004">
      <c r="A38" s="31">
        <v>58</v>
      </c>
      <c r="B38" s="67">
        <v>34</v>
      </c>
      <c r="C38" s="15"/>
      <c r="D38" s="13" t="s">
        <v>97</v>
      </c>
      <c r="E38" s="22" t="s">
        <v>43</v>
      </c>
      <c r="F38" s="40" t="s">
        <v>93</v>
      </c>
      <c r="G38" s="44">
        <v>1200</v>
      </c>
      <c r="H38" s="45" t="s">
        <v>94</v>
      </c>
      <c r="I38" s="25">
        <v>2</v>
      </c>
      <c r="J38" s="6"/>
      <c r="K38" s="6"/>
      <c r="L38" s="6"/>
      <c r="M38" s="6">
        <v>10</v>
      </c>
      <c r="N38" s="6">
        <v>3</v>
      </c>
      <c r="O38" s="6"/>
      <c r="P38" s="10"/>
      <c r="Q38" s="6"/>
      <c r="R38" s="6"/>
      <c r="S38" s="10"/>
      <c r="T38" s="6"/>
      <c r="U38" s="68">
        <v>15</v>
      </c>
    </row>
    <row r="39" spans="1:21" ht="27.75" customHeight="1" x14ac:dyDescent="0.55000000000000004">
      <c r="A39" s="31">
        <v>59</v>
      </c>
      <c r="B39" s="67">
        <v>35</v>
      </c>
      <c r="C39" s="15"/>
      <c r="D39" s="13" t="s">
        <v>98</v>
      </c>
      <c r="E39" s="22" t="s">
        <v>43</v>
      </c>
      <c r="F39" s="40" t="s">
        <v>93</v>
      </c>
      <c r="G39" s="44">
        <v>1200</v>
      </c>
      <c r="H39" s="45" t="s">
        <v>94</v>
      </c>
      <c r="I39" s="25">
        <v>5</v>
      </c>
      <c r="J39" s="6"/>
      <c r="K39" s="6"/>
      <c r="L39" s="6"/>
      <c r="M39" s="6"/>
      <c r="N39" s="6"/>
      <c r="O39" s="6"/>
      <c r="P39" s="10"/>
      <c r="Q39" s="6"/>
      <c r="R39" s="6"/>
      <c r="S39" s="10"/>
      <c r="T39" s="6"/>
      <c r="U39" s="68">
        <v>5</v>
      </c>
    </row>
    <row r="40" spans="1:21" ht="27.75" customHeight="1" x14ac:dyDescent="0.55000000000000004">
      <c r="A40" s="31">
        <v>60</v>
      </c>
      <c r="B40" s="67">
        <v>36</v>
      </c>
      <c r="C40" s="15"/>
      <c r="D40" s="13" t="s">
        <v>99</v>
      </c>
      <c r="E40" s="22" t="s">
        <v>43</v>
      </c>
      <c r="F40" s="40" t="s">
        <v>93</v>
      </c>
      <c r="G40" s="44">
        <v>1200</v>
      </c>
      <c r="H40" s="45" t="s">
        <v>94</v>
      </c>
      <c r="I40" s="25">
        <v>2</v>
      </c>
      <c r="J40" s="6"/>
      <c r="K40" s="6"/>
      <c r="L40" s="6"/>
      <c r="M40" s="6"/>
      <c r="N40" s="6"/>
      <c r="O40" s="6"/>
      <c r="P40" s="10"/>
      <c r="Q40" s="6"/>
      <c r="R40" s="6"/>
      <c r="S40" s="10"/>
      <c r="T40" s="6"/>
      <c r="U40" s="68">
        <v>2</v>
      </c>
    </row>
    <row r="41" spans="1:21" ht="27.75" customHeight="1" x14ac:dyDescent="0.55000000000000004">
      <c r="A41" s="31">
        <v>63</v>
      </c>
      <c r="B41" s="67">
        <v>37</v>
      </c>
      <c r="C41" s="15"/>
      <c r="D41" s="13" t="s">
        <v>100</v>
      </c>
      <c r="E41" s="22" t="s">
        <v>43</v>
      </c>
      <c r="F41" s="40" t="s">
        <v>93</v>
      </c>
      <c r="G41" s="44">
        <v>1500</v>
      </c>
      <c r="H41" s="45" t="s">
        <v>94</v>
      </c>
      <c r="I41" s="25"/>
      <c r="J41" s="6"/>
      <c r="K41" s="6"/>
      <c r="L41" s="6"/>
      <c r="M41" s="6"/>
      <c r="N41" s="6"/>
      <c r="O41" s="6"/>
      <c r="P41" s="10"/>
      <c r="Q41" s="6"/>
      <c r="R41" s="6">
        <v>1</v>
      </c>
      <c r="S41" s="10"/>
      <c r="T41" s="6"/>
      <c r="U41" s="68">
        <v>1</v>
      </c>
    </row>
    <row r="42" spans="1:21" ht="27.75" customHeight="1" x14ac:dyDescent="0.55000000000000004">
      <c r="A42" s="31">
        <v>68</v>
      </c>
      <c r="B42" s="67">
        <v>38</v>
      </c>
      <c r="C42" s="15"/>
      <c r="D42" s="13" t="s">
        <v>103</v>
      </c>
      <c r="E42" s="22" t="s">
        <v>43</v>
      </c>
      <c r="F42" s="40" t="s">
        <v>101</v>
      </c>
      <c r="G42" s="44">
        <v>1450</v>
      </c>
      <c r="H42" s="45" t="s">
        <v>102</v>
      </c>
      <c r="I42" s="25"/>
      <c r="J42" s="6"/>
      <c r="K42" s="6"/>
      <c r="L42" s="6"/>
      <c r="M42" s="6"/>
      <c r="N42" s="6"/>
      <c r="O42" s="6"/>
      <c r="P42" s="10"/>
      <c r="Q42" s="6">
        <v>20</v>
      </c>
      <c r="R42" s="6"/>
      <c r="S42" s="10"/>
      <c r="T42" s="6"/>
      <c r="U42" s="68">
        <v>20</v>
      </c>
    </row>
    <row r="43" spans="1:21" ht="27.75" customHeight="1" x14ac:dyDescent="0.55000000000000004">
      <c r="A43" s="31">
        <v>72</v>
      </c>
      <c r="B43" s="67">
        <v>39</v>
      </c>
      <c r="C43" s="15"/>
      <c r="D43" s="13" t="s">
        <v>105</v>
      </c>
      <c r="E43" s="22" t="s">
        <v>43</v>
      </c>
      <c r="F43" s="40" t="s">
        <v>93</v>
      </c>
      <c r="G43" s="44">
        <v>5000</v>
      </c>
      <c r="H43" s="45" t="s">
        <v>104</v>
      </c>
      <c r="I43" s="25"/>
      <c r="J43" s="6"/>
      <c r="K43" s="6"/>
      <c r="L43" s="6"/>
      <c r="M43" s="6"/>
      <c r="N43" s="6"/>
      <c r="O43" s="6"/>
      <c r="P43" s="10"/>
      <c r="Q43" s="6">
        <v>1</v>
      </c>
      <c r="R43" s="6"/>
      <c r="S43" s="10"/>
      <c r="T43" s="6"/>
      <c r="U43" s="68">
        <v>1</v>
      </c>
    </row>
    <row r="44" spans="1:21" ht="27.75" customHeight="1" x14ac:dyDescent="0.55000000000000004">
      <c r="A44" s="32">
        <v>73</v>
      </c>
      <c r="B44" s="67">
        <v>40</v>
      </c>
      <c r="C44" s="15"/>
      <c r="D44" s="26" t="s">
        <v>106</v>
      </c>
      <c r="E44" s="27" t="s">
        <v>43</v>
      </c>
      <c r="F44" s="41" t="s">
        <v>44</v>
      </c>
      <c r="G44" s="50">
        <v>1355</v>
      </c>
      <c r="H44" s="51" t="s">
        <v>107</v>
      </c>
      <c r="I44" s="25">
        <v>1</v>
      </c>
      <c r="J44" s="6"/>
      <c r="K44" s="6">
        <v>2</v>
      </c>
      <c r="L44" s="6"/>
      <c r="M44" s="6"/>
      <c r="N44" s="6"/>
      <c r="O44" s="6"/>
      <c r="P44" s="10"/>
      <c r="Q44" s="6"/>
      <c r="R44" s="6"/>
      <c r="S44" s="10"/>
      <c r="T44" s="6"/>
      <c r="U44" s="68">
        <v>3</v>
      </c>
    </row>
    <row r="45" spans="1:21" ht="27.75" customHeight="1" x14ac:dyDescent="0.55000000000000004">
      <c r="A45" s="31">
        <v>74</v>
      </c>
      <c r="B45" s="67">
        <v>41</v>
      </c>
      <c r="C45" s="17" t="s">
        <v>108</v>
      </c>
      <c r="D45" s="13" t="s">
        <v>109</v>
      </c>
      <c r="E45" s="22" t="s">
        <v>58</v>
      </c>
      <c r="F45" s="42" t="s">
        <v>93</v>
      </c>
      <c r="G45" s="44">
        <v>4300</v>
      </c>
      <c r="H45" s="45" t="s">
        <v>110</v>
      </c>
      <c r="I45" s="25"/>
      <c r="J45" s="6"/>
      <c r="K45" s="6"/>
      <c r="L45" s="6"/>
      <c r="M45" s="6"/>
      <c r="N45" s="6"/>
      <c r="O45" s="6"/>
      <c r="P45" s="10"/>
      <c r="Q45" s="6"/>
      <c r="R45" s="6">
        <v>1</v>
      </c>
      <c r="S45" s="10"/>
      <c r="T45" s="6"/>
      <c r="U45" s="68">
        <v>1</v>
      </c>
    </row>
    <row r="46" spans="1:21" ht="27.75" customHeight="1" x14ac:dyDescent="0.55000000000000004">
      <c r="A46" s="31">
        <v>82</v>
      </c>
      <c r="B46" s="67">
        <v>42</v>
      </c>
      <c r="C46" s="17" t="s">
        <v>112</v>
      </c>
      <c r="D46" s="13" t="s">
        <v>113</v>
      </c>
      <c r="E46" s="22" t="s">
        <v>58</v>
      </c>
      <c r="F46" s="40" t="s">
        <v>111</v>
      </c>
      <c r="G46" s="44">
        <v>290</v>
      </c>
      <c r="H46" s="45" t="s">
        <v>114</v>
      </c>
      <c r="I46" s="25"/>
      <c r="J46" s="6"/>
      <c r="K46" s="6"/>
      <c r="L46" s="6"/>
      <c r="M46" s="6"/>
      <c r="N46" s="6"/>
      <c r="O46" s="6"/>
      <c r="P46" s="10"/>
      <c r="Q46" s="6">
        <v>20</v>
      </c>
      <c r="R46" s="6">
        <v>10</v>
      </c>
      <c r="S46" s="10"/>
      <c r="T46" s="6"/>
      <c r="U46" s="68">
        <v>30</v>
      </c>
    </row>
    <row r="47" spans="1:21" ht="27.75" customHeight="1" x14ac:dyDescent="0.55000000000000004">
      <c r="A47" s="31">
        <v>83</v>
      </c>
      <c r="B47" s="67">
        <v>43</v>
      </c>
      <c r="C47" s="15"/>
      <c r="D47" s="13" t="s">
        <v>115</v>
      </c>
      <c r="E47" s="22" t="s">
        <v>58</v>
      </c>
      <c r="F47" s="40" t="s">
        <v>47</v>
      </c>
      <c r="G47" s="44">
        <v>2200</v>
      </c>
      <c r="H47" s="45" t="s">
        <v>114</v>
      </c>
      <c r="I47" s="25"/>
      <c r="J47" s="6">
        <v>1</v>
      </c>
      <c r="K47" s="6"/>
      <c r="L47" s="6"/>
      <c r="M47" s="6"/>
      <c r="N47" s="6"/>
      <c r="O47" s="6">
        <v>1</v>
      </c>
      <c r="P47" s="10"/>
      <c r="Q47" s="6">
        <v>3</v>
      </c>
      <c r="R47" s="6">
        <v>3</v>
      </c>
      <c r="S47" s="10"/>
      <c r="T47" s="6"/>
      <c r="U47" s="68">
        <v>8</v>
      </c>
    </row>
    <row r="48" spans="1:21" ht="27.75" customHeight="1" x14ac:dyDescent="0.55000000000000004">
      <c r="A48" s="31">
        <v>86</v>
      </c>
      <c r="B48" s="67">
        <v>44</v>
      </c>
      <c r="C48" s="15"/>
      <c r="D48" s="13" t="s">
        <v>118</v>
      </c>
      <c r="E48" s="22" t="s">
        <v>58</v>
      </c>
      <c r="F48" s="40" t="s">
        <v>116</v>
      </c>
      <c r="G48" s="44">
        <v>1200</v>
      </c>
      <c r="H48" s="45" t="s">
        <v>117</v>
      </c>
      <c r="I48" s="25">
        <v>2</v>
      </c>
      <c r="J48" s="6"/>
      <c r="K48" s="6"/>
      <c r="L48" s="6"/>
      <c r="M48" s="6"/>
      <c r="N48" s="6"/>
      <c r="O48" s="6">
        <v>1</v>
      </c>
      <c r="P48" s="10"/>
      <c r="Q48" s="6">
        <v>2</v>
      </c>
      <c r="R48" s="6"/>
      <c r="S48" s="10"/>
      <c r="T48" s="6"/>
      <c r="U48" s="68">
        <v>5</v>
      </c>
    </row>
    <row r="49" spans="1:21" ht="27.75" customHeight="1" x14ac:dyDescent="0.55000000000000004">
      <c r="A49" s="31">
        <v>87</v>
      </c>
      <c r="B49" s="67">
        <v>45</v>
      </c>
      <c r="C49" s="15"/>
      <c r="D49" s="13" t="s">
        <v>119</v>
      </c>
      <c r="E49" s="22" t="s">
        <v>58</v>
      </c>
      <c r="F49" s="40" t="s">
        <v>111</v>
      </c>
      <c r="G49" s="44">
        <v>420</v>
      </c>
      <c r="H49" s="45" t="s">
        <v>120</v>
      </c>
      <c r="I49" s="25">
        <v>10</v>
      </c>
      <c r="J49" s="6"/>
      <c r="K49" s="6"/>
      <c r="L49" s="6"/>
      <c r="M49" s="6"/>
      <c r="N49" s="6"/>
      <c r="O49" s="6">
        <v>1</v>
      </c>
      <c r="P49" s="10"/>
      <c r="Q49" s="6"/>
      <c r="R49" s="6"/>
      <c r="S49" s="10"/>
      <c r="T49" s="6"/>
      <c r="U49" s="68">
        <v>11</v>
      </c>
    </row>
    <row r="50" spans="1:21" ht="27.75" customHeight="1" x14ac:dyDescent="0.55000000000000004">
      <c r="A50" s="31">
        <v>88</v>
      </c>
      <c r="B50" s="67">
        <v>46</v>
      </c>
      <c r="C50" s="15"/>
      <c r="D50" s="13" t="s">
        <v>121</v>
      </c>
      <c r="E50" s="22" t="s">
        <v>58</v>
      </c>
      <c r="F50" s="40" t="s">
        <v>44</v>
      </c>
      <c r="G50" s="50">
        <v>4200</v>
      </c>
      <c r="H50" s="45" t="s">
        <v>120</v>
      </c>
      <c r="I50" s="25">
        <v>1</v>
      </c>
      <c r="J50" s="6"/>
      <c r="K50" s="6"/>
      <c r="L50" s="6"/>
      <c r="M50" s="6"/>
      <c r="N50" s="6"/>
      <c r="O50" s="6"/>
      <c r="P50" s="10"/>
      <c r="Q50" s="6"/>
      <c r="R50" s="6"/>
      <c r="S50" s="10"/>
      <c r="T50" s="6"/>
      <c r="U50" s="68">
        <v>1</v>
      </c>
    </row>
    <row r="51" spans="1:21" ht="27.75" customHeight="1" x14ac:dyDescent="0.55000000000000004">
      <c r="A51" s="31">
        <v>92</v>
      </c>
      <c r="B51" s="67">
        <v>47</v>
      </c>
      <c r="C51" s="17" t="s">
        <v>122</v>
      </c>
      <c r="D51" s="13" t="s">
        <v>123</v>
      </c>
      <c r="E51" s="22" t="s">
        <v>43</v>
      </c>
      <c r="F51" s="42" t="s">
        <v>124</v>
      </c>
      <c r="G51" s="44">
        <v>400</v>
      </c>
      <c r="H51" s="45" t="s">
        <v>125</v>
      </c>
      <c r="I51" s="25"/>
      <c r="J51" s="6"/>
      <c r="K51" s="6"/>
      <c r="L51" s="6"/>
      <c r="M51" s="6"/>
      <c r="N51" s="6"/>
      <c r="O51" s="6">
        <v>2</v>
      </c>
      <c r="P51" s="10"/>
      <c r="Q51" s="6"/>
      <c r="R51" s="6"/>
      <c r="S51" s="10"/>
      <c r="T51" s="6"/>
      <c r="U51" s="68">
        <v>2</v>
      </c>
    </row>
    <row r="52" spans="1:21" ht="27.75" customHeight="1" x14ac:dyDescent="0.55000000000000004">
      <c r="A52" s="31">
        <v>98</v>
      </c>
      <c r="B52" s="67">
        <v>48</v>
      </c>
      <c r="C52" s="17" t="s">
        <v>126</v>
      </c>
      <c r="D52" s="13" t="s">
        <v>127</v>
      </c>
      <c r="E52" s="22" t="s">
        <v>43</v>
      </c>
      <c r="F52" s="42" t="s">
        <v>111</v>
      </c>
      <c r="G52" s="44">
        <v>1100</v>
      </c>
      <c r="H52" s="45" t="s">
        <v>128</v>
      </c>
      <c r="I52" s="25"/>
      <c r="J52" s="6">
        <v>1</v>
      </c>
      <c r="K52" s="6"/>
      <c r="L52" s="6"/>
      <c r="M52" s="6"/>
      <c r="N52" s="6"/>
      <c r="O52" s="6"/>
      <c r="P52" s="10"/>
      <c r="Q52" s="6">
        <v>2</v>
      </c>
      <c r="R52" s="6"/>
      <c r="S52" s="10"/>
      <c r="T52" s="6"/>
      <c r="U52" s="68">
        <v>3</v>
      </c>
    </row>
    <row r="53" spans="1:21" ht="27.75" customHeight="1" x14ac:dyDescent="0.55000000000000004">
      <c r="A53" s="31">
        <v>99</v>
      </c>
      <c r="B53" s="67">
        <v>49</v>
      </c>
      <c r="C53" s="15"/>
      <c r="D53" s="13" t="s">
        <v>129</v>
      </c>
      <c r="E53" s="22" t="s">
        <v>43</v>
      </c>
      <c r="F53" s="42" t="s">
        <v>111</v>
      </c>
      <c r="G53" s="44">
        <v>1100</v>
      </c>
      <c r="H53" s="45" t="s">
        <v>128</v>
      </c>
      <c r="I53" s="25"/>
      <c r="J53" s="6">
        <v>1</v>
      </c>
      <c r="K53" s="6"/>
      <c r="L53" s="6"/>
      <c r="M53" s="6"/>
      <c r="N53" s="6"/>
      <c r="O53" s="6"/>
      <c r="P53" s="10"/>
      <c r="Q53" s="6"/>
      <c r="R53" s="6"/>
      <c r="S53" s="10"/>
      <c r="T53" s="6"/>
      <c r="U53" s="68">
        <v>1</v>
      </c>
    </row>
    <row r="54" spans="1:21" ht="27.75" customHeight="1" x14ac:dyDescent="0.55000000000000004">
      <c r="A54" s="31">
        <v>100</v>
      </c>
      <c r="B54" s="67">
        <v>50</v>
      </c>
      <c r="C54" s="15"/>
      <c r="D54" s="13" t="s">
        <v>130</v>
      </c>
      <c r="E54" s="22" t="s">
        <v>43</v>
      </c>
      <c r="F54" s="40" t="s">
        <v>111</v>
      </c>
      <c r="G54" s="44">
        <v>800</v>
      </c>
      <c r="H54" s="45" t="s">
        <v>131</v>
      </c>
      <c r="I54" s="25"/>
      <c r="J54" s="6">
        <v>1</v>
      </c>
      <c r="K54" s="6">
        <v>1</v>
      </c>
      <c r="L54" s="6"/>
      <c r="M54" s="6"/>
      <c r="N54" s="6"/>
      <c r="O54" s="6"/>
      <c r="P54" s="10"/>
      <c r="Q54" s="6"/>
      <c r="R54" s="6"/>
      <c r="S54" s="10"/>
      <c r="T54" s="6"/>
      <c r="U54" s="68">
        <v>2</v>
      </c>
    </row>
    <row r="55" spans="1:21" ht="27.75" customHeight="1" x14ac:dyDescent="0.55000000000000004">
      <c r="A55" s="31">
        <v>104</v>
      </c>
      <c r="B55" s="67">
        <v>51</v>
      </c>
      <c r="C55" s="15"/>
      <c r="D55" s="13" t="s">
        <v>132</v>
      </c>
      <c r="E55" s="22" t="s">
        <v>58</v>
      </c>
      <c r="F55" s="40" t="s">
        <v>44</v>
      </c>
      <c r="G55" s="44">
        <v>340</v>
      </c>
      <c r="H55" s="45" t="s">
        <v>133</v>
      </c>
      <c r="I55" s="25"/>
      <c r="J55" s="6"/>
      <c r="K55" s="6">
        <v>3</v>
      </c>
      <c r="L55" s="6"/>
      <c r="M55" s="6"/>
      <c r="N55" s="6"/>
      <c r="O55" s="6"/>
      <c r="P55" s="10">
        <v>3</v>
      </c>
      <c r="Q55" s="6"/>
      <c r="R55" s="6"/>
      <c r="S55" s="10"/>
      <c r="T55" s="6"/>
      <c r="U55" s="68">
        <v>6</v>
      </c>
    </row>
    <row r="56" spans="1:21" ht="27.75" customHeight="1" x14ac:dyDescent="0.55000000000000004">
      <c r="A56" s="31">
        <v>107</v>
      </c>
      <c r="B56" s="67">
        <v>52</v>
      </c>
      <c r="C56" s="17" t="s">
        <v>134</v>
      </c>
      <c r="D56" s="13" t="s">
        <v>135</v>
      </c>
      <c r="E56" s="22" t="s">
        <v>43</v>
      </c>
      <c r="F56" s="40" t="s">
        <v>116</v>
      </c>
      <c r="G56" s="44">
        <v>550</v>
      </c>
      <c r="H56" s="45" t="s">
        <v>136</v>
      </c>
      <c r="I56" s="25">
        <v>2</v>
      </c>
      <c r="J56" s="6"/>
      <c r="K56" s="6"/>
      <c r="L56" s="6"/>
      <c r="M56" s="6"/>
      <c r="N56" s="6"/>
      <c r="O56" s="6"/>
      <c r="P56" s="10"/>
      <c r="Q56" s="6"/>
      <c r="R56" s="6"/>
      <c r="S56" s="10"/>
      <c r="T56" s="6"/>
      <c r="U56" s="68">
        <v>2</v>
      </c>
    </row>
    <row r="57" spans="1:21" ht="27.75" customHeight="1" x14ac:dyDescent="0.55000000000000004">
      <c r="A57" s="31">
        <v>109</v>
      </c>
      <c r="B57" s="67">
        <v>53</v>
      </c>
      <c r="C57" s="15"/>
      <c r="D57" s="13" t="s">
        <v>137</v>
      </c>
      <c r="E57" s="22" t="s">
        <v>43</v>
      </c>
      <c r="F57" s="40" t="s">
        <v>47</v>
      </c>
      <c r="G57" s="44">
        <v>2000</v>
      </c>
      <c r="H57" s="45" t="s">
        <v>138</v>
      </c>
      <c r="I57" s="25"/>
      <c r="J57" s="6"/>
      <c r="K57" s="6"/>
      <c r="L57" s="6"/>
      <c r="M57" s="6"/>
      <c r="N57" s="6">
        <v>1</v>
      </c>
      <c r="O57" s="6"/>
      <c r="P57" s="10"/>
      <c r="Q57" s="6">
        <v>2</v>
      </c>
      <c r="R57" s="6"/>
      <c r="S57" s="10"/>
      <c r="T57" s="6"/>
      <c r="U57" s="68">
        <v>3</v>
      </c>
    </row>
    <row r="58" spans="1:21" ht="27.75" customHeight="1" x14ac:dyDescent="0.55000000000000004">
      <c r="A58" s="31">
        <v>110</v>
      </c>
      <c r="B58" s="67">
        <v>54</v>
      </c>
      <c r="C58" s="15"/>
      <c r="D58" s="13" t="s">
        <v>139</v>
      </c>
      <c r="E58" s="22" t="s">
        <v>43</v>
      </c>
      <c r="F58" s="40" t="s">
        <v>140</v>
      </c>
      <c r="G58" s="44">
        <v>2476</v>
      </c>
      <c r="H58" s="45" t="s">
        <v>141</v>
      </c>
      <c r="I58" s="25">
        <v>2</v>
      </c>
      <c r="J58" s="6"/>
      <c r="K58" s="6">
        <v>3</v>
      </c>
      <c r="L58" s="6"/>
      <c r="M58" s="6"/>
      <c r="N58" s="6"/>
      <c r="O58" s="6"/>
      <c r="P58" s="10"/>
      <c r="Q58" s="6"/>
      <c r="R58" s="6"/>
      <c r="S58" s="10"/>
      <c r="T58" s="6"/>
      <c r="U58" s="68">
        <v>5</v>
      </c>
    </row>
    <row r="59" spans="1:21" ht="27.75" customHeight="1" x14ac:dyDescent="0.55000000000000004">
      <c r="A59" s="31">
        <v>117</v>
      </c>
      <c r="B59" s="67">
        <v>55</v>
      </c>
      <c r="C59" s="17" t="s">
        <v>142</v>
      </c>
      <c r="D59" s="13" t="s">
        <v>143</v>
      </c>
      <c r="E59" s="22" t="s">
        <v>43</v>
      </c>
      <c r="F59" s="40" t="s">
        <v>44</v>
      </c>
      <c r="G59" s="44">
        <v>180</v>
      </c>
      <c r="H59" s="45" t="s">
        <v>94</v>
      </c>
      <c r="I59" s="25"/>
      <c r="J59" s="6"/>
      <c r="K59" s="6">
        <v>2</v>
      </c>
      <c r="L59" s="6"/>
      <c r="M59" s="6"/>
      <c r="N59" s="6"/>
      <c r="O59" s="6"/>
      <c r="P59" s="10"/>
      <c r="Q59" s="6"/>
      <c r="R59" s="6"/>
      <c r="S59" s="10"/>
      <c r="T59" s="6"/>
      <c r="U59" s="68">
        <v>2</v>
      </c>
    </row>
    <row r="60" spans="1:21" ht="27.75" customHeight="1" x14ac:dyDescent="0.55000000000000004">
      <c r="A60" s="31">
        <v>119</v>
      </c>
      <c r="B60" s="67">
        <v>56</v>
      </c>
      <c r="C60" s="17" t="s">
        <v>144</v>
      </c>
      <c r="D60" s="13" t="s">
        <v>145</v>
      </c>
      <c r="E60" s="22" t="s">
        <v>43</v>
      </c>
      <c r="F60" s="40" t="s">
        <v>124</v>
      </c>
      <c r="G60" s="44">
        <v>280</v>
      </c>
      <c r="H60" s="45" t="s">
        <v>146</v>
      </c>
      <c r="I60" s="25">
        <v>2</v>
      </c>
      <c r="J60" s="6"/>
      <c r="K60" s="6"/>
      <c r="L60" s="6"/>
      <c r="M60" s="6">
        <v>3</v>
      </c>
      <c r="N60" s="6">
        <v>5</v>
      </c>
      <c r="O60" s="6">
        <v>2</v>
      </c>
      <c r="P60" s="10"/>
      <c r="Q60" s="6"/>
      <c r="R60" s="6"/>
      <c r="S60" s="10"/>
      <c r="T60" s="6"/>
      <c r="U60" s="68">
        <v>12</v>
      </c>
    </row>
    <row r="61" spans="1:21" ht="27.75" customHeight="1" x14ac:dyDescent="0.55000000000000004">
      <c r="A61" s="31">
        <v>120</v>
      </c>
      <c r="B61" s="67">
        <v>57</v>
      </c>
      <c r="C61" s="15"/>
      <c r="D61" s="13" t="s">
        <v>147</v>
      </c>
      <c r="E61" s="22" t="s">
        <v>43</v>
      </c>
      <c r="F61" s="40" t="s">
        <v>124</v>
      </c>
      <c r="G61" s="44">
        <v>390</v>
      </c>
      <c r="H61" s="45" t="s">
        <v>146</v>
      </c>
      <c r="I61" s="25"/>
      <c r="J61" s="6"/>
      <c r="K61" s="6"/>
      <c r="L61" s="6"/>
      <c r="M61" s="6"/>
      <c r="N61" s="6"/>
      <c r="O61" s="6"/>
      <c r="P61" s="10"/>
      <c r="Q61" s="6">
        <v>5</v>
      </c>
      <c r="R61" s="6"/>
      <c r="S61" s="10"/>
      <c r="T61" s="6"/>
      <c r="U61" s="68">
        <v>5</v>
      </c>
    </row>
    <row r="62" spans="1:21" ht="27.75" customHeight="1" x14ac:dyDescent="0.55000000000000004">
      <c r="A62" s="31">
        <v>123</v>
      </c>
      <c r="B62" s="67">
        <v>58</v>
      </c>
      <c r="C62" s="17" t="s">
        <v>148</v>
      </c>
      <c r="D62" s="13" t="s">
        <v>149</v>
      </c>
      <c r="E62" s="22" t="s">
        <v>58</v>
      </c>
      <c r="F62" s="40" t="s">
        <v>47</v>
      </c>
      <c r="G62" s="44">
        <v>4600</v>
      </c>
      <c r="H62" s="45" t="s">
        <v>94</v>
      </c>
      <c r="I62" s="25"/>
      <c r="J62" s="6"/>
      <c r="K62" s="6">
        <v>5</v>
      </c>
      <c r="L62" s="6"/>
      <c r="M62" s="6"/>
      <c r="N62" s="6"/>
      <c r="O62" s="6"/>
      <c r="P62" s="10"/>
      <c r="Q62" s="6"/>
      <c r="R62" s="6"/>
      <c r="S62" s="10"/>
      <c r="T62" s="6"/>
      <c r="U62" s="68">
        <v>5</v>
      </c>
    </row>
    <row r="63" spans="1:21" ht="27.75" customHeight="1" x14ac:dyDescent="0.55000000000000004">
      <c r="A63" s="31">
        <v>127</v>
      </c>
      <c r="B63" s="67">
        <v>59</v>
      </c>
      <c r="C63" s="15"/>
      <c r="D63" s="13" t="s">
        <v>151</v>
      </c>
      <c r="E63" s="22" t="s">
        <v>58</v>
      </c>
      <c r="F63" s="40" t="s">
        <v>124</v>
      </c>
      <c r="G63" s="44">
        <v>1130</v>
      </c>
      <c r="H63" s="45" t="s">
        <v>150</v>
      </c>
      <c r="I63" s="25"/>
      <c r="J63" s="6">
        <v>3</v>
      </c>
      <c r="K63" s="6">
        <v>5</v>
      </c>
      <c r="L63" s="6"/>
      <c r="M63" s="6"/>
      <c r="N63" s="6">
        <v>3</v>
      </c>
      <c r="O63" s="6">
        <v>1</v>
      </c>
      <c r="P63" s="10"/>
      <c r="Q63" s="6"/>
      <c r="R63" s="6"/>
      <c r="S63" s="10"/>
      <c r="T63" s="6"/>
      <c r="U63" s="68">
        <v>12</v>
      </c>
    </row>
    <row r="64" spans="1:21" ht="27.75" customHeight="1" x14ac:dyDescent="0.55000000000000004">
      <c r="A64" s="31">
        <v>128</v>
      </c>
      <c r="B64" s="67">
        <v>60</v>
      </c>
      <c r="C64" s="15"/>
      <c r="D64" s="13" t="s">
        <v>152</v>
      </c>
      <c r="E64" s="22" t="s">
        <v>58</v>
      </c>
      <c r="F64" s="40" t="s">
        <v>124</v>
      </c>
      <c r="G64" s="44">
        <v>1530</v>
      </c>
      <c r="H64" s="45" t="s">
        <v>150</v>
      </c>
      <c r="I64" s="25"/>
      <c r="J64" s="6"/>
      <c r="K64" s="6">
        <v>3</v>
      </c>
      <c r="L64" s="6"/>
      <c r="M64" s="6"/>
      <c r="N64" s="6"/>
      <c r="O64" s="6">
        <v>1</v>
      </c>
      <c r="P64" s="10"/>
      <c r="Q64" s="6"/>
      <c r="R64" s="6"/>
      <c r="S64" s="10"/>
      <c r="T64" s="6"/>
      <c r="U64" s="68">
        <v>4</v>
      </c>
    </row>
    <row r="65" spans="1:21" ht="27.75" customHeight="1" x14ac:dyDescent="0.55000000000000004">
      <c r="A65" s="31">
        <v>131</v>
      </c>
      <c r="B65" s="67">
        <v>61</v>
      </c>
      <c r="C65" s="17" t="s">
        <v>153</v>
      </c>
      <c r="D65" s="13" t="s">
        <v>154</v>
      </c>
      <c r="E65" s="22" t="s">
        <v>43</v>
      </c>
      <c r="F65" s="40" t="s">
        <v>44</v>
      </c>
      <c r="G65" s="44">
        <v>7000</v>
      </c>
      <c r="H65" s="45" t="s">
        <v>94</v>
      </c>
      <c r="I65" s="25">
        <v>1</v>
      </c>
      <c r="J65" s="6"/>
      <c r="K65" s="6"/>
      <c r="L65" s="6"/>
      <c r="M65" s="6"/>
      <c r="N65" s="6"/>
      <c r="O65" s="6">
        <v>1</v>
      </c>
      <c r="P65" s="10"/>
      <c r="Q65" s="6"/>
      <c r="R65" s="6"/>
      <c r="S65" s="10"/>
      <c r="T65" s="6"/>
      <c r="U65" s="68">
        <v>2</v>
      </c>
    </row>
    <row r="66" spans="1:21" ht="27.75" customHeight="1" x14ac:dyDescent="0.55000000000000004">
      <c r="A66" s="31">
        <v>133</v>
      </c>
      <c r="B66" s="67">
        <v>62</v>
      </c>
      <c r="C66" s="17" t="s">
        <v>155</v>
      </c>
      <c r="D66" s="13" t="s">
        <v>156</v>
      </c>
      <c r="E66" s="22" t="s">
        <v>43</v>
      </c>
      <c r="F66" s="40" t="s">
        <v>47</v>
      </c>
      <c r="G66" s="44">
        <v>7464</v>
      </c>
      <c r="H66" s="45" t="s">
        <v>157</v>
      </c>
      <c r="I66" s="25"/>
      <c r="J66" s="6">
        <v>1</v>
      </c>
      <c r="K66" s="6">
        <v>6</v>
      </c>
      <c r="L66" s="6"/>
      <c r="M66" s="6"/>
      <c r="N66" s="6"/>
      <c r="O66" s="6"/>
      <c r="P66" s="10"/>
      <c r="Q66" s="6"/>
      <c r="R66" s="6"/>
      <c r="S66" s="10"/>
      <c r="T66" s="6"/>
      <c r="U66" s="68">
        <v>7</v>
      </c>
    </row>
    <row r="67" spans="1:21" ht="27.75" customHeight="1" x14ac:dyDescent="0.55000000000000004">
      <c r="A67" s="31">
        <v>135</v>
      </c>
      <c r="B67" s="67">
        <v>63</v>
      </c>
      <c r="C67" s="17" t="s">
        <v>158</v>
      </c>
      <c r="D67" s="13" t="s">
        <v>159</v>
      </c>
      <c r="E67" s="22" t="s">
        <v>43</v>
      </c>
      <c r="F67" s="40" t="s">
        <v>80</v>
      </c>
      <c r="G67" s="52">
        <v>470</v>
      </c>
      <c r="H67" s="53" t="s">
        <v>160</v>
      </c>
      <c r="I67" s="25"/>
      <c r="J67" s="6"/>
      <c r="K67" s="6">
        <v>5</v>
      </c>
      <c r="L67" s="6"/>
      <c r="M67" s="6"/>
      <c r="N67" s="6"/>
      <c r="O67" s="6"/>
      <c r="P67" s="10"/>
      <c r="Q67" s="6"/>
      <c r="R67" s="6"/>
      <c r="S67" s="10"/>
      <c r="T67" s="6"/>
      <c r="U67" s="68">
        <v>5</v>
      </c>
    </row>
    <row r="68" spans="1:21" ht="27.75" customHeight="1" x14ac:dyDescent="0.55000000000000004">
      <c r="A68" s="31">
        <v>136</v>
      </c>
      <c r="B68" s="67">
        <v>64</v>
      </c>
      <c r="C68" s="14"/>
      <c r="D68" s="13" t="s">
        <v>161</v>
      </c>
      <c r="E68" s="22" t="s">
        <v>43</v>
      </c>
      <c r="F68" s="40" t="s">
        <v>80</v>
      </c>
      <c r="G68" s="52">
        <v>345</v>
      </c>
      <c r="H68" s="53" t="s">
        <v>160</v>
      </c>
      <c r="I68" s="25"/>
      <c r="J68" s="6"/>
      <c r="K68" s="6">
        <v>2</v>
      </c>
      <c r="L68" s="6"/>
      <c r="M68" s="6"/>
      <c r="N68" s="6"/>
      <c r="O68" s="6"/>
      <c r="P68" s="10"/>
      <c r="Q68" s="6"/>
      <c r="R68" s="6"/>
      <c r="S68" s="10"/>
      <c r="T68" s="6"/>
      <c r="U68" s="68">
        <v>2</v>
      </c>
    </row>
    <row r="69" spans="1:21" ht="27.75" customHeight="1" x14ac:dyDescent="0.55000000000000004">
      <c r="A69" s="31">
        <v>138</v>
      </c>
      <c r="B69" s="67">
        <v>65</v>
      </c>
      <c r="C69" s="14"/>
      <c r="D69" s="13" t="s">
        <v>162</v>
      </c>
      <c r="E69" s="22" t="s">
        <v>43</v>
      </c>
      <c r="F69" s="40" t="s">
        <v>80</v>
      </c>
      <c r="G69" s="52">
        <v>325</v>
      </c>
      <c r="H69" s="53" t="s">
        <v>160</v>
      </c>
      <c r="I69" s="25"/>
      <c r="J69" s="6"/>
      <c r="K69" s="6"/>
      <c r="L69" s="6"/>
      <c r="M69" s="6">
        <v>3</v>
      </c>
      <c r="N69" s="6"/>
      <c r="O69" s="6"/>
      <c r="P69" s="10"/>
      <c r="Q69" s="6"/>
      <c r="R69" s="6"/>
      <c r="S69" s="10"/>
      <c r="T69" s="6"/>
      <c r="U69" s="68">
        <v>3</v>
      </c>
    </row>
    <row r="70" spans="1:21" ht="27.75" customHeight="1" x14ac:dyDescent="0.55000000000000004">
      <c r="A70" s="31">
        <v>140</v>
      </c>
      <c r="B70" s="67">
        <v>66</v>
      </c>
      <c r="C70" s="14"/>
      <c r="D70" s="13" t="s">
        <v>163</v>
      </c>
      <c r="E70" s="22" t="s">
        <v>43</v>
      </c>
      <c r="F70" s="40" t="s">
        <v>47</v>
      </c>
      <c r="G70" s="52">
        <v>2360</v>
      </c>
      <c r="H70" s="53" t="s">
        <v>160</v>
      </c>
      <c r="I70" s="25">
        <v>1</v>
      </c>
      <c r="J70" s="6"/>
      <c r="K70" s="6"/>
      <c r="L70" s="6"/>
      <c r="M70" s="6"/>
      <c r="N70" s="6"/>
      <c r="O70" s="6"/>
      <c r="P70" s="10"/>
      <c r="Q70" s="6"/>
      <c r="R70" s="6"/>
      <c r="S70" s="10"/>
      <c r="T70" s="6"/>
      <c r="U70" s="68">
        <v>1</v>
      </c>
    </row>
    <row r="71" spans="1:21" ht="27.75" customHeight="1" x14ac:dyDescent="0.55000000000000004">
      <c r="A71" s="31">
        <v>142</v>
      </c>
      <c r="B71" s="67">
        <v>67</v>
      </c>
      <c r="C71" s="14"/>
      <c r="D71" s="13" t="s">
        <v>164</v>
      </c>
      <c r="E71" s="22" t="s">
        <v>43</v>
      </c>
      <c r="F71" s="40" t="s">
        <v>80</v>
      </c>
      <c r="G71" s="52">
        <v>2900</v>
      </c>
      <c r="H71" s="53" t="s">
        <v>165</v>
      </c>
      <c r="I71" s="25"/>
      <c r="J71" s="6"/>
      <c r="K71" s="6"/>
      <c r="L71" s="6"/>
      <c r="M71" s="6"/>
      <c r="N71" s="6"/>
      <c r="O71" s="6"/>
      <c r="P71" s="10">
        <v>1</v>
      </c>
      <c r="Q71" s="6"/>
      <c r="R71" s="6"/>
      <c r="S71" s="10"/>
      <c r="T71" s="6"/>
      <c r="U71" s="68">
        <v>1</v>
      </c>
    </row>
    <row r="72" spans="1:21" ht="27.75" customHeight="1" x14ac:dyDescent="0.55000000000000004">
      <c r="A72" s="31">
        <v>143</v>
      </c>
      <c r="B72" s="67">
        <v>68</v>
      </c>
      <c r="C72" s="14"/>
      <c r="D72" s="23" t="s">
        <v>166</v>
      </c>
      <c r="E72" s="22" t="s">
        <v>43</v>
      </c>
      <c r="F72" s="24" t="s">
        <v>111</v>
      </c>
      <c r="G72" s="54">
        <v>3289</v>
      </c>
      <c r="H72" s="55" t="s">
        <v>167</v>
      </c>
      <c r="I72" s="25"/>
      <c r="J72" s="6"/>
      <c r="K72" s="6">
        <v>2</v>
      </c>
      <c r="L72" s="6"/>
      <c r="M72" s="6"/>
      <c r="N72" s="6"/>
      <c r="O72" s="6"/>
      <c r="P72" s="10"/>
      <c r="Q72" s="6"/>
      <c r="R72" s="6"/>
      <c r="S72" s="10"/>
      <c r="T72" s="6"/>
      <c r="U72" s="68">
        <v>2</v>
      </c>
    </row>
    <row r="73" spans="1:21" s="3" customFormat="1" ht="27" customHeight="1" thickBot="1" x14ac:dyDescent="0.6">
      <c r="A73" s="33"/>
      <c r="B73" s="69"/>
      <c r="C73" s="70"/>
      <c r="D73" s="70"/>
      <c r="E73" s="70"/>
      <c r="F73" s="71"/>
      <c r="G73" s="72"/>
      <c r="H73" s="72"/>
      <c r="I73" s="73">
        <f>SUBTOTAL(109,テーブル3289101415234[列5])</f>
        <v>71</v>
      </c>
      <c r="J73" s="73">
        <f>SUBTOTAL(109,テーブル3289101415234[列8])</f>
        <v>23</v>
      </c>
      <c r="K73" s="73">
        <f>SUBTOTAL(109,テーブル3289101415234[列10])</f>
        <v>55</v>
      </c>
      <c r="L73" s="73">
        <f>SUBTOTAL(109,テーブル3289101415234[列14])</f>
        <v>4</v>
      </c>
      <c r="M73" s="73">
        <f>SUBTOTAL(109,テーブル3289101415234[列154])</f>
        <v>18</v>
      </c>
      <c r="N73" s="73">
        <f>SUBTOTAL(109,テーブル3289101415234[列152])</f>
        <v>20</v>
      </c>
      <c r="O73" s="73">
        <f>SUBTOTAL(109,テーブル3289101415234[列16])</f>
        <v>22</v>
      </c>
      <c r="P73" s="73">
        <f>SUBTOTAL(109,テーブル3289101415234[列172])</f>
        <v>8</v>
      </c>
      <c r="Q73" s="73">
        <f>SUBTOTAL(109,テーブル3289101415234[列18])</f>
        <v>108</v>
      </c>
      <c r="R73" s="73">
        <f>SUBTOTAL(109,テーブル3289101415234[列20])</f>
        <v>25</v>
      </c>
      <c r="S73" s="73">
        <f>SUBTOTAL(109,テーブル3289101415234[列22])</f>
        <v>0</v>
      </c>
      <c r="T73" s="73">
        <f>SUBTOTAL(109,テーブル3289101415234[列26])</f>
        <v>0</v>
      </c>
      <c r="U73" s="74">
        <f>SUBTOTAL(109,テーブル3289101415234[列273])</f>
        <v>354</v>
      </c>
    </row>
    <row r="74" spans="1:21" ht="21" customHeight="1" x14ac:dyDescent="0.55000000000000004">
      <c r="H74" s="20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3" x14ac:dyDescent="0.55000000000000004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3" x14ac:dyDescent="0.55000000000000004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3" x14ac:dyDescent="0.55000000000000004">
      <c r="L77" s="4"/>
      <c r="M77" s="4"/>
      <c r="N77" s="4"/>
      <c r="S77" s="19"/>
    </row>
    <row r="78" spans="1:21" ht="13" x14ac:dyDescent="0.55000000000000004">
      <c r="L78" s="4"/>
      <c r="M78" s="4"/>
      <c r="N78" s="4"/>
    </row>
    <row r="79" spans="1:21" ht="13" x14ac:dyDescent="0.55000000000000004">
      <c r="L79" s="4"/>
      <c r="M79" s="4"/>
      <c r="N79" s="4"/>
    </row>
    <row r="80" spans="1:21" ht="13" x14ac:dyDescent="0.55000000000000004">
      <c r="L80" s="4"/>
      <c r="M80" s="4"/>
      <c r="N80" s="4"/>
    </row>
    <row r="81" spans="1:30" ht="13" x14ac:dyDescent="0.55000000000000004">
      <c r="L81" s="4"/>
      <c r="M81" s="4"/>
      <c r="N81" s="4"/>
    </row>
    <row r="82" spans="1:30" ht="13" x14ac:dyDescent="0.55000000000000004">
      <c r="L82" s="4"/>
      <c r="M82" s="4"/>
      <c r="N82" s="4"/>
    </row>
    <row r="83" spans="1:30" ht="13" x14ac:dyDescent="0.55000000000000004">
      <c r="L83" s="4"/>
      <c r="M83" s="4"/>
      <c r="N83" s="4"/>
    </row>
    <row r="84" spans="1:30" ht="13" x14ac:dyDescent="0.55000000000000004">
      <c r="L84" s="4"/>
      <c r="M84" s="4"/>
      <c r="N84" s="4"/>
    </row>
    <row r="85" spans="1:30" ht="13" x14ac:dyDescent="0.55000000000000004">
      <c r="L85" s="4"/>
      <c r="M85" s="4"/>
      <c r="N85" s="4"/>
    </row>
    <row r="86" spans="1:30" s="4" customFormat="1" ht="13" x14ac:dyDescent="0.55000000000000004">
      <c r="A86" s="2"/>
      <c r="B86" s="2"/>
      <c r="C86" s="2"/>
      <c r="D86" s="2"/>
      <c r="E86" s="2"/>
      <c r="F86" s="2"/>
      <c r="G86" s="2"/>
      <c r="H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4" customFormat="1" ht="13" x14ac:dyDescent="0.55000000000000004">
      <c r="A87" s="2"/>
      <c r="B87" s="2"/>
      <c r="C87" s="2"/>
      <c r="D87" s="2"/>
      <c r="E87" s="2"/>
      <c r="F87" s="2"/>
      <c r="G87" s="2"/>
      <c r="H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3" x14ac:dyDescent="0.55000000000000004">
      <c r="A88" s="2"/>
      <c r="B88" s="2"/>
      <c r="C88" s="2"/>
      <c r="D88" s="2"/>
      <c r="E88" s="2"/>
      <c r="F88" s="2"/>
      <c r="G88" s="2"/>
      <c r="H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3" x14ac:dyDescent="0.55000000000000004">
      <c r="A89" s="2"/>
      <c r="B89" s="2"/>
      <c r="C89" s="2"/>
      <c r="D89" s="2"/>
      <c r="E89" s="2"/>
      <c r="F89" s="2"/>
      <c r="G89" s="2"/>
      <c r="H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4" customFormat="1" ht="13" x14ac:dyDescent="0.55000000000000004">
      <c r="A90" s="2"/>
      <c r="B90" s="2"/>
      <c r="C90" s="2"/>
      <c r="D90" s="2"/>
      <c r="E90" s="2"/>
      <c r="F90" s="2"/>
      <c r="G90" s="2"/>
      <c r="H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4" customFormat="1" ht="13" x14ac:dyDescent="0.55000000000000004">
      <c r="A91" s="2"/>
      <c r="B91" s="2"/>
      <c r="C91" s="2"/>
      <c r="D91" s="2"/>
      <c r="E91" s="2"/>
      <c r="F91" s="2"/>
      <c r="G91" s="2"/>
      <c r="H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4" customFormat="1" ht="13" x14ac:dyDescent="0.55000000000000004">
      <c r="A92" s="2"/>
      <c r="B92" s="2"/>
      <c r="C92" s="2"/>
      <c r="D92" s="2"/>
      <c r="E92" s="2"/>
      <c r="F92" s="2"/>
      <c r="G92" s="2"/>
      <c r="H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4" customFormat="1" ht="13" x14ac:dyDescent="0.55000000000000004">
      <c r="A93" s="2"/>
      <c r="B93" s="2"/>
      <c r="C93" s="2"/>
      <c r="D93" s="2"/>
      <c r="E93" s="2"/>
      <c r="F93" s="2"/>
      <c r="G93" s="2"/>
      <c r="H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4" customFormat="1" ht="13" x14ac:dyDescent="0.55000000000000004">
      <c r="A94" s="2"/>
      <c r="B94" s="2"/>
      <c r="C94" s="2"/>
      <c r="D94" s="2"/>
      <c r="E94" s="2"/>
      <c r="F94" s="2"/>
      <c r="G94" s="2"/>
      <c r="H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4" customFormat="1" ht="13" x14ac:dyDescent="0.55000000000000004">
      <c r="A95" s="2"/>
      <c r="B95" s="2"/>
      <c r="C95" s="2"/>
      <c r="D95" s="2"/>
      <c r="E95" s="2"/>
      <c r="F95" s="2"/>
      <c r="G95" s="2"/>
      <c r="H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4" customFormat="1" ht="13" x14ac:dyDescent="0.55000000000000004">
      <c r="A96" s="2"/>
      <c r="B96" s="2"/>
      <c r="C96" s="2"/>
      <c r="D96" s="2"/>
      <c r="E96" s="2"/>
      <c r="F96" s="2"/>
      <c r="G96" s="2"/>
      <c r="H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4" customFormat="1" ht="13" x14ac:dyDescent="0.55000000000000004">
      <c r="A97" s="2"/>
      <c r="B97" s="2"/>
      <c r="C97" s="2"/>
      <c r="D97" s="2"/>
      <c r="E97" s="2"/>
      <c r="F97" s="2"/>
      <c r="G97" s="2"/>
      <c r="H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4" customFormat="1" ht="13" x14ac:dyDescent="0.55000000000000004">
      <c r="A98" s="2"/>
      <c r="B98" s="2"/>
      <c r="C98" s="2"/>
      <c r="D98" s="2"/>
      <c r="E98" s="2"/>
      <c r="F98" s="2"/>
      <c r="G98" s="2"/>
      <c r="H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4" customFormat="1" ht="13" x14ac:dyDescent="0.55000000000000004">
      <c r="A99" s="2"/>
      <c r="B99" s="2"/>
      <c r="C99" s="2"/>
      <c r="D99" s="2"/>
      <c r="E99" s="2"/>
      <c r="F99" s="2"/>
      <c r="G99" s="2"/>
      <c r="H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4" customFormat="1" ht="13" x14ac:dyDescent="0.55000000000000004">
      <c r="A100" s="2"/>
      <c r="B100" s="2"/>
      <c r="C100" s="2"/>
      <c r="D100" s="2"/>
      <c r="E100" s="2"/>
      <c r="F100" s="2"/>
      <c r="G100" s="2"/>
      <c r="H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4" customFormat="1" ht="13" x14ac:dyDescent="0.55000000000000004">
      <c r="A101" s="2"/>
      <c r="B101" s="2"/>
      <c r="C101" s="2"/>
      <c r="D101" s="2"/>
      <c r="E101" s="2"/>
      <c r="F101" s="2"/>
      <c r="G101" s="2"/>
      <c r="H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4" customFormat="1" ht="13" x14ac:dyDescent="0.55000000000000004">
      <c r="A102" s="2"/>
      <c r="B102" s="2"/>
      <c r="C102" s="2"/>
      <c r="D102" s="2"/>
      <c r="E102" s="2"/>
      <c r="F102" s="2"/>
      <c r="G102" s="2"/>
      <c r="H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4" customFormat="1" ht="13" x14ac:dyDescent="0.55000000000000004">
      <c r="A103" s="2"/>
      <c r="B103" s="2"/>
      <c r="C103" s="2"/>
      <c r="D103" s="2"/>
      <c r="E103" s="2"/>
      <c r="F103" s="2"/>
      <c r="G103" s="2"/>
      <c r="H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4" customFormat="1" ht="13" x14ac:dyDescent="0.55000000000000004">
      <c r="A104" s="2"/>
      <c r="B104" s="2"/>
      <c r="C104" s="2"/>
      <c r="D104" s="2"/>
      <c r="E104" s="2"/>
      <c r="F104" s="2"/>
      <c r="G104" s="2"/>
      <c r="H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4" customFormat="1" ht="13" x14ac:dyDescent="0.55000000000000004">
      <c r="A105" s="2"/>
      <c r="B105" s="2"/>
      <c r="C105" s="2"/>
      <c r="D105" s="2"/>
      <c r="E105" s="2"/>
      <c r="F105" s="2"/>
      <c r="G105" s="2"/>
      <c r="H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4" customFormat="1" ht="13" x14ac:dyDescent="0.55000000000000004">
      <c r="A106" s="2"/>
      <c r="B106" s="2"/>
      <c r="C106" s="2"/>
      <c r="D106" s="2"/>
      <c r="E106" s="2"/>
      <c r="F106" s="2"/>
      <c r="G106" s="2"/>
      <c r="H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4" customFormat="1" ht="13" x14ac:dyDescent="0.55000000000000004">
      <c r="A107" s="2"/>
      <c r="B107" s="2"/>
      <c r="C107" s="2"/>
      <c r="D107" s="2"/>
      <c r="E107" s="2"/>
      <c r="F107" s="2"/>
      <c r="G107" s="2"/>
      <c r="H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4" customFormat="1" ht="13" x14ac:dyDescent="0.55000000000000004">
      <c r="A108" s="2"/>
      <c r="B108" s="2"/>
      <c r="C108" s="2"/>
      <c r="D108" s="2"/>
      <c r="E108" s="2"/>
      <c r="F108" s="2"/>
      <c r="G108" s="2"/>
      <c r="H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4" customFormat="1" ht="13" x14ac:dyDescent="0.55000000000000004">
      <c r="A109" s="2"/>
      <c r="B109" s="2"/>
      <c r="C109" s="2"/>
      <c r="D109" s="2"/>
      <c r="E109" s="2"/>
      <c r="F109" s="2"/>
      <c r="G109" s="2"/>
      <c r="H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4" customFormat="1" ht="13" x14ac:dyDescent="0.55000000000000004">
      <c r="A110" s="2"/>
      <c r="B110" s="2"/>
      <c r="C110" s="2"/>
      <c r="D110" s="2"/>
      <c r="E110" s="2"/>
      <c r="F110" s="2"/>
      <c r="G110" s="2"/>
      <c r="H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4" customFormat="1" ht="13" x14ac:dyDescent="0.55000000000000004">
      <c r="A111" s="2"/>
      <c r="B111" s="2"/>
      <c r="C111" s="2"/>
      <c r="D111" s="2"/>
      <c r="E111" s="2"/>
      <c r="F111" s="2"/>
      <c r="G111" s="2"/>
      <c r="H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4" customFormat="1" ht="13" x14ac:dyDescent="0.55000000000000004">
      <c r="A112" s="2"/>
      <c r="B112" s="2"/>
      <c r="C112" s="2"/>
      <c r="D112" s="2"/>
      <c r="E112" s="2"/>
      <c r="F112" s="2"/>
      <c r="G112" s="2"/>
      <c r="H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4" customFormat="1" ht="13" x14ac:dyDescent="0.55000000000000004">
      <c r="A113" s="2"/>
      <c r="B113" s="2"/>
      <c r="C113" s="2"/>
      <c r="D113" s="2"/>
      <c r="E113" s="2"/>
      <c r="F113" s="2"/>
      <c r="G113" s="2"/>
      <c r="H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4" customFormat="1" ht="13" x14ac:dyDescent="0.55000000000000004">
      <c r="A114" s="2"/>
      <c r="B114" s="2"/>
      <c r="C114" s="2"/>
      <c r="D114" s="2"/>
      <c r="E114" s="2"/>
      <c r="F114" s="2"/>
      <c r="G114" s="2"/>
      <c r="H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4" customFormat="1" ht="13" x14ac:dyDescent="0.55000000000000004">
      <c r="A115" s="2"/>
      <c r="B115" s="2"/>
      <c r="C115" s="2"/>
      <c r="D115" s="2"/>
      <c r="E115" s="2"/>
      <c r="F115" s="2"/>
      <c r="G115" s="2"/>
      <c r="H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4" customFormat="1" ht="13" x14ac:dyDescent="0.55000000000000004">
      <c r="A116" s="2"/>
      <c r="B116" s="2"/>
      <c r="C116" s="2"/>
      <c r="D116" s="2"/>
      <c r="E116" s="2"/>
      <c r="F116" s="2"/>
      <c r="G116" s="2"/>
      <c r="H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4" customFormat="1" ht="13" x14ac:dyDescent="0.55000000000000004">
      <c r="A117" s="2"/>
      <c r="B117" s="2"/>
      <c r="C117" s="2"/>
      <c r="D117" s="2"/>
      <c r="E117" s="2"/>
      <c r="F117" s="2"/>
      <c r="G117" s="2"/>
      <c r="H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4" customFormat="1" ht="13" x14ac:dyDescent="0.55000000000000004">
      <c r="A118" s="2"/>
      <c r="B118" s="2"/>
      <c r="C118" s="2"/>
      <c r="D118" s="2"/>
      <c r="E118" s="2"/>
      <c r="F118" s="2"/>
      <c r="G118" s="2"/>
      <c r="H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4" customFormat="1" ht="13" x14ac:dyDescent="0.55000000000000004">
      <c r="A119" s="2"/>
      <c r="B119" s="2"/>
      <c r="C119" s="2"/>
      <c r="D119" s="2"/>
      <c r="E119" s="2"/>
      <c r="F119" s="2"/>
      <c r="G119" s="2"/>
      <c r="H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4" customFormat="1" ht="13" x14ac:dyDescent="0.55000000000000004">
      <c r="A120" s="2"/>
      <c r="B120" s="2"/>
      <c r="C120" s="2"/>
      <c r="D120" s="2"/>
      <c r="E120" s="2"/>
      <c r="F120" s="2"/>
      <c r="G120" s="2"/>
      <c r="H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4" customFormat="1" ht="13" x14ac:dyDescent="0.55000000000000004">
      <c r="A121" s="2"/>
      <c r="B121" s="2"/>
      <c r="C121" s="2"/>
      <c r="D121" s="2"/>
      <c r="E121" s="2"/>
      <c r="F121" s="2"/>
      <c r="G121" s="2"/>
      <c r="H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4" customFormat="1" ht="13" x14ac:dyDescent="0.55000000000000004">
      <c r="A122" s="2"/>
      <c r="B122" s="2"/>
      <c r="C122" s="2"/>
      <c r="D122" s="2"/>
      <c r="E122" s="2"/>
      <c r="F122" s="2"/>
      <c r="G122" s="2"/>
      <c r="H122" s="2"/>
      <c r="V122" s="2"/>
      <c r="W122" s="2"/>
      <c r="X122" s="2"/>
      <c r="Y122" s="2"/>
      <c r="Z122" s="2"/>
      <c r="AA122" s="2"/>
      <c r="AB122" s="2"/>
      <c r="AC122" s="2"/>
      <c r="AD122" s="2"/>
    </row>
  </sheetData>
  <phoneticPr fontId="4"/>
  <conditionalFormatting sqref="A5:A72">
    <cfRule type="expression" dxfId="49" priority="1" stopIfTrue="1">
      <formula>U5&gt;=1</formula>
    </cfRule>
  </conditionalFormatting>
  <conditionalFormatting sqref="B68:C72 B5:B67">
    <cfRule type="expression" dxfId="48" priority="2" stopIfTrue="1">
      <formula>#REF!&gt;=1</formula>
    </cfRule>
  </conditionalFormatting>
  <hyperlinks>
    <hyperlink ref="H33" r:id="rId1" xr:uid="{C98F4CAB-A6BD-483C-8615-3068EE9C692B}"/>
    <hyperlink ref="H34" r:id="rId2" xr:uid="{9FF40258-162A-4CE3-89E4-E0C6429E68B4}"/>
    <hyperlink ref="H72" r:id="rId3" xr:uid="{5194E2E0-BF4D-48EC-A83C-4052F21485F5}"/>
  </hyperlinks>
  <printOptions horizontalCentered="1"/>
  <pageMargins left="0.62992125984251968" right="0" top="0.74803149606299213" bottom="0.74803149606299213" header="0.31496062992125984" footer="0.31496062992125984"/>
  <pageSetup paperSize="9" scale="53" fitToWidth="0" fitToHeight="0" orientation="portrait" r:id="rId4"/>
  <headerFooter>
    <oddFooter>&amp;C&amp;18&amp;F&amp;A&amp;R&amp;20&amp;P／&amp;N</oddFooter>
  </headerFooter>
  <rowBreaks count="1" manualBreakCount="1">
    <brk id="44" min="1" max="20" man="1"/>
  </rowBreaks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5D6F1A27406441833E85B7FEB3CDEF" ma:contentTypeVersion="6" ma:contentTypeDescription="新しいドキュメントを作成します。" ma:contentTypeScope="" ma:versionID="48c606fa2be70e88dc53dc30e555d758">
  <xsd:schema xmlns:xsd="http://www.w3.org/2001/XMLSchema" xmlns:xs="http://www.w3.org/2001/XMLSchema" xmlns:p="http://schemas.microsoft.com/office/2006/metadata/properties" xmlns:ns2="1a4b2c86-6fb8-4b78-8d53-31edaf88a3be" xmlns:ns3="19cb281a-33b6-4299-8b47-fc345f72b36f" targetNamespace="http://schemas.microsoft.com/office/2006/metadata/properties" ma:root="true" ma:fieldsID="c580dff403b26c20e2d2412c048a98a8" ns2:_="" ns3:_="">
    <xsd:import namespace="1a4b2c86-6fb8-4b78-8d53-31edaf88a3be"/>
    <xsd:import namespace="19cb281a-33b6-4299-8b47-fc345f72b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b2c86-6fb8-4b78-8d53-31edaf88a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b281a-33b6-4299-8b47-fc345f72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3421A-0A76-4EF7-A975-C1FD74ED6F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87FDF-F1AD-45B8-80D2-290660E67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4b2c86-6fb8-4b78-8d53-31edaf88a3be"/>
    <ds:schemaRef ds:uri="19cb281a-33b6-4299-8b47-fc345f72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調達物品一覧表</vt:lpstr>
      <vt:lpstr>調達物品一覧表!Print_Area</vt:lpstr>
      <vt:lpstr>調達物品一覧表!Print_Titles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松下　奈未</dc:creator>
  <cp:keywords/>
  <dc:description/>
  <cp:lastModifiedBy>羽生田　千恵</cp:lastModifiedBy>
  <cp:revision/>
  <cp:lastPrinted>2024-06-28T05:06:50Z</cp:lastPrinted>
  <dcterms:created xsi:type="dcterms:W3CDTF">2022-08-12T05:30:01Z</dcterms:created>
  <dcterms:modified xsi:type="dcterms:W3CDTF">2024-06-28T05:19:07Z</dcterms:modified>
  <cp:category/>
  <cp:contentStatus/>
</cp:coreProperties>
</file>