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.vdi.pref.nagano.lg.jp\合庁共有\長野地振総務管理\○公文書分類表に基づくフォルダ\019 予算・決算●\004 支出\001 支出証拠書【５年保存】●\支出\014一括購入\文房具\R6\3_公告\"/>
    </mc:Choice>
  </mc:AlternateContent>
  <xr:revisionPtr revIDLastSave="0" documentId="13_ncr:1_{2DC7B87C-AB71-4D90-9438-80C6415A337F}" xr6:coauthVersionLast="47" xr6:coauthVersionMax="47" xr10:uidLastSave="{00000000-0000-0000-0000-000000000000}"/>
  <bookViews>
    <workbookView xWindow="-110" yWindow="-110" windowWidth="19420" windowHeight="10560" tabRatio="917" xr2:uid="{4983DCDE-E0E9-4849-9C6D-CB715E223BFD}"/>
  </bookViews>
  <sheets>
    <sheet name="課所別内訳一覧表" sheetId="18" r:id="rId1"/>
  </sheets>
  <definedNames>
    <definedName name="_xlnm.Print_Area" localSheetId="0">課所別内訳一覧表!$C$1:$T$76</definedName>
    <definedName name="_xlnm.Print_Titles" localSheetId="0">課所別内訳一覧表!$2:$2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3" i="18" l="1"/>
  <c r="S73" i="18"/>
  <c r="Q73" i="18"/>
  <c r="P73" i="18"/>
  <c r="O73" i="18"/>
  <c r="N73" i="18"/>
  <c r="M73" i="18"/>
  <c r="L73" i="18"/>
  <c r="K73" i="18"/>
  <c r="J73" i="18"/>
  <c r="I73" i="18"/>
  <c r="H73" i="18"/>
  <c r="T72" i="18"/>
  <c r="T71" i="18"/>
  <c r="T70" i="18"/>
  <c r="T69" i="18"/>
  <c r="T68" i="18"/>
  <c r="T67" i="18"/>
  <c r="T66" i="18"/>
  <c r="T65" i="18"/>
  <c r="T64" i="18"/>
  <c r="T63" i="18"/>
  <c r="T62" i="18"/>
  <c r="T61" i="18"/>
  <c r="T60" i="18"/>
  <c r="T59" i="18"/>
  <c r="T58" i="18"/>
  <c r="T57" i="18"/>
  <c r="T56" i="18"/>
  <c r="T55" i="18"/>
  <c r="T54" i="18"/>
  <c r="T53" i="18"/>
  <c r="T52" i="18"/>
  <c r="T51" i="18"/>
  <c r="T50" i="18"/>
  <c r="T49" i="18"/>
  <c r="T48" i="18"/>
  <c r="T47" i="18"/>
  <c r="T46" i="18"/>
  <c r="T45" i="18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73" i="18" l="1"/>
</calcChain>
</file>

<file path=xl/sharedStrings.xml><?xml version="1.0" encoding="utf-8"?>
<sst xmlns="http://schemas.openxmlformats.org/spreadsheetml/2006/main" count="286" uniqueCount="134">
  <si>
    <t>分類</t>
    <phoneticPr fontId="5"/>
  </si>
  <si>
    <t>番号</t>
    <rPh sb="0" eb="2">
      <t>バンゴウ</t>
    </rPh>
    <phoneticPr fontId="5"/>
  </si>
  <si>
    <t>品名／規格</t>
    <phoneticPr fontId="5"/>
  </si>
  <si>
    <t>相当品</t>
    <rPh sb="0" eb="3">
      <t>ソウトウヒン</t>
    </rPh>
    <phoneticPr fontId="4"/>
  </si>
  <si>
    <t>単位</t>
    <rPh sb="0" eb="2">
      <t>タンイ</t>
    </rPh>
    <phoneticPr fontId="5"/>
  </si>
  <si>
    <t>総務管理課・企画振興課</t>
  </si>
  <si>
    <t>環境・廃棄物対策課</t>
  </si>
  <si>
    <t>農地整備課</t>
  </si>
  <si>
    <t>林務課</t>
  </si>
  <si>
    <t>農業農村振興課</t>
    <rPh sb="0" eb="2">
      <t>ノウギョウ</t>
    </rPh>
    <rPh sb="2" eb="4">
      <t>ノウソン</t>
    </rPh>
    <rPh sb="4" eb="6">
      <t>シンコウ</t>
    </rPh>
    <rPh sb="6" eb="7">
      <t>カ</t>
    </rPh>
    <phoneticPr fontId="4"/>
  </si>
  <si>
    <t>技術経営普及課</t>
    <rPh sb="0" eb="2">
      <t>ギジュツ</t>
    </rPh>
    <rPh sb="2" eb="4">
      <t>ケイエイ</t>
    </rPh>
    <rPh sb="4" eb="6">
      <t>フキュウ</t>
    </rPh>
    <rPh sb="6" eb="7">
      <t>カ</t>
    </rPh>
    <phoneticPr fontId="4"/>
  </si>
  <si>
    <t>商工観光課</t>
    <rPh sb="0" eb="2">
      <t>ショウコウ</t>
    </rPh>
    <rPh sb="2" eb="4">
      <t>カンコウ</t>
    </rPh>
    <phoneticPr fontId="4"/>
  </si>
  <si>
    <t>会計センター</t>
    <rPh sb="0" eb="2">
      <t>カイケイ</t>
    </rPh>
    <phoneticPr fontId="4"/>
  </si>
  <si>
    <t>総合県税事務所</t>
    <rPh sb="4" eb="6">
      <t>ジム</t>
    </rPh>
    <rPh sb="6" eb="7">
      <t>ショ</t>
    </rPh>
    <phoneticPr fontId="4"/>
  </si>
  <si>
    <t>長野建設事務所</t>
    <rPh sb="4" eb="6">
      <t>ジム</t>
    </rPh>
    <rPh sb="6" eb="7">
      <t>ショ</t>
    </rPh>
    <phoneticPr fontId="4"/>
  </si>
  <si>
    <t>北信教育事務所</t>
    <rPh sb="0" eb="2">
      <t>ホクシン</t>
    </rPh>
    <rPh sb="2" eb="4">
      <t>キョウイク</t>
    </rPh>
    <rPh sb="4" eb="6">
      <t>ジム</t>
    </rPh>
    <rPh sb="6" eb="7">
      <t>ショ</t>
    </rPh>
    <phoneticPr fontId="4"/>
  </si>
  <si>
    <t>北信労政事務所</t>
    <rPh sb="0" eb="2">
      <t>ホクシン</t>
    </rPh>
    <rPh sb="2" eb="4">
      <t>ロウセイ</t>
    </rPh>
    <rPh sb="4" eb="6">
      <t>ジム</t>
    </rPh>
    <rPh sb="6" eb="7">
      <t>ショ</t>
    </rPh>
    <phoneticPr fontId="5"/>
  </si>
  <si>
    <t>合計</t>
    <rPh sb="0" eb="2">
      <t>ゴウケイ</t>
    </rPh>
    <phoneticPr fontId="4"/>
  </si>
  <si>
    <t>列2</t>
  </si>
  <si>
    <t>列3</t>
  </si>
  <si>
    <t>列4</t>
  </si>
  <si>
    <t>列5</t>
  </si>
  <si>
    <t>列6</t>
  </si>
  <si>
    <t>列8</t>
  </si>
  <si>
    <t>列9</t>
  </si>
  <si>
    <t>列10</t>
  </si>
  <si>
    <t>列11</t>
  </si>
  <si>
    <t>列14</t>
  </si>
  <si>
    <t>列15</t>
  </si>
  <si>
    <t>列16</t>
  </si>
  <si>
    <t>列17</t>
  </si>
  <si>
    <t>列18</t>
  </si>
  <si>
    <t>列22</t>
  </si>
  <si>
    <t>数量</t>
    <rPh sb="0" eb="2">
      <t>スウリョウ</t>
    </rPh>
    <phoneticPr fontId="4"/>
  </si>
  <si>
    <t>封筒</t>
    <rPh sb="0" eb="2">
      <t>フウトウ</t>
    </rPh>
    <phoneticPr fontId="5"/>
  </si>
  <si>
    <t>封筒　マルアイ　角０　再生紙使用（紙厚８５ｇ／㎡）ＰＫ－１０８　１００枚　</t>
  </si>
  <si>
    <t>可</t>
    <rPh sb="0" eb="1">
      <t>カ</t>
    </rPh>
    <phoneticPr fontId="4"/>
  </si>
  <si>
    <t>パック</t>
    <phoneticPr fontId="5"/>
  </si>
  <si>
    <t>鉛筆・ペン等</t>
    <rPh sb="0" eb="2">
      <t>エンピツ</t>
    </rPh>
    <rPh sb="5" eb="6">
      <t>トウ</t>
    </rPh>
    <phoneticPr fontId="5"/>
  </si>
  <si>
    <t>箱</t>
    <rPh sb="0" eb="1">
      <t>ハコ</t>
    </rPh>
    <phoneticPr fontId="5"/>
  </si>
  <si>
    <r>
      <t>赤鉛筆　三菱　</t>
    </r>
    <r>
      <rPr>
        <sz val="12"/>
        <rFont val="HGｺﾞｼｯｸM"/>
        <family val="3"/>
        <charset val="128"/>
      </rPr>
      <t>K２３５１　　朱通し　１２本　</t>
    </r>
    <rPh sb="0" eb="1">
      <t>アカ</t>
    </rPh>
    <rPh sb="14" eb="15">
      <t>シュ</t>
    </rPh>
    <rPh sb="15" eb="16">
      <t>トオ</t>
    </rPh>
    <phoneticPr fontId="15"/>
  </si>
  <si>
    <t>油性マーカー　ゼブラ　マッキーケア　ＹＹＴＳ５－ＢＫ　黒　細＋極細　詰替式　１０本　</t>
    <rPh sb="34" eb="36">
      <t>ツメカ</t>
    </rPh>
    <rPh sb="36" eb="37">
      <t>シキ</t>
    </rPh>
    <phoneticPr fontId="15"/>
  </si>
  <si>
    <t>油性マーカー　ゼブラ　ハイマッキーケア　ＹＹＴ５ーＢＫ　黒　太＋細　詰替式　１０本　</t>
  </si>
  <si>
    <t>ボールペン　ゼブラ　スラリ　ＢＮ１１ーＢＫ　0.7　黒　１０本　（エマルジョンタイプ　油性＋水性）</t>
    <rPh sb="43" eb="45">
      <t>ユセイ</t>
    </rPh>
    <rPh sb="46" eb="48">
      <t>スイセイ</t>
    </rPh>
    <phoneticPr fontId="5"/>
  </si>
  <si>
    <t>ボールペン　三菱　ジェットストリーム　0.7　黒　１０本　（油性タイプ）</t>
    <rPh sb="6" eb="8">
      <t>ミツビシ</t>
    </rPh>
    <rPh sb="30" eb="32">
      <t>ユセイ</t>
    </rPh>
    <phoneticPr fontId="5"/>
  </si>
  <si>
    <t>ラインマーカー　三菱　プロパス２　ＰＵＳ１０１ＴＥＷＲ　桃　詰替式　１０本　</t>
  </si>
  <si>
    <t>不可</t>
    <rPh sb="0" eb="2">
      <t>フカ</t>
    </rPh>
    <phoneticPr fontId="4"/>
  </si>
  <si>
    <t>ラインマーカー　三菱　プロパス２　ＰＵＳ１０１ＴＥＷＲ　橙　詰替式　１０本　</t>
  </si>
  <si>
    <t>ラインマーカー　三菱　プロパス２　ＰＵＳ１０１ＴＥＷＲ　黄　詰替式　１０本　</t>
  </si>
  <si>
    <t>ラインマーカー　三菱　プロパス２　ＰＵＳ１０１ＴＥＷＲ　緑　詰替式　１０本</t>
  </si>
  <si>
    <t>ラインマーカー詰替用カートリッジ　三菱　ＰＵＳＲ１２１　桃　３本入</t>
  </si>
  <si>
    <t>袋</t>
    <rPh sb="0" eb="1">
      <t>フクロ</t>
    </rPh>
    <phoneticPr fontId="5"/>
  </si>
  <si>
    <t>ラインマーカー詰替用カートリッジ　三菱　ＰＵＳＲ１２１　橙　３本入</t>
  </si>
  <si>
    <t>ラインマーカー詰替用カートリッジ　三菱　ＰＵＳＲ１２１　黄　３本入</t>
  </si>
  <si>
    <t>ラインマーカー詰替用カートリッジ　三菱　ＰＵＳＲ１２１　緑　３本入</t>
  </si>
  <si>
    <t>ふせん・
インデックス</t>
    <phoneticPr fontId="5"/>
  </si>
  <si>
    <t>ふせん　３Ｍ　５００２－Ｋ（７５×２５）混色　４０個パック　</t>
    <rPh sb="20" eb="22">
      <t>コンショク</t>
    </rPh>
    <rPh sb="25" eb="26">
      <t>コ</t>
    </rPh>
    <phoneticPr fontId="15"/>
  </si>
  <si>
    <t>ふせん　３Ｍ　６５６１－Ｋ（７５×５０）混色　１０個パック　</t>
    <rPh sb="20" eb="22">
      <t>コンショク</t>
    </rPh>
    <rPh sb="25" eb="26">
      <t>コ</t>
    </rPh>
    <phoneticPr fontId="15"/>
  </si>
  <si>
    <t>ふせん　３Ｍ　６５６２－Ｋ（７５×５０）混色　２０個パック　</t>
    <rPh sb="20" eb="22">
      <t>コンショク</t>
    </rPh>
    <rPh sb="25" eb="26">
      <t>コ</t>
    </rPh>
    <phoneticPr fontId="15"/>
  </si>
  <si>
    <t>ふせん　３Ｍ　７００１－Ｋ（５０×１５）混色　２５個パック　</t>
    <rPh sb="20" eb="22">
      <t>コンショク</t>
    </rPh>
    <rPh sb="25" eb="26">
      <t>コ</t>
    </rPh>
    <phoneticPr fontId="15"/>
  </si>
  <si>
    <t>ふせん　３Ｍ　７００２－Ｙ（５０×１５）イエロー　５０個パック　</t>
    <rPh sb="27" eb="28">
      <t>コ</t>
    </rPh>
    <phoneticPr fontId="15"/>
  </si>
  <si>
    <t>ふせん　３Ｍ　７００２－Ｋ（５０×１５）混色　５０個パック　</t>
    <rPh sb="20" eb="22">
      <t>コンショク</t>
    </rPh>
    <rPh sb="25" eb="26">
      <t>コ</t>
    </rPh>
    <phoneticPr fontId="15"/>
  </si>
  <si>
    <t>ふせん　３Ｍ　６５４２-Ｋ（７５×７５）混色　２０個パック　</t>
    <rPh sb="20" eb="22">
      <t>コンショク</t>
    </rPh>
    <rPh sb="25" eb="26">
      <t>コ</t>
    </rPh>
    <phoneticPr fontId="15"/>
  </si>
  <si>
    <t>ふせん　ミニノートタイプ　カウネット　38×50ｍｍ　（１セット20冊入×３）</t>
    <phoneticPr fontId="4"/>
  </si>
  <si>
    <t>フィルムふせん　３Ｍ　６８０１ＭＳ　スリム（４４×６）　混色　２０枚×９０　</t>
    <rPh sb="28" eb="30">
      <t>コンショク</t>
    </rPh>
    <rPh sb="33" eb="34">
      <t>マイ</t>
    </rPh>
    <phoneticPr fontId="15"/>
  </si>
  <si>
    <t>ﾊﾟｯｸ</t>
    <phoneticPr fontId="5"/>
  </si>
  <si>
    <t>フィルムふせん　３Ｍ　６８３１Ｍ　スリム（４４×１０）　混色　２０枚×６０　　</t>
    <rPh sb="28" eb="30">
      <t>コンショク</t>
    </rPh>
    <rPh sb="33" eb="34">
      <t>マイ</t>
    </rPh>
    <phoneticPr fontId="15"/>
  </si>
  <si>
    <r>
      <t>フィルムインデックス　３Ｍ　６８２１-１-ＲＢ　</t>
    </r>
    <r>
      <rPr>
        <sz val="12"/>
        <rFont val="HGｺﾞｼｯｸM"/>
        <family val="3"/>
        <charset val="128"/>
      </rPr>
      <t>４４×２３　混色　５０枚×２０　</t>
    </r>
    <rPh sb="30" eb="32">
      <t>コンショク</t>
    </rPh>
    <rPh sb="35" eb="36">
      <t>マイ</t>
    </rPh>
    <phoneticPr fontId="15"/>
  </si>
  <si>
    <t>ポストイット　ジョーブ詰替用　大容量タイプ　レギュラーサイズ　縦44㎜×横25㎜　20パッド</t>
    <phoneticPr fontId="5"/>
  </si>
  <si>
    <t>ポストイット　ジョーブ詰替用　大容量タイプ　ハーフサイズ　縦44㎜×横12㎜　40パッド</t>
    <phoneticPr fontId="5"/>
  </si>
  <si>
    <t>ポストイット ジョーブ ポインター　6841NE　44㎜×12㎜　１０個入り</t>
  </si>
  <si>
    <t>ﾎﾟｲﾝﾄﾒﾓﾋﾞｼﾞﾈｽﾊﾟｯｸ　ﾆﾁﾊﾞﾝ  FB-8KP(25×20mm) 3色18 冊入り</t>
    <phoneticPr fontId="5"/>
  </si>
  <si>
    <t>ﾎﾟｲﾝﾄﾒﾓﾋﾞｼﾞﾈｽﾊﾟｯｸ　ﾆﾁﾊﾞﾝ  FB-６KP(12.5×45mm) 4色20 冊入り</t>
  </si>
  <si>
    <t>ファイル</t>
    <phoneticPr fontId="5"/>
  </si>
  <si>
    <t>フラットファイル　コクヨ　フーＶ１０Ｐ　Ａ４ピンク　　１０冊　</t>
  </si>
  <si>
    <t>セット</t>
    <phoneticPr fontId="5"/>
  </si>
  <si>
    <t>フラットファイル　コクヨ　フーＶ１０Ｂ　Ａ４ブルー　　１０冊　</t>
  </si>
  <si>
    <t>フラットファイル　コクヨ　フーＶ１０Ｇ　Ａ４グリーン　１０冊　</t>
  </si>
  <si>
    <t>フラットファイル　コクヨ　フーＶ１０Ｙ　Ａ４イエロー　１０冊　</t>
  </si>
  <si>
    <t>フラットファイル　コクヨ　フーＶ１０Ｍ　Ａ４グレー　　１０冊　</t>
  </si>
  <si>
    <t>フラットファイル　コクヨ　フーＶ１０Ｖ　Ａ４パープル　１０冊　</t>
  </si>
  <si>
    <t>フラットファイルＷ（厚とじ）　コクヨ　フーＷ１０ＮＧ　Ａ４グリーン　１０冊　</t>
    <rPh sb="10" eb="11">
      <t>アツ</t>
    </rPh>
    <rPh sb="36" eb="37">
      <t>サツ</t>
    </rPh>
    <phoneticPr fontId="15"/>
  </si>
  <si>
    <t>冊</t>
    <rPh sb="0" eb="1">
      <t>サツ</t>
    </rPh>
    <phoneticPr fontId="5"/>
  </si>
  <si>
    <t>ドッチファイル　キングジム　２４７８Ａ　　Ａ４Ｓ　　８ｃｍ　　　</t>
  </si>
  <si>
    <t>ガバットファイル　コクヨ　フ－９０Ｍ　Ａ４グレー　１０冊　</t>
  </si>
  <si>
    <t>クリアポケットリフィール　スマートバリュー　D134J　　１００枚　</t>
    <phoneticPr fontId="4"/>
  </si>
  <si>
    <t>修正液等</t>
    <rPh sb="2" eb="3">
      <t>エキ</t>
    </rPh>
    <phoneticPr fontId="5"/>
  </si>
  <si>
    <t>修正テープ本体　トンボ　ＣＴ－ＹＸ５　５ｍｍ×１２ｍ　１０個　</t>
    <rPh sb="0" eb="2">
      <t>シュウセイ</t>
    </rPh>
    <rPh sb="5" eb="7">
      <t>ホンタイ</t>
    </rPh>
    <rPh sb="29" eb="30">
      <t>コ</t>
    </rPh>
    <phoneticPr fontId="15"/>
  </si>
  <si>
    <t>個</t>
    <rPh sb="0" eb="1">
      <t>コ</t>
    </rPh>
    <phoneticPr fontId="5"/>
  </si>
  <si>
    <t>のり</t>
    <phoneticPr fontId="5"/>
  </si>
  <si>
    <t>固形スティックのりつめかえタイプ　プラス　ＮＳ-７４２　２０ｇ　</t>
    <rPh sb="0" eb="2">
      <t>コケイ</t>
    </rPh>
    <phoneticPr fontId="15"/>
  </si>
  <si>
    <t>固形スティックのり詰替リフィル　プラス　ＮＳ-７４２Ｒ　２０ｇ　１０個</t>
    <rPh sb="0" eb="2">
      <t>コケイ</t>
    </rPh>
    <rPh sb="9" eb="11">
      <t>ツメカ</t>
    </rPh>
    <rPh sb="34" eb="35">
      <t>コ</t>
    </rPh>
    <phoneticPr fontId="15"/>
  </si>
  <si>
    <t>本</t>
    <rPh sb="0" eb="1">
      <t>ホン</t>
    </rPh>
    <phoneticPr fontId="5"/>
  </si>
  <si>
    <t>液状のり補充用　ヤマト　Ｅ・ＮＡ－９６０　４００ｍｌ</t>
  </si>
  <si>
    <t>テープのり　コクヨ　ターＤＭ４００－０８Ｎ　８.４mm １６ｍ　強粘着　</t>
    <rPh sb="32" eb="33">
      <t>キョウ</t>
    </rPh>
    <rPh sb="33" eb="35">
      <t>ネンチャク</t>
    </rPh>
    <phoneticPr fontId="15"/>
  </si>
  <si>
    <t>テープのり　替テープ　コクヨ　ターＤ４００－０８Ｎ　強粘着　１０個　</t>
    <rPh sb="26" eb="27">
      <t>キョウ</t>
    </rPh>
    <rPh sb="27" eb="29">
      <t>ネンチャク</t>
    </rPh>
    <rPh sb="32" eb="33">
      <t>コ</t>
    </rPh>
    <phoneticPr fontId="15"/>
  </si>
  <si>
    <t>テープ・輪ゴム</t>
    <rPh sb="4" eb="5">
      <t>ワ</t>
    </rPh>
    <phoneticPr fontId="5"/>
  </si>
  <si>
    <t>クラフトテープ　ニチバン　３１３－５０　５０ｍｍ×５０ｍ　</t>
  </si>
  <si>
    <t>巻</t>
    <rPh sb="0" eb="1">
      <t>マキ</t>
    </rPh>
    <phoneticPr fontId="5"/>
  </si>
  <si>
    <t>スタンプ台等</t>
    <rPh sb="4" eb="5">
      <t>ダイ</t>
    </rPh>
    <rPh sb="5" eb="6">
      <t>トウ</t>
    </rPh>
    <phoneticPr fontId="5"/>
  </si>
  <si>
    <t>スタンプ台　シャチハタ　ＨＧＮ－３　黒　</t>
  </si>
  <si>
    <t>スタンプ台　シャチハタ　ＨＧＮ－３　赤　</t>
  </si>
  <si>
    <t>朱肉　シャチハタ　ＭＧ－４０ＥＣ　４０号　</t>
  </si>
  <si>
    <t>Ｘスタンパー用補充インキ　シャチハタ　ＸＬＲ－１１Ｎ　ブラック１１用　０．３ｍｌ×５　朱　</t>
    <rPh sb="33" eb="34">
      <t>ヨウ</t>
    </rPh>
    <phoneticPr fontId="15"/>
  </si>
  <si>
    <t>ハサミ・ホチキス、電卓</t>
    <rPh sb="9" eb="11">
      <t>デンタク</t>
    </rPh>
    <phoneticPr fontId="5"/>
  </si>
  <si>
    <t>ハサミ　プラス　ＳＣ-１７５ＳＦ　ホワイト／グレー　キャップ付き　</t>
    <rPh sb="30" eb="31">
      <t>ツ</t>
    </rPh>
    <phoneticPr fontId="15"/>
  </si>
  <si>
    <t>ホチキス針　マックス　Ｎｏ．１０－１Ｍ　１，０００本×２０個　</t>
  </si>
  <si>
    <t>電卓　シャープ　ＥＬ－Ｓ７５２Ｋ－Ｘ　１２桁　</t>
    <rPh sb="0" eb="2">
      <t>デンタク</t>
    </rPh>
    <phoneticPr fontId="15"/>
  </si>
  <si>
    <t>台</t>
    <rPh sb="0" eb="1">
      <t>ダイ</t>
    </rPh>
    <phoneticPr fontId="5"/>
  </si>
  <si>
    <t>クリップ</t>
    <phoneticPr fontId="5"/>
  </si>
  <si>
    <t>ダブルクリップ　コクヨ　クリ－Ｊ３７NＤ　極豆　１０個　</t>
  </si>
  <si>
    <t>ひも</t>
    <phoneticPr fontId="5"/>
  </si>
  <si>
    <t>紙ひも　マルアイ　茶　カヒ－１０　１００ｍ　</t>
    <rPh sb="9" eb="10">
      <t>チャ</t>
    </rPh>
    <phoneticPr fontId="15"/>
  </si>
  <si>
    <t>紙ひも　マルアイ　白　カヒ－１０Ｗ　１００ｍ　</t>
    <rPh sb="9" eb="10">
      <t>シロ</t>
    </rPh>
    <phoneticPr fontId="15"/>
  </si>
  <si>
    <t>テプラ</t>
    <phoneticPr fontId="5"/>
  </si>
  <si>
    <t>インクリボンカセット紙用　コクヨ　ＮＳ－ＴＢＲ１Ｄ－３　黒　３個入</t>
    <rPh sb="10" eb="11">
      <t>カミ</t>
    </rPh>
    <rPh sb="11" eb="12">
      <t>ヨウ</t>
    </rPh>
    <rPh sb="28" eb="29">
      <t>クロ</t>
    </rPh>
    <rPh sb="31" eb="32">
      <t>コ</t>
    </rPh>
    <rPh sb="32" eb="33">
      <t>イ</t>
    </rPh>
    <phoneticPr fontId="15"/>
  </si>
  <si>
    <t>テープカートリッジ　キングジム　テプラＰＲＯシリーズ用　ＳＳ１２Ｋ　白地　黒文字　１２ｍｍ</t>
  </si>
  <si>
    <t>テープカートリッジ　キングジム　テプラＰＲＯシリーズ用　ＳＳ１８Ｋ　白地　黒文字　１８ｍｍ</t>
  </si>
  <si>
    <t>ラベル</t>
    <phoneticPr fontId="5"/>
  </si>
  <si>
    <t>レーザープリンタ用ラベル　コクヨ　ＬＢＰ－Ａ１９２　Ａ４　１２面　１００枚入　</t>
  </si>
  <si>
    <t>用紙</t>
    <rPh sb="0" eb="2">
      <t>ヨウシ</t>
    </rPh>
    <phoneticPr fontId="5"/>
  </si>
  <si>
    <t>コピー用紙　スマートバリュー　Ａ０９５Ｊ　Ａ４　５００枚×１０冊</t>
    <rPh sb="3" eb="5">
      <t>ヨウシ</t>
    </rPh>
    <rPh sb="31" eb="32">
      <t>サツ</t>
    </rPh>
    <phoneticPr fontId="15"/>
  </si>
  <si>
    <t>生活用品・メディア</t>
    <rPh sb="0" eb="2">
      <t>セイカツ</t>
    </rPh>
    <rPh sb="2" eb="4">
      <t>ヨウヒン</t>
    </rPh>
    <phoneticPr fontId="5"/>
  </si>
  <si>
    <t>アルカリ乾電池 単１形 三菱電機　ＬＲ２０ＧＤ/２Ｓ　２本入り</t>
    <rPh sb="4" eb="7">
      <t>カンデンチ</t>
    </rPh>
    <rPh sb="8" eb="9">
      <t>タン</t>
    </rPh>
    <rPh sb="10" eb="11">
      <t>ケイ</t>
    </rPh>
    <rPh sb="12" eb="14">
      <t>ミツビシ</t>
    </rPh>
    <rPh sb="14" eb="16">
      <t>デンキ</t>
    </rPh>
    <rPh sb="28" eb="29">
      <t>ホン</t>
    </rPh>
    <rPh sb="29" eb="30">
      <t>イ</t>
    </rPh>
    <phoneticPr fontId="15"/>
  </si>
  <si>
    <t>アルカリ乾電池 単２形 三菱電機　ＬＲ１４ＧＤ/２Ｓ　２本入り</t>
    <rPh sb="4" eb="7">
      <t>カンデンチ</t>
    </rPh>
    <rPh sb="8" eb="9">
      <t>タン</t>
    </rPh>
    <rPh sb="10" eb="11">
      <t>ケイ</t>
    </rPh>
    <rPh sb="12" eb="14">
      <t>ミツビシ</t>
    </rPh>
    <rPh sb="14" eb="16">
      <t>デンキ</t>
    </rPh>
    <rPh sb="28" eb="29">
      <t>ホン</t>
    </rPh>
    <rPh sb="29" eb="30">
      <t>イ</t>
    </rPh>
    <phoneticPr fontId="15"/>
  </si>
  <si>
    <t>アルカリ乾電池 単４形 三菱電機　ＬＲ０３ＧＤ/４Ｓ　４本入り</t>
    <rPh sb="4" eb="7">
      <t>カンデンチ</t>
    </rPh>
    <rPh sb="8" eb="9">
      <t>タン</t>
    </rPh>
    <rPh sb="10" eb="11">
      <t>ケイ</t>
    </rPh>
    <rPh sb="12" eb="14">
      <t>ミツビシ</t>
    </rPh>
    <rPh sb="14" eb="16">
      <t>デンキ</t>
    </rPh>
    <rPh sb="28" eb="29">
      <t>ホン</t>
    </rPh>
    <rPh sb="29" eb="30">
      <t>イ</t>
    </rPh>
    <phoneticPr fontId="15"/>
  </si>
  <si>
    <t>アルカリ乾電池 単４形（40本入り） 三菱電機　ＬＲ０３ＧＤ/４Ｓ</t>
    <rPh sb="4" eb="7">
      <t>カンデンチ</t>
    </rPh>
    <rPh sb="8" eb="9">
      <t>タン</t>
    </rPh>
    <rPh sb="10" eb="11">
      <t>ケイ</t>
    </rPh>
    <rPh sb="14" eb="16">
      <t>ポンイ</t>
    </rPh>
    <rPh sb="19" eb="21">
      <t>ミツビシ</t>
    </rPh>
    <rPh sb="21" eb="23">
      <t>デンキ</t>
    </rPh>
    <phoneticPr fontId="15"/>
  </si>
  <si>
    <t>吊り下げ名札　特大　青色紐付き・ソフト・チャックタイプ　（１パック10枚入り）</t>
    <rPh sb="10" eb="11">
      <t>アオ</t>
    </rPh>
    <rPh sb="11" eb="12">
      <t>イロ</t>
    </rPh>
    <rPh sb="12" eb="13">
      <t>ヒモ</t>
    </rPh>
    <rPh sb="13" eb="14">
      <t>ツ</t>
    </rPh>
    <phoneticPr fontId="5"/>
  </si>
  <si>
    <t>アルコールチェッカー　スリーアール（株）　３R-ALCO01BK　１年間または1000回保証</t>
  </si>
  <si>
    <t>列1</t>
  </si>
  <si>
    <t>列7</t>
  </si>
  <si>
    <t>列12</t>
  </si>
  <si>
    <t>列13</t>
  </si>
  <si>
    <t>R6-1課所別内訳一覧表</t>
    <rPh sb="4" eb="5">
      <t>カ</t>
    </rPh>
    <rPh sb="5" eb="6">
      <t>ショ</t>
    </rPh>
    <rPh sb="6" eb="7">
      <t>ベツ</t>
    </rPh>
    <rPh sb="7" eb="9">
      <t>ウチワケ</t>
    </rPh>
    <rPh sb="11" eb="12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</si>
</sst>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rgb="FFFF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2"/>
      <color theme="1"/>
      <name val="HG丸ｺﾞｼｯｸM-PRO"/>
      <family val="3"/>
    </font>
    <font>
      <b/>
      <sz val="2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176" fontId="9" fillId="0" borderId="0" xfId="0" applyNumberFormat="1" applyFont="1">
      <alignment vertical="center"/>
    </xf>
    <xf numFmtId="176" fontId="9" fillId="0" borderId="0" xfId="1" applyNumberFormat="1" applyFont="1">
      <alignment vertical="center"/>
    </xf>
    <xf numFmtId="0" fontId="10" fillId="0" borderId="0" xfId="0" applyFont="1">
      <alignment vertical="center"/>
    </xf>
    <xf numFmtId="6" fontId="3" fillId="0" borderId="2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6" fontId="3" fillId="3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Continuous" vertical="center" shrinkToFit="1"/>
    </xf>
    <xf numFmtId="0" fontId="14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6" fontId="7" fillId="0" borderId="0" xfId="0" applyNumberFormat="1" applyFont="1">
      <alignment vertical="center"/>
    </xf>
    <xf numFmtId="0" fontId="9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 shrinkToFit="1"/>
    </xf>
    <xf numFmtId="0" fontId="3" fillId="0" borderId="2" xfId="0" applyNumberFormat="1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12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3" fillId="0" borderId="6" xfId="0" applyFont="1" applyBorder="1" applyAlignment="1">
      <alignment vertical="center" shrinkToFit="1"/>
    </xf>
    <xf numFmtId="0" fontId="8" fillId="0" borderId="2" xfId="0" applyFont="1" applyBorder="1">
      <alignment vertical="center"/>
    </xf>
    <xf numFmtId="0" fontId="6" fillId="3" borderId="2" xfId="0" applyFont="1" applyFill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255" wrapText="1"/>
    </xf>
    <xf numFmtId="0" fontId="18" fillId="2" borderId="10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vertical="center" textRotation="255"/>
    </xf>
    <xf numFmtId="0" fontId="6" fillId="3" borderId="12" xfId="0" applyFont="1" applyFill="1" applyBorder="1">
      <alignment vertical="center"/>
    </xf>
    <xf numFmtId="0" fontId="8" fillId="4" borderId="13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8" fillId="4" borderId="13" xfId="0" applyFont="1" applyFill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9B75FB15-BCCB-46F2-93A1-A7BF515CDFD7}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0" formatCode="General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10" formatCode="&quot;¥&quot;#,##0;[Red]&quot;¥&quot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10" formatCode="&quot;¥&quot;#,##0;[Red]&quot;¥&quot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10" formatCode="&quot;¥&quot;#,##0;[Red]&quot;¥&quot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10" formatCode="&quot;¥&quot;#,##0;[Red]&quot;¥&quot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theme="1"/>
        <name val="HG丸ｺﾞｼｯｸM-PRO"/>
        <family val="3"/>
        <charset val="128"/>
        <scheme val="none"/>
      </font>
      <alignment horizontal="right"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ｺﾞｼｯｸM"/>
        <family val="3"/>
        <charset val="128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ｺﾞｼｯｸM"/>
        <family val="3"/>
        <charset val="128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HG丸ｺﾞｼｯｸM-PRO"/>
        <scheme val="none"/>
      </font>
      <alignment vertical="center" textRotation="0" wrapTex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HG丸ｺﾞｼｯｸM-PRO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HG丸ｺﾞｼｯｸM-PRO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B218D9-418D-4C6B-BCC3-5838ACD561B8}" name="テーブル328910141523" displayName="テーブル328910141523" ref="B3:T73" totalsRowCount="1" headerRowDxfId="43" dataDxfId="41" totalsRowDxfId="39" headerRowBorderDxfId="42" tableBorderDxfId="40" totalsRowBorderDxfId="38">
  <autoFilter ref="B3:T72" xr:uid="{00000000-0009-0000-0100-000001000000}"/>
  <tableColumns count="19">
    <tableColumn id="2" xr3:uid="{AFCBD49E-13D4-4D67-A847-F6D4F56B0948}" name="列1" dataDxfId="37" totalsRowDxfId="36"/>
    <tableColumn id="5" xr3:uid="{BB4BCCDF-2CF0-4EA5-B299-AF2E257180A0}" name="列2" dataDxfId="35" totalsRowDxfId="34"/>
    <tableColumn id="6" xr3:uid="{EA930C1A-1347-43A0-B76D-23FB3D576D85}" name="列22" dataDxfId="33" totalsRowDxfId="32"/>
    <tableColumn id="3" xr3:uid="{E0710664-0E00-4CF7-843B-BD72EFA657EC}" name="列3" dataDxfId="31" totalsRowDxfId="30"/>
    <tableColumn id="30" xr3:uid="{FDF3D1AD-0380-43BD-B5BF-F5209A1FB010}" name="列4" dataDxfId="29" totalsRowDxfId="28"/>
    <tableColumn id="4" xr3:uid="{2A69B86C-9D8C-40F1-AA07-804AC538546B}" name="列5" dataDxfId="27" totalsRowDxfId="26"/>
    <tableColumn id="23" xr3:uid="{FF0ABB90-2F84-49FF-AA8D-456DE16F8AD3}" name="列6" totalsRowFunction="sum" dataDxfId="25" totalsRowDxfId="24"/>
    <tableColumn id="16" xr3:uid="{F1A324E8-A94D-4C1F-895D-886C23E423D2}" name="列7" totalsRowFunction="sum" dataDxfId="23" totalsRowDxfId="22"/>
    <tableColumn id="8" xr3:uid="{8966727F-1A9C-4C3F-BDCC-BDB05B41A53F}" name="列8" totalsRowFunction="sum" dataDxfId="21" totalsRowDxfId="20"/>
    <tableColumn id="10" xr3:uid="{82DB576F-1185-454A-8B5E-D26CCC9D262D}" name="列9" totalsRowFunction="sum" dataDxfId="19" totalsRowDxfId="18"/>
    <tableColumn id="9" xr3:uid="{DFE54D14-B8C7-49B8-9B15-2340B48CA927}" name="列10" totalsRowFunction="sum" dataDxfId="17" totalsRowDxfId="16"/>
    <tableColumn id="1" xr3:uid="{05B4C076-98EE-4F64-9BF2-7F12AC9C33B8}" name="列11" totalsRowFunction="sum" dataDxfId="15" totalsRowDxfId="14"/>
    <tableColumn id="11" xr3:uid="{02303CBB-7F5B-4EBD-9972-381B4347B2CB}" name="列12" totalsRowFunction="sum" dataDxfId="13" totalsRowDxfId="12"/>
    <tableColumn id="17" xr3:uid="{6F266A37-C41D-44C9-8CD4-979057AE5F0C}" name="列13" totalsRowFunction="sum" dataDxfId="11" totalsRowDxfId="10"/>
    <tableColumn id="12" xr3:uid="{A2DB76D6-B03D-4950-BD76-E33E6C1B6903}" name="列14" totalsRowFunction="sum" dataDxfId="9" totalsRowDxfId="8"/>
    <tableColumn id="14" xr3:uid="{805254E9-D609-4D0F-8FBA-6C45C735A20B}" name="列15" totalsRowFunction="sum" dataDxfId="7" totalsRowDxfId="6"/>
    <tableColumn id="31" xr3:uid="{B39BFA6E-7AE6-4354-8109-2C402766D7C2}" name="列16" totalsRowFunction="sum" dataDxfId="5" totalsRowDxfId="4"/>
    <tableColumn id="20" xr3:uid="{7C45C6FE-8FD0-4CF3-AC21-BE9CCDD74796}" name="列17" totalsRowFunction="sum" dataDxfId="3" totalsRowDxfId="2"/>
    <tableColumn id="27" xr3:uid="{DCE02B6A-69C7-41CC-989A-A87FD93D2F3D}" name="列18" totalsRowFunction="sum" dataDxfId="1" totalsRowDxfId="0">
      <calculatedColumnFormula>SUM(テーブル328910141523[[#This Row],[列6]],テーブル328910141523[[#This Row],[列7]],テーブル328910141523[[#This Row],[列8]],テーブル328910141523[[#This Row],[列9]],テーブル328910141523[[#This Row],[列12]],テーブル328910141523[[#This Row],[列14]],テーブル328910141523[[#This Row],[列15]],テーブル328910141523[[#This Row],[列17]])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E88C-1191-48B0-9E57-8F41E641FDF5}">
  <sheetPr>
    <pageSetUpPr fitToPage="1"/>
  </sheetPr>
  <dimension ref="A1:AC122"/>
  <sheetViews>
    <sheetView tabSelected="1" view="pageBreakPreview" zoomScale="70" zoomScaleNormal="70" zoomScaleSheetLayoutView="70" workbookViewId="0">
      <pane xSplit="7" ySplit="3" topLeftCell="H4" activePane="bottomRight" state="frozen"/>
      <selection pane="topRight" activeCell="H1" sqref="H1"/>
      <selection pane="bottomLeft" activeCell="A3" sqref="A3"/>
      <selection pane="bottomRight" activeCell="E1" sqref="E1"/>
    </sheetView>
  </sheetViews>
  <sheetFormatPr defaultColWidth="9" defaultRowHeight="18" x14ac:dyDescent="0.55000000000000004"/>
  <cols>
    <col min="1" max="1" width="9" style="2"/>
    <col min="2" max="4" width="8.58203125" style="2" customWidth="1"/>
    <col min="5" max="5" width="90.83203125" style="2" customWidth="1"/>
    <col min="6" max="6" width="8.25" style="2" customWidth="1"/>
    <col min="7" max="7" width="10.5" style="2" customWidth="1"/>
    <col min="8" max="10" width="5" style="4" customWidth="1"/>
    <col min="11" max="13" width="5" style="5" customWidth="1"/>
    <col min="14" max="17" width="5" style="4" customWidth="1"/>
    <col min="18" max="19" width="5" style="4" hidden="1" customWidth="1"/>
    <col min="20" max="20" width="10.5" style="4" customWidth="1"/>
    <col min="21" max="16384" width="9" style="2"/>
  </cols>
  <sheetData>
    <row r="1" spans="1:20" ht="70.5" customHeight="1" thickBot="1" x14ac:dyDescent="0.6">
      <c r="C1" s="62" t="s">
        <v>133</v>
      </c>
    </row>
    <row r="2" spans="1:20" s="1" customFormat="1" ht="115.5" customHeight="1" thickBot="1" x14ac:dyDescent="0.6">
      <c r="A2" s="7" t="s">
        <v>0</v>
      </c>
      <c r="B2" s="29" t="s">
        <v>1</v>
      </c>
      <c r="C2" s="45" t="s">
        <v>1</v>
      </c>
      <c r="D2" s="46" t="s">
        <v>0</v>
      </c>
      <c r="E2" s="46" t="s">
        <v>2</v>
      </c>
      <c r="F2" s="46" t="s">
        <v>3</v>
      </c>
      <c r="G2" s="46" t="s">
        <v>4</v>
      </c>
      <c r="H2" s="47" t="s">
        <v>5</v>
      </c>
      <c r="I2" s="48" t="s">
        <v>6</v>
      </c>
      <c r="J2" s="49" t="s">
        <v>7</v>
      </c>
      <c r="K2" s="49" t="s">
        <v>8</v>
      </c>
      <c r="L2" s="49" t="s">
        <v>9</v>
      </c>
      <c r="M2" s="49" t="s">
        <v>10</v>
      </c>
      <c r="N2" s="49" t="s">
        <v>11</v>
      </c>
      <c r="O2" s="49" t="s">
        <v>12</v>
      </c>
      <c r="P2" s="49" t="s">
        <v>13</v>
      </c>
      <c r="Q2" s="49" t="s">
        <v>14</v>
      </c>
      <c r="R2" s="49" t="s">
        <v>15</v>
      </c>
      <c r="S2" s="49" t="s">
        <v>16</v>
      </c>
      <c r="T2" s="50" t="s">
        <v>17</v>
      </c>
    </row>
    <row r="3" spans="1:20" ht="15" hidden="1" customHeight="1" x14ac:dyDescent="0.55000000000000004">
      <c r="B3" s="30" t="s">
        <v>129</v>
      </c>
      <c r="C3" s="51" t="s">
        <v>18</v>
      </c>
      <c r="D3" s="35" t="s">
        <v>32</v>
      </c>
      <c r="E3" s="36" t="s">
        <v>19</v>
      </c>
      <c r="F3" s="36" t="s">
        <v>20</v>
      </c>
      <c r="G3" s="37" t="s">
        <v>21</v>
      </c>
      <c r="H3" s="38" t="s">
        <v>22</v>
      </c>
      <c r="I3" s="39" t="s">
        <v>130</v>
      </c>
      <c r="J3" s="39" t="s">
        <v>23</v>
      </c>
      <c r="K3" s="39" t="s">
        <v>24</v>
      </c>
      <c r="L3" s="39" t="s">
        <v>25</v>
      </c>
      <c r="M3" s="39" t="s">
        <v>26</v>
      </c>
      <c r="N3" s="39" t="s">
        <v>131</v>
      </c>
      <c r="O3" s="39" t="s">
        <v>132</v>
      </c>
      <c r="P3" s="39" t="s">
        <v>27</v>
      </c>
      <c r="Q3" s="39" t="s">
        <v>28</v>
      </c>
      <c r="R3" s="39" t="s">
        <v>29</v>
      </c>
      <c r="S3" s="39" t="s">
        <v>30</v>
      </c>
      <c r="T3" s="52" t="s">
        <v>31</v>
      </c>
    </row>
    <row r="4" spans="1:20" ht="15" customHeight="1" x14ac:dyDescent="0.55000000000000004">
      <c r="B4" s="31"/>
      <c r="C4" s="53"/>
      <c r="D4" s="40"/>
      <c r="E4" s="41"/>
      <c r="F4" s="41"/>
      <c r="G4" s="38"/>
      <c r="H4" s="38" t="s">
        <v>33</v>
      </c>
      <c r="I4" s="38" t="s">
        <v>33</v>
      </c>
      <c r="J4" s="38" t="s">
        <v>33</v>
      </c>
      <c r="K4" s="38" t="s">
        <v>33</v>
      </c>
      <c r="L4" s="38" t="s">
        <v>33</v>
      </c>
      <c r="M4" s="38" t="s">
        <v>33</v>
      </c>
      <c r="N4" s="38" t="s">
        <v>33</v>
      </c>
      <c r="O4" s="38" t="s">
        <v>33</v>
      </c>
      <c r="P4" s="38" t="s">
        <v>33</v>
      </c>
      <c r="Q4" s="38" t="s">
        <v>33</v>
      </c>
      <c r="R4" s="13"/>
      <c r="S4" s="38" t="s">
        <v>33</v>
      </c>
      <c r="T4" s="54" t="s">
        <v>33</v>
      </c>
    </row>
    <row r="5" spans="1:20" s="12" customFormat="1" ht="27.75" customHeight="1" x14ac:dyDescent="0.55000000000000004">
      <c r="A5" s="16" t="s">
        <v>34</v>
      </c>
      <c r="B5" s="32">
        <v>1</v>
      </c>
      <c r="C5" s="55">
        <v>1</v>
      </c>
      <c r="D5" s="16" t="s">
        <v>34</v>
      </c>
      <c r="E5" s="20" t="s">
        <v>35</v>
      </c>
      <c r="F5" s="21" t="s">
        <v>36</v>
      </c>
      <c r="G5" s="42" t="s">
        <v>37</v>
      </c>
      <c r="H5" s="24"/>
      <c r="I5" s="6"/>
      <c r="J5" s="6"/>
      <c r="K5" s="6"/>
      <c r="L5" s="6"/>
      <c r="M5" s="6"/>
      <c r="N5" s="6"/>
      <c r="O5" s="11"/>
      <c r="P5" s="6"/>
      <c r="Q5" s="6">
        <v>2</v>
      </c>
      <c r="R5" s="6"/>
      <c r="S5" s="6"/>
      <c r="T5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6" spans="1:20" ht="27.75" customHeight="1" x14ac:dyDescent="0.55000000000000004">
      <c r="A6" s="17" t="s">
        <v>38</v>
      </c>
      <c r="B6" s="32">
        <v>5</v>
      </c>
      <c r="C6" s="55">
        <v>2</v>
      </c>
      <c r="D6" s="17" t="s">
        <v>38</v>
      </c>
      <c r="E6" s="14" t="s">
        <v>40</v>
      </c>
      <c r="F6" s="21" t="s">
        <v>36</v>
      </c>
      <c r="G6" s="42" t="s">
        <v>39</v>
      </c>
      <c r="H6" s="24"/>
      <c r="I6" s="6">
        <v>1</v>
      </c>
      <c r="J6" s="6"/>
      <c r="K6" s="6"/>
      <c r="L6" s="6"/>
      <c r="M6" s="6"/>
      <c r="N6" s="6"/>
      <c r="O6" s="28"/>
      <c r="P6" s="6">
        <v>1</v>
      </c>
      <c r="Q6" s="6"/>
      <c r="R6" s="11"/>
      <c r="S6" s="6"/>
      <c r="T6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7" spans="1:20" ht="27.75" customHeight="1" x14ac:dyDescent="0.55000000000000004">
      <c r="A7" s="15"/>
      <c r="B7" s="32">
        <v>10</v>
      </c>
      <c r="C7" s="55">
        <v>3</v>
      </c>
      <c r="D7" s="15"/>
      <c r="E7" s="14" t="s">
        <v>41</v>
      </c>
      <c r="F7" s="21" t="s">
        <v>36</v>
      </c>
      <c r="G7" s="42" t="s">
        <v>39</v>
      </c>
      <c r="H7" s="24">
        <v>2</v>
      </c>
      <c r="I7" s="6"/>
      <c r="J7" s="6"/>
      <c r="K7" s="6"/>
      <c r="L7" s="6"/>
      <c r="M7" s="6">
        <v>1</v>
      </c>
      <c r="N7" s="6">
        <v>1</v>
      </c>
      <c r="O7" s="28"/>
      <c r="P7" s="6"/>
      <c r="Q7" s="6"/>
      <c r="R7" s="11"/>
      <c r="S7" s="6"/>
      <c r="T7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4</v>
      </c>
    </row>
    <row r="8" spans="1:20" ht="27.75" customHeight="1" x14ac:dyDescent="0.55000000000000004">
      <c r="A8" s="15"/>
      <c r="B8" s="32">
        <v>12</v>
      </c>
      <c r="C8" s="55">
        <v>4</v>
      </c>
      <c r="D8" s="15"/>
      <c r="E8" s="14" t="s">
        <v>42</v>
      </c>
      <c r="F8" s="21" t="s">
        <v>36</v>
      </c>
      <c r="G8" s="42" t="s">
        <v>39</v>
      </c>
      <c r="H8" s="24"/>
      <c r="I8" s="6"/>
      <c r="J8" s="6"/>
      <c r="K8" s="6"/>
      <c r="L8" s="6"/>
      <c r="M8" s="6">
        <v>1</v>
      </c>
      <c r="N8" s="6"/>
      <c r="O8" s="28"/>
      <c r="P8" s="6"/>
      <c r="Q8" s="6">
        <v>1</v>
      </c>
      <c r="R8" s="11"/>
      <c r="S8" s="6"/>
      <c r="T8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9" spans="1:20" ht="27.75" customHeight="1" x14ac:dyDescent="0.55000000000000004">
      <c r="A9" s="15"/>
      <c r="B9" s="32">
        <v>13</v>
      </c>
      <c r="C9" s="55">
        <v>5</v>
      </c>
      <c r="D9" s="15"/>
      <c r="E9" s="14" t="s">
        <v>43</v>
      </c>
      <c r="F9" s="21" t="s">
        <v>36</v>
      </c>
      <c r="G9" s="42" t="s">
        <v>39</v>
      </c>
      <c r="H9" s="24"/>
      <c r="I9" s="6">
        <v>2</v>
      </c>
      <c r="J9" s="6"/>
      <c r="K9" s="6"/>
      <c r="L9" s="6"/>
      <c r="M9" s="6">
        <v>1</v>
      </c>
      <c r="N9" s="6"/>
      <c r="O9" s="28"/>
      <c r="P9" s="6"/>
      <c r="Q9" s="6"/>
      <c r="R9" s="11"/>
      <c r="S9" s="6"/>
      <c r="T9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3</v>
      </c>
    </row>
    <row r="10" spans="1:20" ht="27.75" customHeight="1" x14ac:dyDescent="0.55000000000000004">
      <c r="A10" s="18"/>
      <c r="B10" s="32">
        <v>19</v>
      </c>
      <c r="C10" s="55">
        <v>6</v>
      </c>
      <c r="D10" s="18"/>
      <c r="E10" s="14" t="s">
        <v>44</v>
      </c>
      <c r="F10" s="21" t="s">
        <v>36</v>
      </c>
      <c r="G10" s="42" t="s">
        <v>39</v>
      </c>
      <c r="H10" s="24">
        <v>2</v>
      </c>
      <c r="I10" s="6">
        <v>2</v>
      </c>
      <c r="J10" s="6"/>
      <c r="K10" s="6"/>
      <c r="L10" s="6"/>
      <c r="M10" s="6"/>
      <c r="N10" s="6"/>
      <c r="O10" s="28"/>
      <c r="P10" s="6"/>
      <c r="Q10" s="6"/>
      <c r="R10" s="11"/>
      <c r="S10" s="6"/>
      <c r="T10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4</v>
      </c>
    </row>
    <row r="11" spans="1:20" ht="27.75" customHeight="1" x14ac:dyDescent="0.55000000000000004">
      <c r="A11" s="15"/>
      <c r="B11" s="32">
        <v>21</v>
      </c>
      <c r="C11" s="55">
        <v>7</v>
      </c>
      <c r="D11" s="15"/>
      <c r="E11" s="14" t="s">
        <v>45</v>
      </c>
      <c r="F11" s="21" t="s">
        <v>46</v>
      </c>
      <c r="G11" s="42" t="s">
        <v>39</v>
      </c>
      <c r="H11" s="24">
        <v>2</v>
      </c>
      <c r="I11" s="6"/>
      <c r="J11" s="6"/>
      <c r="K11" s="6"/>
      <c r="L11" s="6"/>
      <c r="M11" s="6">
        <v>1</v>
      </c>
      <c r="N11" s="6"/>
      <c r="O11" s="28"/>
      <c r="P11" s="6">
        <v>2</v>
      </c>
      <c r="Q11" s="6"/>
      <c r="R11" s="11"/>
      <c r="S11" s="6"/>
      <c r="T11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5</v>
      </c>
    </row>
    <row r="12" spans="1:20" ht="27.75" customHeight="1" x14ac:dyDescent="0.55000000000000004">
      <c r="A12" s="15"/>
      <c r="B12" s="32">
        <v>22</v>
      </c>
      <c r="C12" s="55">
        <v>8</v>
      </c>
      <c r="D12" s="15"/>
      <c r="E12" s="14" t="s">
        <v>47</v>
      </c>
      <c r="F12" s="21" t="s">
        <v>46</v>
      </c>
      <c r="G12" s="42" t="s">
        <v>39</v>
      </c>
      <c r="H12" s="24"/>
      <c r="I12" s="6">
        <v>1</v>
      </c>
      <c r="J12" s="6"/>
      <c r="K12" s="6"/>
      <c r="L12" s="6"/>
      <c r="M12" s="6"/>
      <c r="N12" s="6">
        <v>1</v>
      </c>
      <c r="O12" s="28"/>
      <c r="P12" s="6">
        <v>3</v>
      </c>
      <c r="Q12" s="6"/>
      <c r="R12" s="11"/>
      <c r="S12" s="6"/>
      <c r="T12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5</v>
      </c>
    </row>
    <row r="13" spans="1:20" ht="27.75" customHeight="1" x14ac:dyDescent="0.55000000000000004">
      <c r="A13" s="15"/>
      <c r="B13" s="32">
        <v>23</v>
      </c>
      <c r="C13" s="55">
        <v>9</v>
      </c>
      <c r="D13" s="15"/>
      <c r="E13" s="14" t="s">
        <v>48</v>
      </c>
      <c r="F13" s="21" t="s">
        <v>46</v>
      </c>
      <c r="G13" s="42" t="s">
        <v>39</v>
      </c>
      <c r="H13" s="24"/>
      <c r="I13" s="6"/>
      <c r="J13" s="6">
        <v>2</v>
      </c>
      <c r="K13" s="6"/>
      <c r="L13" s="6"/>
      <c r="M13" s="6">
        <v>2</v>
      </c>
      <c r="N13" s="6"/>
      <c r="O13" s="28"/>
      <c r="P13" s="6">
        <v>5</v>
      </c>
      <c r="Q13" s="6"/>
      <c r="R13" s="11"/>
      <c r="S13" s="6"/>
      <c r="T13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9</v>
      </c>
    </row>
    <row r="14" spans="1:20" ht="27.75" customHeight="1" x14ac:dyDescent="0.55000000000000004">
      <c r="A14" s="15"/>
      <c r="B14" s="32">
        <v>24</v>
      </c>
      <c r="C14" s="55">
        <v>10</v>
      </c>
      <c r="D14" s="15"/>
      <c r="E14" s="14" t="s">
        <v>49</v>
      </c>
      <c r="F14" s="21" t="s">
        <v>46</v>
      </c>
      <c r="G14" s="42" t="s">
        <v>39</v>
      </c>
      <c r="H14" s="24"/>
      <c r="I14" s="6"/>
      <c r="J14" s="6"/>
      <c r="K14" s="6"/>
      <c r="L14" s="6"/>
      <c r="M14" s="6"/>
      <c r="N14" s="6"/>
      <c r="O14" s="28"/>
      <c r="P14" s="6">
        <v>3</v>
      </c>
      <c r="Q14" s="6"/>
      <c r="R14" s="11"/>
      <c r="S14" s="6"/>
      <c r="T14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3</v>
      </c>
    </row>
    <row r="15" spans="1:20" ht="27.75" customHeight="1" x14ac:dyDescent="0.55000000000000004">
      <c r="A15" s="15"/>
      <c r="B15" s="32">
        <v>27</v>
      </c>
      <c r="C15" s="55">
        <v>11</v>
      </c>
      <c r="D15" s="15"/>
      <c r="E15" s="14" t="s">
        <v>50</v>
      </c>
      <c r="F15" s="21" t="s">
        <v>46</v>
      </c>
      <c r="G15" s="42" t="s">
        <v>51</v>
      </c>
      <c r="H15" s="24"/>
      <c r="I15" s="6"/>
      <c r="J15" s="6"/>
      <c r="K15" s="6"/>
      <c r="L15" s="6"/>
      <c r="M15" s="6"/>
      <c r="N15" s="6">
        <v>2</v>
      </c>
      <c r="O15" s="28"/>
      <c r="P15" s="6">
        <v>5</v>
      </c>
      <c r="Q15" s="6"/>
      <c r="R15" s="11"/>
      <c r="S15" s="6"/>
      <c r="T15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7</v>
      </c>
    </row>
    <row r="16" spans="1:20" ht="27.75" customHeight="1" x14ac:dyDescent="0.55000000000000004">
      <c r="A16" s="15"/>
      <c r="B16" s="32">
        <v>28</v>
      </c>
      <c r="C16" s="55">
        <v>12</v>
      </c>
      <c r="D16" s="15"/>
      <c r="E16" s="14" t="s">
        <v>52</v>
      </c>
      <c r="F16" s="21" t="s">
        <v>46</v>
      </c>
      <c r="G16" s="42" t="s">
        <v>51</v>
      </c>
      <c r="H16" s="24"/>
      <c r="I16" s="6"/>
      <c r="J16" s="6"/>
      <c r="K16" s="6"/>
      <c r="L16" s="6"/>
      <c r="M16" s="6"/>
      <c r="N16" s="6">
        <v>3</v>
      </c>
      <c r="O16" s="28"/>
      <c r="P16" s="6">
        <v>5</v>
      </c>
      <c r="Q16" s="6"/>
      <c r="R16" s="11"/>
      <c r="S16" s="6"/>
      <c r="T16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8</v>
      </c>
    </row>
    <row r="17" spans="1:20" ht="27.75" customHeight="1" x14ac:dyDescent="0.55000000000000004">
      <c r="A17" s="15"/>
      <c r="B17" s="32">
        <v>29</v>
      </c>
      <c r="C17" s="55">
        <v>13</v>
      </c>
      <c r="D17" s="15"/>
      <c r="E17" s="14" t="s">
        <v>53</v>
      </c>
      <c r="F17" s="21" t="s">
        <v>46</v>
      </c>
      <c r="G17" s="42" t="s">
        <v>51</v>
      </c>
      <c r="H17" s="24">
        <v>10</v>
      </c>
      <c r="I17" s="6"/>
      <c r="J17" s="6">
        <v>3</v>
      </c>
      <c r="K17" s="6"/>
      <c r="L17" s="6"/>
      <c r="M17" s="6"/>
      <c r="N17" s="6"/>
      <c r="O17" s="28">
        <v>3</v>
      </c>
      <c r="P17" s="6">
        <v>10</v>
      </c>
      <c r="Q17" s="6"/>
      <c r="R17" s="11"/>
      <c r="S17" s="6"/>
      <c r="T17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26</v>
      </c>
    </row>
    <row r="18" spans="1:20" ht="27.75" customHeight="1" x14ac:dyDescent="0.55000000000000004">
      <c r="A18" s="15"/>
      <c r="B18" s="32">
        <v>30</v>
      </c>
      <c r="C18" s="55">
        <v>14</v>
      </c>
      <c r="D18" s="15"/>
      <c r="E18" s="14" t="s">
        <v>54</v>
      </c>
      <c r="F18" s="21" t="s">
        <v>46</v>
      </c>
      <c r="G18" s="42" t="s">
        <v>51</v>
      </c>
      <c r="H18" s="24"/>
      <c r="I18" s="6"/>
      <c r="J18" s="6"/>
      <c r="K18" s="6"/>
      <c r="L18" s="6"/>
      <c r="M18" s="6"/>
      <c r="N18" s="6">
        <v>2</v>
      </c>
      <c r="O18" s="28"/>
      <c r="P18" s="6">
        <v>5</v>
      </c>
      <c r="Q18" s="6"/>
      <c r="R18" s="11"/>
      <c r="S18" s="6"/>
      <c r="T18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7</v>
      </c>
    </row>
    <row r="19" spans="1:20" ht="27.75" customHeight="1" x14ac:dyDescent="0.55000000000000004">
      <c r="A19" s="17" t="s">
        <v>55</v>
      </c>
      <c r="B19" s="32">
        <v>33</v>
      </c>
      <c r="C19" s="55">
        <v>15</v>
      </c>
      <c r="D19" s="17" t="s">
        <v>55</v>
      </c>
      <c r="E19" s="14" t="s">
        <v>56</v>
      </c>
      <c r="F19" s="21" t="s">
        <v>36</v>
      </c>
      <c r="G19" s="42" t="s">
        <v>39</v>
      </c>
      <c r="H19" s="24">
        <v>1</v>
      </c>
      <c r="I19" s="6"/>
      <c r="J19" s="6">
        <v>2</v>
      </c>
      <c r="K19" s="6"/>
      <c r="L19" s="6"/>
      <c r="M19" s="6">
        <v>1</v>
      </c>
      <c r="N19" s="6">
        <v>1</v>
      </c>
      <c r="O19" s="28"/>
      <c r="P19" s="6">
        <v>3</v>
      </c>
      <c r="Q19" s="6">
        <v>3</v>
      </c>
      <c r="R19" s="11"/>
      <c r="S19" s="6"/>
      <c r="T19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11</v>
      </c>
    </row>
    <row r="20" spans="1:20" ht="27.75" customHeight="1" x14ac:dyDescent="0.55000000000000004">
      <c r="A20" s="15"/>
      <c r="B20" s="32">
        <v>36</v>
      </c>
      <c r="C20" s="55">
        <v>16</v>
      </c>
      <c r="D20" s="15"/>
      <c r="E20" s="14" t="s">
        <v>57</v>
      </c>
      <c r="F20" s="21" t="s">
        <v>36</v>
      </c>
      <c r="G20" s="42" t="s">
        <v>39</v>
      </c>
      <c r="H20" s="24"/>
      <c r="I20" s="6"/>
      <c r="J20" s="6"/>
      <c r="K20" s="6"/>
      <c r="L20" s="6"/>
      <c r="M20" s="6">
        <v>1</v>
      </c>
      <c r="N20" s="6"/>
      <c r="O20" s="28"/>
      <c r="P20" s="6"/>
      <c r="Q20" s="6">
        <v>3</v>
      </c>
      <c r="R20" s="11"/>
      <c r="S20" s="6"/>
      <c r="T20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4</v>
      </c>
    </row>
    <row r="21" spans="1:20" ht="27.75" customHeight="1" x14ac:dyDescent="0.55000000000000004">
      <c r="A21" s="15"/>
      <c r="B21" s="32">
        <v>38</v>
      </c>
      <c r="C21" s="55">
        <v>17</v>
      </c>
      <c r="D21" s="15"/>
      <c r="E21" s="14" t="s">
        <v>58</v>
      </c>
      <c r="F21" s="21" t="s">
        <v>36</v>
      </c>
      <c r="G21" s="42" t="s">
        <v>39</v>
      </c>
      <c r="H21" s="24">
        <v>2</v>
      </c>
      <c r="I21" s="6"/>
      <c r="J21" s="6"/>
      <c r="K21" s="6"/>
      <c r="L21" s="6"/>
      <c r="M21" s="6"/>
      <c r="N21" s="6"/>
      <c r="O21" s="28"/>
      <c r="P21" s="6">
        <v>3</v>
      </c>
      <c r="Q21" s="6"/>
      <c r="R21" s="11"/>
      <c r="S21" s="6"/>
      <c r="T21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5</v>
      </c>
    </row>
    <row r="22" spans="1:20" ht="27.75" customHeight="1" x14ac:dyDescent="0.55000000000000004">
      <c r="A22" s="15"/>
      <c r="B22" s="32">
        <v>39</v>
      </c>
      <c r="C22" s="55">
        <v>18</v>
      </c>
      <c r="D22" s="15"/>
      <c r="E22" s="14" t="s">
        <v>59</v>
      </c>
      <c r="F22" s="21" t="s">
        <v>36</v>
      </c>
      <c r="G22" s="42" t="s">
        <v>39</v>
      </c>
      <c r="H22" s="24"/>
      <c r="I22" s="6">
        <v>1</v>
      </c>
      <c r="J22" s="6"/>
      <c r="K22" s="6"/>
      <c r="L22" s="6"/>
      <c r="M22" s="6"/>
      <c r="N22" s="6"/>
      <c r="O22" s="28"/>
      <c r="P22" s="6"/>
      <c r="Q22" s="6"/>
      <c r="R22" s="11"/>
      <c r="S22" s="6"/>
      <c r="T22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</v>
      </c>
    </row>
    <row r="23" spans="1:20" ht="27.75" customHeight="1" x14ac:dyDescent="0.55000000000000004">
      <c r="A23" s="15"/>
      <c r="B23" s="32">
        <v>40</v>
      </c>
      <c r="C23" s="55">
        <v>19</v>
      </c>
      <c r="D23" s="15"/>
      <c r="E23" s="14" t="s">
        <v>60</v>
      </c>
      <c r="F23" s="21" t="s">
        <v>36</v>
      </c>
      <c r="G23" s="42" t="s">
        <v>39</v>
      </c>
      <c r="H23" s="24"/>
      <c r="I23" s="6"/>
      <c r="J23" s="6"/>
      <c r="K23" s="6"/>
      <c r="L23" s="6"/>
      <c r="M23" s="6"/>
      <c r="N23" s="6"/>
      <c r="O23" s="28">
        <v>1</v>
      </c>
      <c r="P23" s="6"/>
      <c r="Q23" s="6"/>
      <c r="R23" s="11"/>
      <c r="S23" s="6"/>
      <c r="T23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</v>
      </c>
    </row>
    <row r="24" spans="1:20" ht="27.75" customHeight="1" x14ac:dyDescent="0.55000000000000004">
      <c r="A24" s="15"/>
      <c r="B24" s="32">
        <v>41</v>
      </c>
      <c r="C24" s="55">
        <v>20</v>
      </c>
      <c r="D24" s="15"/>
      <c r="E24" s="14" t="s">
        <v>61</v>
      </c>
      <c r="F24" s="21" t="s">
        <v>36</v>
      </c>
      <c r="G24" s="42" t="s">
        <v>39</v>
      </c>
      <c r="H24" s="24">
        <v>1</v>
      </c>
      <c r="I24" s="6"/>
      <c r="J24" s="6">
        <v>2</v>
      </c>
      <c r="K24" s="6"/>
      <c r="L24" s="6"/>
      <c r="M24" s="6"/>
      <c r="N24" s="6">
        <v>1</v>
      </c>
      <c r="O24" s="28"/>
      <c r="P24" s="6">
        <v>3</v>
      </c>
      <c r="Q24" s="6">
        <v>1</v>
      </c>
      <c r="R24" s="11"/>
      <c r="S24" s="6"/>
      <c r="T24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8</v>
      </c>
    </row>
    <row r="25" spans="1:20" ht="27.75" customHeight="1" x14ac:dyDescent="0.55000000000000004">
      <c r="A25" s="15"/>
      <c r="B25" s="32">
        <v>42</v>
      </c>
      <c r="C25" s="55">
        <v>21</v>
      </c>
      <c r="D25" s="15"/>
      <c r="E25" s="14" t="s">
        <v>62</v>
      </c>
      <c r="F25" s="21" t="s">
        <v>36</v>
      </c>
      <c r="G25" s="42" t="s">
        <v>39</v>
      </c>
      <c r="H25" s="24"/>
      <c r="I25" s="6">
        <v>1</v>
      </c>
      <c r="J25" s="6"/>
      <c r="K25" s="6"/>
      <c r="L25" s="6"/>
      <c r="M25" s="6"/>
      <c r="N25" s="6"/>
      <c r="O25" s="28"/>
      <c r="P25" s="6">
        <v>2</v>
      </c>
      <c r="Q25" s="6"/>
      <c r="R25" s="11"/>
      <c r="S25" s="6"/>
      <c r="T25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3</v>
      </c>
    </row>
    <row r="26" spans="1:20" ht="27.75" customHeight="1" x14ac:dyDescent="0.55000000000000004">
      <c r="A26" s="18"/>
      <c r="B26" s="32">
        <v>43</v>
      </c>
      <c r="C26" s="55">
        <v>22</v>
      </c>
      <c r="D26" s="18"/>
      <c r="E26" s="14" t="s">
        <v>63</v>
      </c>
      <c r="F26" s="21" t="s">
        <v>36</v>
      </c>
      <c r="G26" s="42" t="s">
        <v>39</v>
      </c>
      <c r="H26" s="24"/>
      <c r="I26" s="6"/>
      <c r="J26" s="6"/>
      <c r="K26" s="6"/>
      <c r="L26" s="6"/>
      <c r="M26" s="6"/>
      <c r="N26" s="6">
        <v>1</v>
      </c>
      <c r="O26" s="28"/>
      <c r="P26" s="6"/>
      <c r="Q26" s="6"/>
      <c r="R26" s="11"/>
      <c r="S26" s="6"/>
      <c r="T26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</v>
      </c>
    </row>
    <row r="27" spans="1:20" ht="27.75" customHeight="1" x14ac:dyDescent="0.55000000000000004">
      <c r="A27" s="15"/>
      <c r="B27" s="32">
        <v>45</v>
      </c>
      <c r="C27" s="55">
        <v>23</v>
      </c>
      <c r="D27" s="15"/>
      <c r="E27" s="14" t="s">
        <v>64</v>
      </c>
      <c r="F27" s="21" t="s">
        <v>36</v>
      </c>
      <c r="G27" s="42" t="s">
        <v>65</v>
      </c>
      <c r="H27" s="24"/>
      <c r="I27" s="6"/>
      <c r="J27" s="6">
        <v>1</v>
      </c>
      <c r="K27" s="6"/>
      <c r="L27" s="6">
        <v>1</v>
      </c>
      <c r="M27" s="6"/>
      <c r="N27" s="6"/>
      <c r="O27" s="28"/>
      <c r="P27" s="6">
        <v>1</v>
      </c>
      <c r="Q27" s="6"/>
      <c r="R27" s="11"/>
      <c r="S27" s="6"/>
      <c r="T27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3</v>
      </c>
    </row>
    <row r="28" spans="1:20" ht="27.75" customHeight="1" x14ac:dyDescent="0.55000000000000004">
      <c r="A28" s="15"/>
      <c r="B28" s="32">
        <v>46</v>
      </c>
      <c r="C28" s="55">
        <v>24</v>
      </c>
      <c r="D28" s="15"/>
      <c r="E28" s="14" t="s">
        <v>66</v>
      </c>
      <c r="F28" s="21" t="s">
        <v>36</v>
      </c>
      <c r="G28" s="42" t="s">
        <v>65</v>
      </c>
      <c r="H28" s="24"/>
      <c r="I28" s="6"/>
      <c r="J28" s="6"/>
      <c r="K28" s="6"/>
      <c r="L28" s="6">
        <v>1</v>
      </c>
      <c r="M28" s="6"/>
      <c r="N28" s="6"/>
      <c r="O28" s="28"/>
      <c r="P28" s="6">
        <v>1</v>
      </c>
      <c r="Q28" s="6"/>
      <c r="R28" s="11"/>
      <c r="S28" s="6"/>
      <c r="T28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29" spans="1:20" ht="27.75" customHeight="1" x14ac:dyDescent="0.55000000000000004">
      <c r="A29" s="15"/>
      <c r="B29" s="32">
        <v>49</v>
      </c>
      <c r="C29" s="55">
        <v>25</v>
      </c>
      <c r="D29" s="15"/>
      <c r="E29" s="14" t="s">
        <v>67</v>
      </c>
      <c r="F29" s="21" t="s">
        <v>36</v>
      </c>
      <c r="G29" s="42" t="s">
        <v>39</v>
      </c>
      <c r="H29" s="24">
        <v>1</v>
      </c>
      <c r="I29" s="6">
        <v>1</v>
      </c>
      <c r="J29" s="6"/>
      <c r="K29" s="6"/>
      <c r="L29" s="6"/>
      <c r="M29" s="6"/>
      <c r="N29" s="6"/>
      <c r="O29" s="28"/>
      <c r="P29" s="6">
        <v>1</v>
      </c>
      <c r="Q29" s="6"/>
      <c r="R29" s="11"/>
      <c r="S29" s="6"/>
      <c r="T29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3</v>
      </c>
    </row>
    <row r="30" spans="1:20" ht="27.75" customHeight="1" x14ac:dyDescent="0.55000000000000004">
      <c r="A30" s="18"/>
      <c r="B30" s="32">
        <v>50</v>
      </c>
      <c r="C30" s="55">
        <v>26</v>
      </c>
      <c r="D30" s="18"/>
      <c r="E30" s="14" t="s">
        <v>68</v>
      </c>
      <c r="F30" s="21" t="s">
        <v>36</v>
      </c>
      <c r="G30" s="42" t="s">
        <v>39</v>
      </c>
      <c r="H30" s="24"/>
      <c r="I30" s="6"/>
      <c r="J30" s="6"/>
      <c r="K30" s="6">
        <v>2</v>
      </c>
      <c r="L30" s="6"/>
      <c r="M30" s="6"/>
      <c r="N30" s="6"/>
      <c r="O30" s="28"/>
      <c r="P30" s="6"/>
      <c r="Q30" s="6"/>
      <c r="R30" s="11"/>
      <c r="S30" s="6"/>
      <c r="T30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31" spans="1:20" ht="27.75" customHeight="1" x14ac:dyDescent="0.55000000000000004">
      <c r="A31" s="18"/>
      <c r="B31" s="32">
        <v>51</v>
      </c>
      <c r="C31" s="55">
        <v>27</v>
      </c>
      <c r="D31" s="18"/>
      <c r="E31" s="14" t="s">
        <v>69</v>
      </c>
      <c r="F31" s="21" t="s">
        <v>36</v>
      </c>
      <c r="G31" s="42" t="s">
        <v>39</v>
      </c>
      <c r="H31" s="24"/>
      <c r="I31" s="6"/>
      <c r="J31" s="6"/>
      <c r="K31" s="6">
        <v>2</v>
      </c>
      <c r="L31" s="6"/>
      <c r="M31" s="6"/>
      <c r="N31" s="6"/>
      <c r="O31" s="28"/>
      <c r="P31" s="6"/>
      <c r="Q31" s="6"/>
      <c r="R31" s="11"/>
      <c r="S31" s="6"/>
      <c r="T31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32" spans="1:20" ht="27.75" customHeight="1" x14ac:dyDescent="0.55000000000000004">
      <c r="A32" s="15"/>
      <c r="B32" s="32">
        <v>52</v>
      </c>
      <c r="C32" s="55">
        <v>28</v>
      </c>
      <c r="D32" s="15"/>
      <c r="E32" s="14" t="s">
        <v>70</v>
      </c>
      <c r="F32" s="21" t="s">
        <v>36</v>
      </c>
      <c r="G32" s="42" t="s">
        <v>39</v>
      </c>
      <c r="H32" s="24"/>
      <c r="I32" s="6"/>
      <c r="J32" s="6">
        <v>3</v>
      </c>
      <c r="K32" s="6"/>
      <c r="L32" s="6"/>
      <c r="M32" s="6"/>
      <c r="N32" s="6"/>
      <c r="O32" s="28"/>
      <c r="P32" s="6"/>
      <c r="Q32" s="6"/>
      <c r="R32" s="11"/>
      <c r="S32" s="6"/>
      <c r="T32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3</v>
      </c>
    </row>
    <row r="33" spans="1:20" ht="27.75" customHeight="1" x14ac:dyDescent="0.55000000000000004">
      <c r="A33" s="15"/>
      <c r="B33" s="32">
        <v>53</v>
      </c>
      <c r="C33" s="55">
        <v>29</v>
      </c>
      <c r="D33" s="15"/>
      <c r="E33" s="14" t="s">
        <v>71</v>
      </c>
      <c r="F33" s="21" t="s">
        <v>36</v>
      </c>
      <c r="G33" s="42" t="s">
        <v>39</v>
      </c>
      <c r="H33" s="24"/>
      <c r="I33" s="6"/>
      <c r="J33" s="6">
        <v>2</v>
      </c>
      <c r="K33" s="6"/>
      <c r="L33" s="6"/>
      <c r="M33" s="6"/>
      <c r="N33" s="6"/>
      <c r="O33" s="28"/>
      <c r="P33" s="6"/>
      <c r="Q33" s="6"/>
      <c r="R33" s="11"/>
      <c r="S33" s="6"/>
      <c r="T33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34" spans="1:20" ht="27.75" customHeight="1" x14ac:dyDescent="0.55000000000000004">
      <c r="A34" s="15"/>
      <c r="B34" s="32">
        <v>54</v>
      </c>
      <c r="C34" s="55">
        <v>30</v>
      </c>
      <c r="D34" s="15"/>
      <c r="E34" s="14" t="s">
        <v>72</v>
      </c>
      <c r="F34" s="21" t="s">
        <v>36</v>
      </c>
      <c r="G34" s="42" t="s">
        <v>39</v>
      </c>
      <c r="H34" s="24"/>
      <c r="I34" s="6"/>
      <c r="J34" s="6">
        <v>1</v>
      </c>
      <c r="K34" s="6"/>
      <c r="L34" s="6"/>
      <c r="M34" s="6"/>
      <c r="N34" s="6"/>
      <c r="O34" s="28"/>
      <c r="P34" s="6"/>
      <c r="Q34" s="6"/>
      <c r="R34" s="11"/>
      <c r="S34" s="6"/>
      <c r="T34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</v>
      </c>
    </row>
    <row r="35" spans="1:20" ht="27.75" customHeight="1" x14ac:dyDescent="0.55000000000000004">
      <c r="A35" s="17" t="s">
        <v>73</v>
      </c>
      <c r="B35" s="32">
        <v>55</v>
      </c>
      <c r="C35" s="55">
        <v>31</v>
      </c>
      <c r="D35" s="17" t="s">
        <v>73</v>
      </c>
      <c r="E35" s="14" t="s">
        <v>74</v>
      </c>
      <c r="F35" s="21" t="s">
        <v>36</v>
      </c>
      <c r="G35" s="42" t="s">
        <v>75</v>
      </c>
      <c r="H35" s="24">
        <v>2</v>
      </c>
      <c r="I35" s="6"/>
      <c r="J35" s="6"/>
      <c r="K35" s="6"/>
      <c r="L35" s="6"/>
      <c r="M35" s="6"/>
      <c r="N35" s="6"/>
      <c r="O35" s="28"/>
      <c r="P35" s="6"/>
      <c r="Q35" s="6"/>
      <c r="R35" s="11"/>
      <c r="S35" s="6"/>
      <c r="T35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36" spans="1:20" ht="27.75" customHeight="1" x14ac:dyDescent="0.55000000000000004">
      <c r="A36" s="15"/>
      <c r="B36" s="32">
        <v>56</v>
      </c>
      <c r="C36" s="55">
        <v>32</v>
      </c>
      <c r="D36" s="15"/>
      <c r="E36" s="14" t="s">
        <v>76</v>
      </c>
      <c r="F36" s="21" t="s">
        <v>36</v>
      </c>
      <c r="G36" s="42" t="s">
        <v>75</v>
      </c>
      <c r="H36" s="24">
        <v>15</v>
      </c>
      <c r="I36" s="6"/>
      <c r="J36" s="6"/>
      <c r="K36" s="6"/>
      <c r="L36" s="6"/>
      <c r="M36" s="6"/>
      <c r="N36" s="6"/>
      <c r="O36" s="28"/>
      <c r="P36" s="6"/>
      <c r="Q36" s="6"/>
      <c r="R36" s="11"/>
      <c r="S36" s="6"/>
      <c r="T36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15</v>
      </c>
    </row>
    <row r="37" spans="1:20" ht="27.75" customHeight="1" x14ac:dyDescent="0.55000000000000004">
      <c r="A37" s="15"/>
      <c r="B37" s="32">
        <v>57</v>
      </c>
      <c r="C37" s="55">
        <v>33</v>
      </c>
      <c r="D37" s="15"/>
      <c r="E37" s="14" t="s">
        <v>77</v>
      </c>
      <c r="F37" s="21" t="s">
        <v>36</v>
      </c>
      <c r="G37" s="42" t="s">
        <v>75</v>
      </c>
      <c r="H37" s="24">
        <v>2</v>
      </c>
      <c r="I37" s="6">
        <v>6</v>
      </c>
      <c r="J37" s="6"/>
      <c r="K37" s="6"/>
      <c r="L37" s="6"/>
      <c r="M37" s="6"/>
      <c r="N37" s="6"/>
      <c r="O37" s="28"/>
      <c r="P37" s="6"/>
      <c r="Q37" s="6"/>
      <c r="R37" s="11"/>
      <c r="S37" s="6"/>
      <c r="T37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8</v>
      </c>
    </row>
    <row r="38" spans="1:20" ht="27.75" customHeight="1" x14ac:dyDescent="0.55000000000000004">
      <c r="A38" s="15"/>
      <c r="B38" s="32">
        <v>58</v>
      </c>
      <c r="C38" s="55">
        <v>34</v>
      </c>
      <c r="D38" s="15"/>
      <c r="E38" s="14" t="s">
        <v>78</v>
      </c>
      <c r="F38" s="21" t="s">
        <v>36</v>
      </c>
      <c r="G38" s="42" t="s">
        <v>75</v>
      </c>
      <c r="H38" s="24">
        <v>2</v>
      </c>
      <c r="I38" s="6"/>
      <c r="J38" s="6"/>
      <c r="K38" s="6"/>
      <c r="L38" s="6">
        <v>10</v>
      </c>
      <c r="M38" s="6">
        <v>3</v>
      </c>
      <c r="N38" s="6"/>
      <c r="O38" s="28"/>
      <c r="P38" s="6"/>
      <c r="Q38" s="6"/>
      <c r="R38" s="11"/>
      <c r="S38" s="6"/>
      <c r="T38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15</v>
      </c>
    </row>
    <row r="39" spans="1:20" ht="27.75" customHeight="1" x14ac:dyDescent="0.55000000000000004">
      <c r="A39" s="15"/>
      <c r="B39" s="32">
        <v>59</v>
      </c>
      <c r="C39" s="55">
        <v>35</v>
      </c>
      <c r="D39" s="15"/>
      <c r="E39" s="14" t="s">
        <v>79</v>
      </c>
      <c r="F39" s="21" t="s">
        <v>36</v>
      </c>
      <c r="G39" s="42" t="s">
        <v>75</v>
      </c>
      <c r="H39" s="24">
        <v>5</v>
      </c>
      <c r="I39" s="6"/>
      <c r="J39" s="6"/>
      <c r="K39" s="6"/>
      <c r="L39" s="6"/>
      <c r="M39" s="6"/>
      <c r="N39" s="6"/>
      <c r="O39" s="28"/>
      <c r="P39" s="6"/>
      <c r="Q39" s="6"/>
      <c r="R39" s="11"/>
      <c r="S39" s="6"/>
      <c r="T39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5</v>
      </c>
    </row>
    <row r="40" spans="1:20" ht="27.75" customHeight="1" x14ac:dyDescent="0.55000000000000004">
      <c r="A40" s="15"/>
      <c r="B40" s="32">
        <v>60</v>
      </c>
      <c r="C40" s="55">
        <v>36</v>
      </c>
      <c r="D40" s="15"/>
      <c r="E40" s="14" t="s">
        <v>80</v>
      </c>
      <c r="F40" s="21" t="s">
        <v>36</v>
      </c>
      <c r="G40" s="42" t="s">
        <v>75</v>
      </c>
      <c r="H40" s="24">
        <v>2</v>
      </c>
      <c r="I40" s="6"/>
      <c r="J40" s="6"/>
      <c r="K40" s="6"/>
      <c r="L40" s="6"/>
      <c r="M40" s="6"/>
      <c r="N40" s="6"/>
      <c r="O40" s="28"/>
      <c r="P40" s="6"/>
      <c r="Q40" s="6"/>
      <c r="R40" s="11"/>
      <c r="S40" s="6"/>
      <c r="T40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41" spans="1:20" ht="27.75" customHeight="1" x14ac:dyDescent="0.55000000000000004">
      <c r="A41" s="15"/>
      <c r="B41" s="32">
        <v>63</v>
      </c>
      <c r="C41" s="55">
        <v>37</v>
      </c>
      <c r="D41" s="15"/>
      <c r="E41" s="14" t="s">
        <v>81</v>
      </c>
      <c r="F41" s="21" t="s">
        <v>36</v>
      </c>
      <c r="G41" s="42" t="s">
        <v>75</v>
      </c>
      <c r="H41" s="24"/>
      <c r="I41" s="6"/>
      <c r="J41" s="6"/>
      <c r="K41" s="6"/>
      <c r="L41" s="6"/>
      <c r="M41" s="6"/>
      <c r="N41" s="6"/>
      <c r="O41" s="28"/>
      <c r="P41" s="6"/>
      <c r="Q41" s="6">
        <v>1</v>
      </c>
      <c r="R41" s="11"/>
      <c r="S41" s="6"/>
      <c r="T41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</v>
      </c>
    </row>
    <row r="42" spans="1:20" ht="27.75" customHeight="1" x14ac:dyDescent="0.55000000000000004">
      <c r="A42" s="15"/>
      <c r="B42" s="32">
        <v>68</v>
      </c>
      <c r="C42" s="55">
        <v>38</v>
      </c>
      <c r="D42" s="15"/>
      <c r="E42" s="14" t="s">
        <v>83</v>
      </c>
      <c r="F42" s="21" t="s">
        <v>36</v>
      </c>
      <c r="G42" s="42" t="s">
        <v>82</v>
      </c>
      <c r="H42" s="24"/>
      <c r="I42" s="6"/>
      <c r="J42" s="6"/>
      <c r="K42" s="6"/>
      <c r="L42" s="6"/>
      <c r="M42" s="6"/>
      <c r="N42" s="6"/>
      <c r="O42" s="28"/>
      <c r="P42" s="6">
        <v>20</v>
      </c>
      <c r="Q42" s="6"/>
      <c r="R42" s="11"/>
      <c r="S42" s="6"/>
      <c r="T42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20</v>
      </c>
    </row>
    <row r="43" spans="1:20" ht="27.75" customHeight="1" x14ac:dyDescent="0.55000000000000004">
      <c r="A43" s="15"/>
      <c r="B43" s="32">
        <v>72</v>
      </c>
      <c r="C43" s="55">
        <v>39</v>
      </c>
      <c r="D43" s="15"/>
      <c r="E43" s="14" t="s">
        <v>84</v>
      </c>
      <c r="F43" s="21" t="s">
        <v>36</v>
      </c>
      <c r="G43" s="42" t="s">
        <v>75</v>
      </c>
      <c r="H43" s="24"/>
      <c r="I43" s="6"/>
      <c r="J43" s="6"/>
      <c r="K43" s="6"/>
      <c r="L43" s="6"/>
      <c r="M43" s="6"/>
      <c r="N43" s="6"/>
      <c r="O43" s="28"/>
      <c r="P43" s="6">
        <v>1</v>
      </c>
      <c r="Q43" s="6"/>
      <c r="R43" s="11"/>
      <c r="S43" s="6"/>
      <c r="T43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</v>
      </c>
    </row>
    <row r="44" spans="1:20" ht="27.75" customHeight="1" x14ac:dyDescent="0.55000000000000004">
      <c r="A44" s="15"/>
      <c r="B44" s="33">
        <v>73</v>
      </c>
      <c r="C44" s="55">
        <v>40</v>
      </c>
      <c r="D44" s="15"/>
      <c r="E44" s="26" t="s">
        <v>85</v>
      </c>
      <c r="F44" s="27" t="s">
        <v>36</v>
      </c>
      <c r="G44" s="43" t="s">
        <v>37</v>
      </c>
      <c r="H44" s="24">
        <v>1</v>
      </c>
      <c r="I44" s="6"/>
      <c r="J44" s="6">
        <v>2</v>
      </c>
      <c r="K44" s="6"/>
      <c r="L44" s="6"/>
      <c r="M44" s="6"/>
      <c r="N44" s="6"/>
      <c r="O44" s="28"/>
      <c r="P44" s="6"/>
      <c r="Q44" s="6"/>
      <c r="R44" s="11"/>
      <c r="S44" s="6"/>
      <c r="T44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3</v>
      </c>
    </row>
    <row r="45" spans="1:20" ht="27.75" customHeight="1" x14ac:dyDescent="0.55000000000000004">
      <c r="A45" s="17" t="s">
        <v>86</v>
      </c>
      <c r="B45" s="32">
        <v>74</v>
      </c>
      <c r="C45" s="55">
        <v>41</v>
      </c>
      <c r="D45" s="17" t="s">
        <v>86</v>
      </c>
      <c r="E45" s="14" t="s">
        <v>87</v>
      </c>
      <c r="F45" s="21" t="s">
        <v>46</v>
      </c>
      <c r="G45" s="44" t="s">
        <v>75</v>
      </c>
      <c r="H45" s="24"/>
      <c r="I45" s="6"/>
      <c r="J45" s="6"/>
      <c r="K45" s="6"/>
      <c r="L45" s="6"/>
      <c r="M45" s="6"/>
      <c r="N45" s="6"/>
      <c r="O45" s="28"/>
      <c r="P45" s="6"/>
      <c r="Q45" s="6">
        <v>1</v>
      </c>
      <c r="R45" s="11"/>
      <c r="S45" s="6"/>
      <c r="T45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</v>
      </c>
    </row>
    <row r="46" spans="1:20" ht="27.75" customHeight="1" x14ac:dyDescent="0.55000000000000004">
      <c r="A46" s="17" t="s">
        <v>89</v>
      </c>
      <c r="B46" s="32">
        <v>82</v>
      </c>
      <c r="C46" s="55">
        <v>42</v>
      </c>
      <c r="D46" s="17" t="s">
        <v>89</v>
      </c>
      <c r="E46" s="14" t="s">
        <v>90</v>
      </c>
      <c r="F46" s="21" t="s">
        <v>46</v>
      </c>
      <c r="G46" s="42" t="s">
        <v>88</v>
      </c>
      <c r="H46" s="24"/>
      <c r="I46" s="6"/>
      <c r="J46" s="6"/>
      <c r="K46" s="6"/>
      <c r="L46" s="6"/>
      <c r="M46" s="6"/>
      <c r="N46" s="6"/>
      <c r="O46" s="28"/>
      <c r="P46" s="6">
        <v>20</v>
      </c>
      <c r="Q46" s="6">
        <v>10</v>
      </c>
      <c r="R46" s="11"/>
      <c r="S46" s="6"/>
      <c r="T46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30</v>
      </c>
    </row>
    <row r="47" spans="1:20" ht="27.75" customHeight="1" x14ac:dyDescent="0.55000000000000004">
      <c r="A47" s="15"/>
      <c r="B47" s="32">
        <v>83</v>
      </c>
      <c r="C47" s="55">
        <v>43</v>
      </c>
      <c r="D47" s="15"/>
      <c r="E47" s="14" t="s">
        <v>91</v>
      </c>
      <c r="F47" s="21" t="s">
        <v>46</v>
      </c>
      <c r="G47" s="42" t="s">
        <v>39</v>
      </c>
      <c r="H47" s="24"/>
      <c r="I47" s="6">
        <v>1</v>
      </c>
      <c r="J47" s="6"/>
      <c r="K47" s="6"/>
      <c r="L47" s="6"/>
      <c r="M47" s="6"/>
      <c r="N47" s="6">
        <v>1</v>
      </c>
      <c r="O47" s="28"/>
      <c r="P47" s="6">
        <v>3</v>
      </c>
      <c r="Q47" s="6">
        <v>3</v>
      </c>
      <c r="R47" s="11"/>
      <c r="S47" s="6"/>
      <c r="T47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8</v>
      </c>
    </row>
    <row r="48" spans="1:20" ht="27.75" customHeight="1" x14ac:dyDescent="0.55000000000000004">
      <c r="A48" s="15"/>
      <c r="B48" s="32">
        <v>86</v>
      </c>
      <c r="C48" s="55">
        <v>44</v>
      </c>
      <c r="D48" s="15"/>
      <c r="E48" s="14" t="s">
        <v>93</v>
      </c>
      <c r="F48" s="21" t="s">
        <v>46</v>
      </c>
      <c r="G48" s="42" t="s">
        <v>92</v>
      </c>
      <c r="H48" s="24">
        <v>2</v>
      </c>
      <c r="I48" s="6"/>
      <c r="J48" s="6"/>
      <c r="K48" s="6"/>
      <c r="L48" s="6"/>
      <c r="M48" s="6"/>
      <c r="N48" s="6">
        <v>1</v>
      </c>
      <c r="O48" s="28"/>
      <c r="P48" s="6">
        <v>2</v>
      </c>
      <c r="Q48" s="6"/>
      <c r="R48" s="11"/>
      <c r="S48" s="6"/>
      <c r="T48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5</v>
      </c>
    </row>
    <row r="49" spans="1:20" ht="27.75" customHeight="1" x14ac:dyDescent="0.55000000000000004">
      <c r="A49" s="15"/>
      <c r="B49" s="32">
        <v>87</v>
      </c>
      <c r="C49" s="55">
        <v>45</v>
      </c>
      <c r="D49" s="15"/>
      <c r="E49" s="14" t="s">
        <v>94</v>
      </c>
      <c r="F49" s="21" t="s">
        <v>46</v>
      </c>
      <c r="G49" s="42" t="s">
        <v>88</v>
      </c>
      <c r="H49" s="24">
        <v>10</v>
      </c>
      <c r="I49" s="6"/>
      <c r="J49" s="6"/>
      <c r="K49" s="6"/>
      <c r="L49" s="6"/>
      <c r="M49" s="6"/>
      <c r="N49" s="6">
        <v>1</v>
      </c>
      <c r="O49" s="28"/>
      <c r="P49" s="6"/>
      <c r="Q49" s="6"/>
      <c r="R49" s="11"/>
      <c r="S49" s="6"/>
      <c r="T49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11</v>
      </c>
    </row>
    <row r="50" spans="1:20" ht="27.75" customHeight="1" x14ac:dyDescent="0.55000000000000004">
      <c r="A50" s="15"/>
      <c r="B50" s="32">
        <v>88</v>
      </c>
      <c r="C50" s="55">
        <v>46</v>
      </c>
      <c r="D50" s="15"/>
      <c r="E50" s="14" t="s">
        <v>95</v>
      </c>
      <c r="F50" s="21" t="s">
        <v>46</v>
      </c>
      <c r="G50" s="42" t="s">
        <v>37</v>
      </c>
      <c r="H50" s="24">
        <v>1</v>
      </c>
      <c r="I50" s="6"/>
      <c r="J50" s="6"/>
      <c r="K50" s="6"/>
      <c r="L50" s="6"/>
      <c r="M50" s="6"/>
      <c r="N50" s="6"/>
      <c r="O50" s="28"/>
      <c r="P50" s="6"/>
      <c r="Q50" s="6"/>
      <c r="R50" s="11"/>
      <c r="S50" s="6"/>
      <c r="T50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</v>
      </c>
    </row>
    <row r="51" spans="1:20" ht="27.75" customHeight="1" x14ac:dyDescent="0.55000000000000004">
      <c r="A51" s="17" t="s">
        <v>96</v>
      </c>
      <c r="B51" s="32">
        <v>92</v>
      </c>
      <c r="C51" s="55">
        <v>47</v>
      </c>
      <c r="D51" s="17" t="s">
        <v>96</v>
      </c>
      <c r="E51" s="14" t="s">
        <v>97</v>
      </c>
      <c r="F51" s="21" t="s">
        <v>36</v>
      </c>
      <c r="G51" s="44" t="s">
        <v>98</v>
      </c>
      <c r="H51" s="24"/>
      <c r="I51" s="6"/>
      <c r="J51" s="6"/>
      <c r="K51" s="6"/>
      <c r="L51" s="6"/>
      <c r="M51" s="6"/>
      <c r="N51" s="6">
        <v>2</v>
      </c>
      <c r="O51" s="28"/>
      <c r="P51" s="6"/>
      <c r="Q51" s="6"/>
      <c r="R51" s="11"/>
      <c r="S51" s="6"/>
      <c r="T51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52" spans="1:20" ht="27.75" customHeight="1" x14ac:dyDescent="0.55000000000000004">
      <c r="A52" s="17" t="s">
        <v>99</v>
      </c>
      <c r="B52" s="32">
        <v>98</v>
      </c>
      <c r="C52" s="55">
        <v>48</v>
      </c>
      <c r="D52" s="17" t="s">
        <v>99</v>
      </c>
      <c r="E52" s="14" t="s">
        <v>100</v>
      </c>
      <c r="F52" s="21" t="s">
        <v>36</v>
      </c>
      <c r="G52" s="44" t="s">
        <v>88</v>
      </c>
      <c r="H52" s="24"/>
      <c r="I52" s="6">
        <v>1</v>
      </c>
      <c r="J52" s="6"/>
      <c r="K52" s="6"/>
      <c r="L52" s="6"/>
      <c r="M52" s="6"/>
      <c r="N52" s="6"/>
      <c r="O52" s="28"/>
      <c r="P52" s="6">
        <v>2</v>
      </c>
      <c r="Q52" s="6"/>
      <c r="R52" s="11"/>
      <c r="S52" s="6"/>
      <c r="T52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3</v>
      </c>
    </row>
    <row r="53" spans="1:20" ht="27.75" customHeight="1" x14ac:dyDescent="0.55000000000000004">
      <c r="A53" s="15"/>
      <c r="B53" s="32">
        <v>99</v>
      </c>
      <c r="C53" s="55">
        <v>49</v>
      </c>
      <c r="D53" s="15"/>
      <c r="E53" s="14" t="s">
        <v>101</v>
      </c>
      <c r="F53" s="21" t="s">
        <v>36</v>
      </c>
      <c r="G53" s="44" t="s">
        <v>88</v>
      </c>
      <c r="H53" s="24"/>
      <c r="I53" s="6">
        <v>1</v>
      </c>
      <c r="J53" s="6"/>
      <c r="K53" s="6"/>
      <c r="L53" s="6"/>
      <c r="M53" s="6"/>
      <c r="N53" s="6"/>
      <c r="O53" s="28"/>
      <c r="P53" s="6"/>
      <c r="Q53" s="6"/>
      <c r="R53" s="11"/>
      <c r="S53" s="6"/>
      <c r="T53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</v>
      </c>
    </row>
    <row r="54" spans="1:20" ht="27.75" customHeight="1" x14ac:dyDescent="0.55000000000000004">
      <c r="A54" s="15"/>
      <c r="B54" s="32">
        <v>100</v>
      </c>
      <c r="C54" s="55">
        <v>50</v>
      </c>
      <c r="D54" s="15"/>
      <c r="E54" s="14" t="s">
        <v>102</v>
      </c>
      <c r="F54" s="21" t="s">
        <v>36</v>
      </c>
      <c r="G54" s="42" t="s">
        <v>88</v>
      </c>
      <c r="H54" s="24"/>
      <c r="I54" s="6">
        <v>1</v>
      </c>
      <c r="J54" s="6">
        <v>1</v>
      </c>
      <c r="K54" s="6"/>
      <c r="L54" s="6"/>
      <c r="M54" s="6"/>
      <c r="N54" s="6"/>
      <c r="O54" s="28"/>
      <c r="P54" s="6"/>
      <c r="Q54" s="6"/>
      <c r="R54" s="11"/>
      <c r="S54" s="6"/>
      <c r="T54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55" spans="1:20" ht="27.75" customHeight="1" x14ac:dyDescent="0.55000000000000004">
      <c r="A55" s="15"/>
      <c r="B55" s="32">
        <v>104</v>
      </c>
      <c r="C55" s="55">
        <v>51</v>
      </c>
      <c r="D55" s="15"/>
      <c r="E55" s="14" t="s">
        <v>103</v>
      </c>
      <c r="F55" s="21" t="s">
        <v>46</v>
      </c>
      <c r="G55" s="42" t="s">
        <v>37</v>
      </c>
      <c r="H55" s="24"/>
      <c r="I55" s="6"/>
      <c r="J55" s="6">
        <v>3</v>
      </c>
      <c r="K55" s="6"/>
      <c r="L55" s="6"/>
      <c r="M55" s="6"/>
      <c r="N55" s="6"/>
      <c r="O55" s="28">
        <v>3</v>
      </c>
      <c r="P55" s="6"/>
      <c r="Q55" s="6"/>
      <c r="R55" s="11"/>
      <c r="S55" s="6"/>
      <c r="T55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6</v>
      </c>
    </row>
    <row r="56" spans="1:20" ht="27.75" customHeight="1" x14ac:dyDescent="0.55000000000000004">
      <c r="A56" s="17" t="s">
        <v>104</v>
      </c>
      <c r="B56" s="32">
        <v>107</v>
      </c>
      <c r="C56" s="55">
        <v>52</v>
      </c>
      <c r="D56" s="17" t="s">
        <v>104</v>
      </c>
      <c r="E56" s="14" t="s">
        <v>105</v>
      </c>
      <c r="F56" s="21" t="s">
        <v>36</v>
      </c>
      <c r="G56" s="42" t="s">
        <v>92</v>
      </c>
      <c r="H56" s="24">
        <v>2</v>
      </c>
      <c r="I56" s="6"/>
      <c r="J56" s="6"/>
      <c r="K56" s="6"/>
      <c r="L56" s="6"/>
      <c r="M56" s="6"/>
      <c r="N56" s="6"/>
      <c r="O56" s="28"/>
      <c r="P56" s="6"/>
      <c r="Q56" s="6"/>
      <c r="R56" s="11"/>
      <c r="S56" s="6"/>
      <c r="T56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57" spans="1:20" ht="27.75" customHeight="1" x14ac:dyDescent="0.55000000000000004">
      <c r="A57" s="15"/>
      <c r="B57" s="32">
        <v>109</v>
      </c>
      <c r="C57" s="55">
        <v>53</v>
      </c>
      <c r="D57" s="15"/>
      <c r="E57" s="14" t="s">
        <v>106</v>
      </c>
      <c r="F57" s="21" t="s">
        <v>36</v>
      </c>
      <c r="G57" s="42" t="s">
        <v>39</v>
      </c>
      <c r="H57" s="24"/>
      <c r="I57" s="6"/>
      <c r="J57" s="6"/>
      <c r="K57" s="6"/>
      <c r="L57" s="6"/>
      <c r="M57" s="6">
        <v>1</v>
      </c>
      <c r="N57" s="6"/>
      <c r="O57" s="28"/>
      <c r="P57" s="6">
        <v>2</v>
      </c>
      <c r="Q57" s="6"/>
      <c r="R57" s="11"/>
      <c r="S57" s="6"/>
      <c r="T57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3</v>
      </c>
    </row>
    <row r="58" spans="1:20" ht="27.75" customHeight="1" x14ac:dyDescent="0.55000000000000004">
      <c r="A58" s="15"/>
      <c r="B58" s="32">
        <v>110</v>
      </c>
      <c r="C58" s="55">
        <v>54</v>
      </c>
      <c r="D58" s="15"/>
      <c r="E58" s="14" t="s">
        <v>107</v>
      </c>
      <c r="F58" s="21" t="s">
        <v>36</v>
      </c>
      <c r="G58" s="42" t="s">
        <v>108</v>
      </c>
      <c r="H58" s="24">
        <v>2</v>
      </c>
      <c r="I58" s="6"/>
      <c r="J58" s="6">
        <v>3</v>
      </c>
      <c r="K58" s="6"/>
      <c r="L58" s="6"/>
      <c r="M58" s="6"/>
      <c r="N58" s="6"/>
      <c r="O58" s="28"/>
      <c r="P58" s="6"/>
      <c r="Q58" s="6"/>
      <c r="R58" s="11"/>
      <c r="S58" s="6"/>
      <c r="T58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5</v>
      </c>
    </row>
    <row r="59" spans="1:20" ht="27.75" customHeight="1" x14ac:dyDescent="0.55000000000000004">
      <c r="A59" s="17" t="s">
        <v>109</v>
      </c>
      <c r="B59" s="32">
        <v>117</v>
      </c>
      <c r="C59" s="55">
        <v>55</v>
      </c>
      <c r="D59" s="17" t="s">
        <v>109</v>
      </c>
      <c r="E59" s="14" t="s">
        <v>110</v>
      </c>
      <c r="F59" s="21" t="s">
        <v>36</v>
      </c>
      <c r="G59" s="42" t="s">
        <v>37</v>
      </c>
      <c r="H59" s="24"/>
      <c r="I59" s="6"/>
      <c r="J59" s="6">
        <v>2</v>
      </c>
      <c r="K59" s="6"/>
      <c r="L59" s="6"/>
      <c r="M59" s="6"/>
      <c r="N59" s="6"/>
      <c r="O59" s="28"/>
      <c r="P59" s="6"/>
      <c r="Q59" s="6"/>
      <c r="R59" s="11"/>
      <c r="S59" s="6"/>
      <c r="T59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60" spans="1:20" ht="27.75" customHeight="1" x14ac:dyDescent="0.55000000000000004">
      <c r="A60" s="17" t="s">
        <v>111</v>
      </c>
      <c r="B60" s="32">
        <v>119</v>
      </c>
      <c r="C60" s="55">
        <v>56</v>
      </c>
      <c r="D60" s="17" t="s">
        <v>111</v>
      </c>
      <c r="E60" s="14" t="s">
        <v>112</v>
      </c>
      <c r="F60" s="21" t="s">
        <v>36</v>
      </c>
      <c r="G60" s="42" t="s">
        <v>98</v>
      </c>
      <c r="H60" s="24">
        <v>2</v>
      </c>
      <c r="I60" s="6"/>
      <c r="J60" s="6"/>
      <c r="K60" s="6"/>
      <c r="L60" s="6">
        <v>3</v>
      </c>
      <c r="M60" s="6">
        <v>5</v>
      </c>
      <c r="N60" s="6">
        <v>2</v>
      </c>
      <c r="O60" s="28"/>
      <c r="P60" s="6"/>
      <c r="Q60" s="6"/>
      <c r="R60" s="11"/>
      <c r="S60" s="6"/>
      <c r="T60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12</v>
      </c>
    </row>
    <row r="61" spans="1:20" ht="27.75" customHeight="1" x14ac:dyDescent="0.55000000000000004">
      <c r="A61" s="15"/>
      <c r="B61" s="32">
        <v>120</v>
      </c>
      <c r="C61" s="55">
        <v>57</v>
      </c>
      <c r="D61" s="15"/>
      <c r="E61" s="14" t="s">
        <v>113</v>
      </c>
      <c r="F61" s="21" t="s">
        <v>36</v>
      </c>
      <c r="G61" s="42" t="s">
        <v>98</v>
      </c>
      <c r="H61" s="24"/>
      <c r="I61" s="6"/>
      <c r="J61" s="6"/>
      <c r="K61" s="6"/>
      <c r="L61" s="6"/>
      <c r="M61" s="6"/>
      <c r="N61" s="6"/>
      <c r="O61" s="28"/>
      <c r="P61" s="6">
        <v>5</v>
      </c>
      <c r="Q61" s="6"/>
      <c r="R61" s="11"/>
      <c r="S61" s="6"/>
      <c r="T61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5</v>
      </c>
    </row>
    <row r="62" spans="1:20" ht="27.75" customHeight="1" x14ac:dyDescent="0.55000000000000004">
      <c r="A62" s="17" t="s">
        <v>114</v>
      </c>
      <c r="B62" s="32">
        <v>123</v>
      </c>
      <c r="C62" s="55">
        <v>58</v>
      </c>
      <c r="D62" s="17" t="s">
        <v>114</v>
      </c>
      <c r="E62" s="14" t="s">
        <v>115</v>
      </c>
      <c r="F62" s="21" t="s">
        <v>46</v>
      </c>
      <c r="G62" s="42" t="s">
        <v>39</v>
      </c>
      <c r="H62" s="24"/>
      <c r="I62" s="6"/>
      <c r="J62" s="6">
        <v>5</v>
      </c>
      <c r="K62" s="6"/>
      <c r="L62" s="6"/>
      <c r="M62" s="6"/>
      <c r="N62" s="6"/>
      <c r="O62" s="28"/>
      <c r="P62" s="6"/>
      <c r="Q62" s="6"/>
      <c r="R62" s="11"/>
      <c r="S62" s="6"/>
      <c r="T62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5</v>
      </c>
    </row>
    <row r="63" spans="1:20" ht="27.75" customHeight="1" x14ac:dyDescent="0.55000000000000004">
      <c r="A63" s="15"/>
      <c r="B63" s="32">
        <v>127</v>
      </c>
      <c r="C63" s="55">
        <v>59</v>
      </c>
      <c r="D63" s="15"/>
      <c r="E63" s="14" t="s">
        <v>116</v>
      </c>
      <c r="F63" s="21" t="s">
        <v>46</v>
      </c>
      <c r="G63" s="42" t="s">
        <v>98</v>
      </c>
      <c r="H63" s="24"/>
      <c r="I63" s="6">
        <v>3</v>
      </c>
      <c r="J63" s="6">
        <v>5</v>
      </c>
      <c r="K63" s="6"/>
      <c r="L63" s="6"/>
      <c r="M63" s="6">
        <v>3</v>
      </c>
      <c r="N63" s="6">
        <v>1</v>
      </c>
      <c r="O63" s="28"/>
      <c r="P63" s="6"/>
      <c r="Q63" s="6"/>
      <c r="R63" s="11"/>
      <c r="S63" s="6"/>
      <c r="T63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12</v>
      </c>
    </row>
    <row r="64" spans="1:20" ht="27.75" customHeight="1" x14ac:dyDescent="0.55000000000000004">
      <c r="A64" s="15"/>
      <c r="B64" s="32">
        <v>128</v>
      </c>
      <c r="C64" s="55">
        <v>60</v>
      </c>
      <c r="D64" s="15"/>
      <c r="E64" s="14" t="s">
        <v>117</v>
      </c>
      <c r="F64" s="21" t="s">
        <v>46</v>
      </c>
      <c r="G64" s="42" t="s">
        <v>98</v>
      </c>
      <c r="H64" s="24"/>
      <c r="I64" s="6"/>
      <c r="J64" s="6">
        <v>3</v>
      </c>
      <c r="K64" s="6"/>
      <c r="L64" s="6"/>
      <c r="M64" s="6"/>
      <c r="N64" s="6">
        <v>1</v>
      </c>
      <c r="O64" s="28"/>
      <c r="P64" s="6"/>
      <c r="Q64" s="6"/>
      <c r="R64" s="11"/>
      <c r="S64" s="6"/>
      <c r="T64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4</v>
      </c>
    </row>
    <row r="65" spans="1:20" ht="27.75" customHeight="1" x14ac:dyDescent="0.55000000000000004">
      <c r="A65" s="17" t="s">
        <v>118</v>
      </c>
      <c r="B65" s="32">
        <v>131</v>
      </c>
      <c r="C65" s="55">
        <v>61</v>
      </c>
      <c r="D65" s="17" t="s">
        <v>118</v>
      </c>
      <c r="E65" s="14" t="s">
        <v>119</v>
      </c>
      <c r="F65" s="21" t="s">
        <v>36</v>
      </c>
      <c r="G65" s="42" t="s">
        <v>37</v>
      </c>
      <c r="H65" s="24">
        <v>1</v>
      </c>
      <c r="I65" s="6"/>
      <c r="J65" s="6"/>
      <c r="K65" s="6"/>
      <c r="L65" s="6"/>
      <c r="M65" s="6"/>
      <c r="N65" s="6">
        <v>1</v>
      </c>
      <c r="O65" s="28"/>
      <c r="P65" s="6"/>
      <c r="Q65" s="6"/>
      <c r="R65" s="11"/>
      <c r="S65" s="6"/>
      <c r="T65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66" spans="1:20" ht="27.75" customHeight="1" x14ac:dyDescent="0.55000000000000004">
      <c r="A66" s="17" t="s">
        <v>120</v>
      </c>
      <c r="B66" s="32">
        <v>133</v>
      </c>
      <c r="C66" s="55">
        <v>62</v>
      </c>
      <c r="D66" s="17" t="s">
        <v>120</v>
      </c>
      <c r="E66" s="14" t="s">
        <v>121</v>
      </c>
      <c r="F66" s="21" t="s">
        <v>36</v>
      </c>
      <c r="G66" s="42" t="s">
        <v>39</v>
      </c>
      <c r="H66" s="24"/>
      <c r="I66" s="6">
        <v>1</v>
      </c>
      <c r="J66" s="6">
        <v>6</v>
      </c>
      <c r="K66" s="6"/>
      <c r="L66" s="6"/>
      <c r="M66" s="6"/>
      <c r="N66" s="6"/>
      <c r="O66" s="28"/>
      <c r="P66" s="6"/>
      <c r="Q66" s="6"/>
      <c r="R66" s="11"/>
      <c r="S66" s="6"/>
      <c r="T66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7</v>
      </c>
    </row>
    <row r="67" spans="1:20" ht="27.75" customHeight="1" x14ac:dyDescent="0.55000000000000004">
      <c r="A67" s="17" t="s">
        <v>122</v>
      </c>
      <c r="B67" s="32">
        <v>135</v>
      </c>
      <c r="C67" s="55">
        <v>63</v>
      </c>
      <c r="D67" s="17" t="s">
        <v>122</v>
      </c>
      <c r="E67" s="14" t="s">
        <v>123</v>
      </c>
      <c r="F67" s="21" t="s">
        <v>36</v>
      </c>
      <c r="G67" s="42" t="s">
        <v>65</v>
      </c>
      <c r="H67" s="24"/>
      <c r="I67" s="6"/>
      <c r="J67" s="6">
        <v>5</v>
      </c>
      <c r="K67" s="6"/>
      <c r="L67" s="6"/>
      <c r="M67" s="6"/>
      <c r="N67" s="6"/>
      <c r="O67" s="28"/>
      <c r="P67" s="6"/>
      <c r="Q67" s="6"/>
      <c r="R67" s="11"/>
      <c r="S67" s="6"/>
      <c r="T67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5</v>
      </c>
    </row>
    <row r="68" spans="1:20" ht="27.75" customHeight="1" x14ac:dyDescent="0.55000000000000004">
      <c r="A68" s="15"/>
      <c r="B68" s="32">
        <v>136</v>
      </c>
      <c r="C68" s="55">
        <v>64</v>
      </c>
      <c r="D68" s="15"/>
      <c r="E68" s="14" t="s">
        <v>124</v>
      </c>
      <c r="F68" s="21" t="s">
        <v>36</v>
      </c>
      <c r="G68" s="42" t="s">
        <v>65</v>
      </c>
      <c r="H68" s="24"/>
      <c r="I68" s="6"/>
      <c r="J68" s="6">
        <v>2</v>
      </c>
      <c r="K68" s="6"/>
      <c r="L68" s="6"/>
      <c r="M68" s="6"/>
      <c r="N68" s="6"/>
      <c r="O68" s="28"/>
      <c r="P68" s="6"/>
      <c r="Q68" s="6"/>
      <c r="R68" s="11"/>
      <c r="S68" s="6"/>
      <c r="T68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2</v>
      </c>
    </row>
    <row r="69" spans="1:20" ht="27.75" customHeight="1" x14ac:dyDescent="0.55000000000000004">
      <c r="A69" s="15"/>
      <c r="B69" s="32">
        <v>138</v>
      </c>
      <c r="C69" s="55">
        <v>65</v>
      </c>
      <c r="D69" s="15"/>
      <c r="E69" s="14" t="s">
        <v>125</v>
      </c>
      <c r="F69" s="21" t="s">
        <v>36</v>
      </c>
      <c r="G69" s="42" t="s">
        <v>65</v>
      </c>
      <c r="H69" s="24"/>
      <c r="I69" s="6"/>
      <c r="J69" s="6"/>
      <c r="K69" s="6"/>
      <c r="L69" s="6">
        <v>3</v>
      </c>
      <c r="M69" s="6"/>
      <c r="N69" s="6"/>
      <c r="O69" s="28"/>
      <c r="P69" s="6"/>
      <c r="Q69" s="6"/>
      <c r="R69" s="11"/>
      <c r="S69" s="6"/>
      <c r="T69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3</v>
      </c>
    </row>
    <row r="70" spans="1:20" ht="27.75" customHeight="1" x14ac:dyDescent="0.55000000000000004">
      <c r="A70" s="15"/>
      <c r="B70" s="32">
        <v>140</v>
      </c>
      <c r="C70" s="55">
        <v>66</v>
      </c>
      <c r="D70" s="15"/>
      <c r="E70" s="14" t="s">
        <v>126</v>
      </c>
      <c r="F70" s="21" t="s">
        <v>36</v>
      </c>
      <c r="G70" s="42" t="s">
        <v>39</v>
      </c>
      <c r="H70" s="24">
        <v>1</v>
      </c>
      <c r="I70" s="6"/>
      <c r="J70" s="6"/>
      <c r="K70" s="6"/>
      <c r="L70" s="6"/>
      <c r="M70" s="6"/>
      <c r="N70" s="6"/>
      <c r="O70" s="28"/>
      <c r="P70" s="6"/>
      <c r="Q70" s="6"/>
      <c r="R70" s="11"/>
      <c r="S70" s="6"/>
      <c r="T70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</v>
      </c>
    </row>
    <row r="71" spans="1:20" ht="27.75" customHeight="1" x14ac:dyDescent="0.55000000000000004">
      <c r="A71" s="15"/>
      <c r="B71" s="32">
        <v>142</v>
      </c>
      <c r="C71" s="55">
        <v>67</v>
      </c>
      <c r="D71" s="15"/>
      <c r="E71" s="14" t="s">
        <v>127</v>
      </c>
      <c r="F71" s="21" t="s">
        <v>36</v>
      </c>
      <c r="G71" s="42" t="s">
        <v>65</v>
      </c>
      <c r="H71" s="24"/>
      <c r="I71" s="6"/>
      <c r="J71" s="6"/>
      <c r="K71" s="6"/>
      <c r="L71" s="6"/>
      <c r="M71" s="6"/>
      <c r="N71" s="6"/>
      <c r="O71" s="28">
        <v>1</v>
      </c>
      <c r="P71" s="6"/>
      <c r="Q71" s="6"/>
      <c r="R71" s="11"/>
      <c r="S71" s="6"/>
      <c r="T71" s="56">
        <f>SUM(テーブル328910141523[[#This Row],[列6]],テーブル328910141523[[#This Row],[列7]],テーブル328910141523[[#This Row],[列8]],テーブル328910141523[[#This Row],[列9]],テーブル328910141523[[#This Row],[列10]],テーブル328910141523[[#This Row],[列11]],テーブル328910141523[[#This Row],[列12]],テーブル328910141523[[#This Row],[列13]],テーブル328910141523[[#This Row],[列14]],テーブル328910141523[[#This Row],[列15]],テーブル328910141523[[#This Row],[列17]])</f>
        <v>1</v>
      </c>
    </row>
    <row r="72" spans="1:20" ht="27.75" customHeight="1" x14ac:dyDescent="0.55000000000000004">
      <c r="A72" s="15"/>
      <c r="B72" s="32">
        <v>143</v>
      </c>
      <c r="C72" s="55">
        <v>68</v>
      </c>
      <c r="D72" s="15"/>
      <c r="E72" s="22" t="s">
        <v>128</v>
      </c>
      <c r="F72" s="21" t="s">
        <v>36</v>
      </c>
      <c r="G72" s="23" t="s">
        <v>88</v>
      </c>
      <c r="H72" s="24"/>
      <c r="I72" s="6"/>
      <c r="J72" s="6">
        <v>2</v>
      </c>
      <c r="K72" s="6"/>
      <c r="L72" s="6"/>
      <c r="M72" s="6"/>
      <c r="N72" s="6"/>
      <c r="O72" s="11"/>
      <c r="P72" s="6"/>
      <c r="Q72" s="6"/>
      <c r="R72" s="11"/>
      <c r="S72" s="6"/>
      <c r="T72" s="56">
        <f>SUM(テーブル328910141523[[#This Row],[列6]],テーブル328910141523[[#This Row],[列7]],テーブル328910141523[[#This Row],[列8]],テーブル328910141523[[#This Row],[列9]],テーブル328910141523[[#This Row],[列12]],テーブル328910141523[[#This Row],[列14]],テーブル328910141523[[#This Row],[列15]],テーブル328910141523[[#This Row],[列17]])</f>
        <v>2</v>
      </c>
    </row>
    <row r="73" spans="1:20" s="3" customFormat="1" ht="27" customHeight="1" thickBot="1" x14ac:dyDescent="0.6">
      <c r="A73" s="25"/>
      <c r="B73" s="34"/>
      <c r="C73" s="57"/>
      <c r="D73" s="58"/>
      <c r="E73" s="58"/>
      <c r="F73" s="58"/>
      <c r="G73" s="59"/>
      <c r="H73" s="60">
        <f>SUBTOTAL(109,テーブル328910141523[列6])</f>
        <v>71</v>
      </c>
      <c r="I73" s="60">
        <f>SUBTOTAL(109,テーブル328910141523[列7])</f>
        <v>23</v>
      </c>
      <c r="J73" s="60">
        <f>SUBTOTAL(109,テーブル328910141523[列8])</f>
        <v>55</v>
      </c>
      <c r="K73" s="60">
        <f>SUBTOTAL(109,テーブル328910141523[列9])</f>
        <v>4</v>
      </c>
      <c r="L73" s="60">
        <f>SUBTOTAL(109,テーブル328910141523[列10])</f>
        <v>18</v>
      </c>
      <c r="M73" s="60">
        <f>SUBTOTAL(109,テーブル328910141523[列11])</f>
        <v>20</v>
      </c>
      <c r="N73" s="60">
        <f>SUBTOTAL(109,テーブル328910141523[列12])</f>
        <v>22</v>
      </c>
      <c r="O73" s="60">
        <f>SUBTOTAL(109,テーブル328910141523[列13])</f>
        <v>8</v>
      </c>
      <c r="P73" s="60">
        <f>SUBTOTAL(109,テーブル328910141523[列14])</f>
        <v>108</v>
      </c>
      <c r="Q73" s="60">
        <f>SUBTOTAL(109,テーブル328910141523[列15])</f>
        <v>25</v>
      </c>
      <c r="R73" s="60">
        <f>SUBTOTAL(109,テーブル328910141523[列16])</f>
        <v>0</v>
      </c>
      <c r="S73" s="60">
        <f>SUBTOTAL(109,テーブル328910141523[列17])</f>
        <v>0</v>
      </c>
      <c r="T73" s="61">
        <f>SUBTOTAL(109,テーブル328910141523[列18])</f>
        <v>354</v>
      </c>
    </row>
    <row r="74" spans="1:20" ht="21" customHeight="1" x14ac:dyDescent="0.55000000000000004">
      <c r="H74" s="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3" x14ac:dyDescent="0.55000000000000004"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3" x14ac:dyDescent="0.55000000000000004"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3" x14ac:dyDescent="0.55000000000000004">
      <c r="K77" s="4"/>
      <c r="L77" s="4"/>
      <c r="M77" s="4"/>
      <c r="R77" s="19"/>
    </row>
    <row r="78" spans="1:20" ht="13" x14ac:dyDescent="0.55000000000000004">
      <c r="K78" s="4"/>
      <c r="L78" s="4"/>
      <c r="M78" s="4"/>
    </row>
    <row r="79" spans="1:20" ht="13" x14ac:dyDescent="0.55000000000000004">
      <c r="K79" s="4"/>
      <c r="L79" s="4"/>
      <c r="M79" s="4"/>
    </row>
    <row r="80" spans="1:20" ht="13" x14ac:dyDescent="0.55000000000000004">
      <c r="K80" s="4"/>
      <c r="L80" s="4"/>
      <c r="M80" s="4"/>
    </row>
    <row r="81" spans="2:29" ht="13" x14ac:dyDescent="0.55000000000000004">
      <c r="K81" s="4"/>
      <c r="L81" s="4"/>
      <c r="M81" s="4"/>
    </row>
    <row r="82" spans="2:29" ht="13" x14ac:dyDescent="0.55000000000000004">
      <c r="K82" s="4"/>
      <c r="L82" s="4"/>
      <c r="M82" s="4"/>
    </row>
    <row r="83" spans="2:29" ht="13" x14ac:dyDescent="0.55000000000000004">
      <c r="K83" s="4"/>
      <c r="L83" s="4"/>
      <c r="M83" s="4"/>
    </row>
    <row r="84" spans="2:29" ht="13" x14ac:dyDescent="0.55000000000000004">
      <c r="K84" s="4"/>
      <c r="L84" s="4"/>
      <c r="M84" s="4"/>
    </row>
    <row r="85" spans="2:29" ht="13" x14ac:dyDescent="0.55000000000000004">
      <c r="K85" s="4"/>
      <c r="L85" s="4"/>
      <c r="M85" s="4"/>
    </row>
    <row r="86" spans="2:29" s="4" customFormat="1" ht="13" x14ac:dyDescent="0.55000000000000004">
      <c r="B86" s="2"/>
      <c r="C86" s="2"/>
      <c r="D86" s="2"/>
      <c r="E86" s="2"/>
      <c r="F86" s="2"/>
      <c r="G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s="4" customFormat="1" ht="13" x14ac:dyDescent="0.55000000000000004">
      <c r="B87" s="2"/>
      <c r="C87" s="2"/>
      <c r="D87" s="2"/>
      <c r="E87" s="2"/>
      <c r="F87" s="2"/>
      <c r="G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s="4" customFormat="1" ht="13" x14ac:dyDescent="0.55000000000000004">
      <c r="B88" s="2"/>
      <c r="C88" s="2"/>
      <c r="D88" s="2"/>
      <c r="E88" s="2"/>
      <c r="F88" s="2"/>
      <c r="G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s="4" customFormat="1" ht="13" x14ac:dyDescent="0.55000000000000004">
      <c r="B89" s="2"/>
      <c r="C89" s="2"/>
      <c r="D89" s="2"/>
      <c r="E89" s="2"/>
      <c r="F89" s="2"/>
      <c r="G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s="4" customFormat="1" ht="13" x14ac:dyDescent="0.55000000000000004">
      <c r="B90" s="2"/>
      <c r="C90" s="2"/>
      <c r="D90" s="2"/>
      <c r="E90" s="2"/>
      <c r="F90" s="2"/>
      <c r="G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s="4" customFormat="1" ht="13" x14ac:dyDescent="0.55000000000000004">
      <c r="B91" s="2"/>
      <c r="C91" s="2"/>
      <c r="D91" s="2"/>
      <c r="E91" s="2"/>
      <c r="F91" s="2"/>
      <c r="G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s="4" customFormat="1" ht="13" x14ac:dyDescent="0.55000000000000004">
      <c r="B92" s="2"/>
      <c r="C92" s="2"/>
      <c r="D92" s="2"/>
      <c r="E92" s="2"/>
      <c r="F92" s="2"/>
      <c r="G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s="4" customFormat="1" ht="13" x14ac:dyDescent="0.55000000000000004">
      <c r="B93" s="2"/>
      <c r="C93" s="2"/>
      <c r="D93" s="2"/>
      <c r="E93" s="2"/>
      <c r="F93" s="2"/>
      <c r="G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s="4" customFormat="1" ht="13" x14ac:dyDescent="0.55000000000000004">
      <c r="B94" s="2"/>
      <c r="C94" s="2"/>
      <c r="D94" s="2"/>
      <c r="E94" s="2"/>
      <c r="F94" s="2"/>
      <c r="G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s="4" customFormat="1" ht="13" x14ac:dyDescent="0.55000000000000004">
      <c r="B95" s="2"/>
      <c r="C95" s="2"/>
      <c r="D95" s="2"/>
      <c r="E95" s="2"/>
      <c r="F95" s="2"/>
      <c r="G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s="4" customFormat="1" ht="13" x14ac:dyDescent="0.55000000000000004">
      <c r="B96" s="2"/>
      <c r="C96" s="2"/>
      <c r="D96" s="2"/>
      <c r="E96" s="2"/>
      <c r="F96" s="2"/>
      <c r="G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s="4" customFormat="1" ht="13" x14ac:dyDescent="0.55000000000000004">
      <c r="B97" s="2"/>
      <c r="C97" s="2"/>
      <c r="D97" s="2"/>
      <c r="E97" s="2"/>
      <c r="F97" s="2"/>
      <c r="G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s="4" customFormat="1" ht="13" x14ac:dyDescent="0.55000000000000004">
      <c r="B98" s="2"/>
      <c r="C98" s="2"/>
      <c r="D98" s="2"/>
      <c r="E98" s="2"/>
      <c r="F98" s="2"/>
      <c r="G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s="4" customFormat="1" ht="13" x14ac:dyDescent="0.55000000000000004">
      <c r="B99" s="2"/>
      <c r="C99" s="2"/>
      <c r="D99" s="2"/>
      <c r="E99" s="2"/>
      <c r="F99" s="2"/>
      <c r="G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s="4" customFormat="1" ht="13" x14ac:dyDescent="0.55000000000000004">
      <c r="B100" s="2"/>
      <c r="C100" s="2"/>
      <c r="D100" s="2"/>
      <c r="E100" s="2"/>
      <c r="F100" s="2"/>
      <c r="G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s="4" customFormat="1" ht="13" x14ac:dyDescent="0.55000000000000004">
      <c r="B101" s="2"/>
      <c r="C101" s="2"/>
      <c r="D101" s="2"/>
      <c r="E101" s="2"/>
      <c r="F101" s="2"/>
      <c r="G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s="4" customFormat="1" ht="13" x14ac:dyDescent="0.55000000000000004">
      <c r="B102" s="2"/>
      <c r="C102" s="2"/>
      <c r="D102" s="2"/>
      <c r="E102" s="2"/>
      <c r="F102" s="2"/>
      <c r="G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s="4" customFormat="1" ht="13" x14ac:dyDescent="0.55000000000000004">
      <c r="B103" s="2"/>
      <c r="C103" s="2"/>
      <c r="D103" s="2"/>
      <c r="E103" s="2"/>
      <c r="F103" s="2"/>
      <c r="G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s="4" customFormat="1" ht="13" x14ac:dyDescent="0.55000000000000004">
      <c r="B104" s="2"/>
      <c r="C104" s="2"/>
      <c r="D104" s="2"/>
      <c r="E104" s="2"/>
      <c r="F104" s="2"/>
      <c r="G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s="4" customFormat="1" ht="13" x14ac:dyDescent="0.55000000000000004">
      <c r="B105" s="2"/>
      <c r="C105" s="2"/>
      <c r="D105" s="2"/>
      <c r="E105" s="2"/>
      <c r="F105" s="2"/>
      <c r="G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s="4" customFormat="1" ht="13" x14ac:dyDescent="0.55000000000000004">
      <c r="B106" s="2"/>
      <c r="C106" s="2"/>
      <c r="D106" s="2"/>
      <c r="E106" s="2"/>
      <c r="F106" s="2"/>
      <c r="G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s="4" customFormat="1" ht="13" x14ac:dyDescent="0.55000000000000004">
      <c r="B107" s="2"/>
      <c r="C107" s="2"/>
      <c r="D107" s="2"/>
      <c r="E107" s="2"/>
      <c r="F107" s="2"/>
      <c r="G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s="4" customFormat="1" ht="13" x14ac:dyDescent="0.55000000000000004">
      <c r="B108" s="2"/>
      <c r="C108" s="2"/>
      <c r="D108" s="2"/>
      <c r="E108" s="2"/>
      <c r="F108" s="2"/>
      <c r="G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s="4" customFormat="1" ht="13" x14ac:dyDescent="0.55000000000000004">
      <c r="B109" s="2"/>
      <c r="C109" s="2"/>
      <c r="D109" s="2"/>
      <c r="E109" s="2"/>
      <c r="F109" s="2"/>
      <c r="G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s="4" customFormat="1" ht="13" x14ac:dyDescent="0.55000000000000004">
      <c r="B110" s="2"/>
      <c r="C110" s="2"/>
      <c r="D110" s="2"/>
      <c r="E110" s="2"/>
      <c r="F110" s="2"/>
      <c r="G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s="4" customFormat="1" ht="13" x14ac:dyDescent="0.55000000000000004">
      <c r="B111" s="2"/>
      <c r="C111" s="2"/>
      <c r="D111" s="2"/>
      <c r="E111" s="2"/>
      <c r="F111" s="2"/>
      <c r="G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s="4" customFormat="1" ht="13" x14ac:dyDescent="0.55000000000000004">
      <c r="B112" s="2"/>
      <c r="C112" s="2"/>
      <c r="D112" s="2"/>
      <c r="E112" s="2"/>
      <c r="F112" s="2"/>
      <c r="G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s="4" customFormat="1" ht="13" x14ac:dyDescent="0.55000000000000004">
      <c r="B113" s="2"/>
      <c r="C113" s="2"/>
      <c r="D113" s="2"/>
      <c r="E113" s="2"/>
      <c r="F113" s="2"/>
      <c r="G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s="4" customFormat="1" ht="13" x14ac:dyDescent="0.55000000000000004">
      <c r="B114" s="2"/>
      <c r="C114" s="2"/>
      <c r="D114" s="2"/>
      <c r="E114" s="2"/>
      <c r="F114" s="2"/>
      <c r="G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s="4" customFormat="1" ht="13" x14ac:dyDescent="0.55000000000000004">
      <c r="B115" s="2"/>
      <c r="C115" s="2"/>
      <c r="D115" s="2"/>
      <c r="E115" s="2"/>
      <c r="F115" s="2"/>
      <c r="G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s="4" customFormat="1" ht="13" x14ac:dyDescent="0.55000000000000004">
      <c r="B116" s="2"/>
      <c r="C116" s="2"/>
      <c r="D116" s="2"/>
      <c r="E116" s="2"/>
      <c r="F116" s="2"/>
      <c r="G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s="4" customFormat="1" ht="13" x14ac:dyDescent="0.55000000000000004">
      <c r="B117" s="2"/>
      <c r="C117" s="2"/>
      <c r="D117" s="2"/>
      <c r="E117" s="2"/>
      <c r="F117" s="2"/>
      <c r="G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s="4" customFormat="1" ht="13" x14ac:dyDescent="0.55000000000000004">
      <c r="B118" s="2"/>
      <c r="C118" s="2"/>
      <c r="D118" s="2"/>
      <c r="E118" s="2"/>
      <c r="F118" s="2"/>
      <c r="G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s="4" customFormat="1" ht="13" x14ac:dyDescent="0.55000000000000004">
      <c r="B119" s="2"/>
      <c r="C119" s="2"/>
      <c r="D119" s="2"/>
      <c r="E119" s="2"/>
      <c r="F119" s="2"/>
      <c r="G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s="4" customFormat="1" ht="13" x14ac:dyDescent="0.55000000000000004">
      <c r="B120" s="2"/>
      <c r="C120" s="2"/>
      <c r="D120" s="2"/>
      <c r="E120" s="2"/>
      <c r="F120" s="2"/>
      <c r="G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s="4" customFormat="1" ht="13" x14ac:dyDescent="0.55000000000000004">
      <c r="B121" s="2"/>
      <c r="C121" s="2"/>
      <c r="D121" s="2"/>
      <c r="E121" s="2"/>
      <c r="F121" s="2"/>
      <c r="G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s="4" customFormat="1" ht="13" x14ac:dyDescent="0.55000000000000004">
      <c r="B122" s="2"/>
      <c r="C122" s="2"/>
      <c r="D122" s="2"/>
      <c r="E122" s="2"/>
      <c r="F122" s="2"/>
      <c r="G122" s="2"/>
      <c r="U122" s="2"/>
      <c r="V122" s="2"/>
      <c r="W122" s="2"/>
      <c r="X122" s="2"/>
      <c r="Y122" s="2"/>
      <c r="Z122" s="2"/>
      <c r="AA122" s="2"/>
      <c r="AB122" s="2"/>
      <c r="AC122" s="2"/>
    </row>
  </sheetData>
  <phoneticPr fontId="4"/>
  <conditionalFormatting sqref="B5:B72">
    <cfRule type="expression" dxfId="45" priority="1" stopIfTrue="1">
      <formula>T5&gt;=1</formula>
    </cfRule>
  </conditionalFormatting>
  <conditionalFormatting sqref="C5:C72">
    <cfRule type="expression" dxfId="44" priority="3" stopIfTrue="1">
      <formula>#REF!&gt;=1</formula>
    </cfRule>
  </conditionalFormatting>
  <pageMargins left="0.62992125984251968" right="0" top="0.74803149606299213" bottom="0.74803149606299213" header="0.31496062992125984" footer="0.31496062992125984"/>
  <pageSetup paperSize="9" scale="48" fitToHeight="0" orientation="portrait" r:id="rId1"/>
  <headerFooter>
    <oddFooter>&amp;C&amp;18&amp;F&amp;A&amp;R&amp;20&amp;P／&amp;N</oddFooter>
  </headerFooter>
  <rowBreaks count="1" manualBreakCount="1">
    <brk id="44" min="2" max="19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5D6F1A27406441833E85B7FEB3CDEF" ma:contentTypeVersion="6" ma:contentTypeDescription="新しいドキュメントを作成します。" ma:contentTypeScope="" ma:versionID="48c606fa2be70e88dc53dc30e555d758">
  <xsd:schema xmlns:xsd="http://www.w3.org/2001/XMLSchema" xmlns:xs="http://www.w3.org/2001/XMLSchema" xmlns:p="http://schemas.microsoft.com/office/2006/metadata/properties" xmlns:ns2="1a4b2c86-6fb8-4b78-8d53-31edaf88a3be" xmlns:ns3="19cb281a-33b6-4299-8b47-fc345f72b36f" targetNamespace="http://schemas.microsoft.com/office/2006/metadata/properties" ma:root="true" ma:fieldsID="c580dff403b26c20e2d2412c048a98a8" ns2:_="" ns3:_="">
    <xsd:import namespace="1a4b2c86-6fb8-4b78-8d53-31edaf88a3be"/>
    <xsd:import namespace="19cb281a-33b6-4299-8b47-fc345f72b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b2c86-6fb8-4b78-8d53-31edaf88a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b281a-33b6-4299-8b47-fc345f72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3421A-0A76-4EF7-A975-C1FD74ED6F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287FDF-F1AD-45B8-80D2-290660E67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4b2c86-6fb8-4b78-8d53-31edaf88a3be"/>
    <ds:schemaRef ds:uri="19cb281a-33b6-4299-8b47-fc345f72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課所別内訳一覧表</vt:lpstr>
      <vt:lpstr>課所別内訳一覧表!Print_Area</vt:lpstr>
      <vt:lpstr>課所別内訳一覧表!Print_Titles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松下　奈未</dc:creator>
  <cp:keywords/>
  <dc:description/>
  <cp:lastModifiedBy>羽生田　千恵</cp:lastModifiedBy>
  <cp:revision/>
  <cp:lastPrinted>2024-06-28T05:06:50Z</cp:lastPrinted>
  <dcterms:created xsi:type="dcterms:W3CDTF">2022-08-12T05:30:01Z</dcterms:created>
  <dcterms:modified xsi:type="dcterms:W3CDTF">2024-06-28T05:40:10Z</dcterms:modified>
  <cp:category/>
  <cp:contentStatus/>
</cp:coreProperties>
</file>