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always"/>
  <mc:AlternateContent xmlns:mc="http://schemas.openxmlformats.org/markup-compatibility/2006">
    <mc:Choice Requires="x15">
      <x15ac:absPath xmlns:x15ac="http://schemas.microsoft.com/office/spreadsheetml/2010/11/ac" url="\\svnas01.vdi.pref.nagano.lg.jp\本庁・単独現地nas\X1506B0580SE001\【新公文書保存フォルダ】\015補助金等\001薬事\099その他\02_医療・介護等支援パッケージ(R8)\01_賃上げ要綱_様式（確定）\"/>
    </mc:Choice>
  </mc:AlternateContent>
  <xr:revisionPtr revIDLastSave="0" documentId="13_ncr:1_{732A6BA4-52DB-447B-83B8-C9528BF9AC5A}" xr6:coauthVersionLast="47" xr6:coauthVersionMax="47" xr10:uidLastSave="{00000000-0000-0000-0000-000000000000}"/>
  <bookViews>
    <workbookView xWindow="-110" yWindow="-110" windowWidth="19420" windowHeight="10300" tabRatio="813" xr2:uid="{00000000-000D-0000-FFFF-FFFF00000000}"/>
  </bookViews>
  <sheets>
    <sheet name="【総額及び平均額】賃上げ支援事業実績報告書" sheetId="97" r:id="rId1"/>
    <sheet name="別紙（2.0％超部分算定シート）" sheetId="111" r:id="rId2"/>
    <sheet name="【参考】集計用シート（賃上げ支援事業）" sheetId="98" state="hidden" r:id="rId3"/>
    <sheet name="都道府県リスト" sheetId="62" state="hidden" r:id="rId4"/>
  </sheets>
  <definedNames>
    <definedName name="_xlnm._FilterDatabase" localSheetId="0" hidden="1">【総額及び平均額】賃上げ支援事業実績報告書!$A$9:$AA$25</definedName>
    <definedName name="_xlnm._FilterDatabase" localSheetId="1" hidden="1">'別紙（2.0％超部分算定シート）'!$A$3:$L$4</definedName>
    <definedName name="_xlnm.Print_Area" localSheetId="0">【総額及び平均額】賃上げ支援事業実績報告書!$A$1:$G$25</definedName>
    <definedName name="_xlnm.Print_Area" localSheetId="1">'別紙（2.0％超部分算定シート）'!$A$1:$I$7</definedName>
    <definedName name="_xlnm.Print_Area">#REF!</definedName>
    <definedName name="_xlnm.Print_Titles" localSheetId="0">【総額及び平均額】賃上げ支援事業実績報告書!$1:$8</definedName>
    <definedName name="_xlnm.Print_Titles" localSheetId="1">'別紙（2.0％超部分算定シート）'!$1:$2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97" l="1"/>
  <c r="G24" i="97"/>
  <c r="G23" i="97"/>
  <c r="G22" i="97"/>
  <c r="G20" i="97"/>
  <c r="G19" i="97"/>
  <c r="G18" i="97"/>
  <c r="G17" i="97"/>
  <c r="G13" i="97"/>
  <c r="G12" i="97"/>
  <c r="G11" i="97"/>
  <c r="G10" i="97"/>
  <c r="I5" i="111" l="1"/>
  <c r="I4" i="111"/>
  <c r="D5" i="111"/>
  <c r="E5" i="111" s="1"/>
  <c r="G14" i="97" l="1"/>
  <c r="D4" i="111" l="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3" i="97"/>
  <c r="G5" i="97" s="1"/>
  <c r="HI2" i="98"/>
  <c r="HO2" i="98" l="1"/>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尾藤　孝弘</author>
  </authors>
  <commentList>
    <comment ref="G3" authorId="0" shapeId="0" xr:uid="{91FB23D3-B11D-4F35-9DE7-E8AA8EDF8465}">
      <text>
        <r>
          <rPr>
            <sz val="9"/>
            <color indexed="81"/>
            <rFont val="MS P ゴシック"/>
            <family val="3"/>
            <charset val="128"/>
          </rPr>
          <t xml:space="preserve">賃金改善の総額が正しいことを確認してください
</t>
        </r>
      </text>
    </comment>
    <comment ref="E7" authorId="0" shapeId="0" xr:uid="{FBEC1B77-A27E-4CB9-A4E5-CAB606045846}">
      <text>
        <r>
          <rPr>
            <b/>
            <sz val="9"/>
            <color indexed="81"/>
            <rFont val="MS P ゴシック"/>
            <family val="3"/>
            <charset val="128"/>
          </rPr>
          <t xml:space="preserve">実績報告額は、所属する同一グループ内の保険薬局数に応じて変わります。
・１～５店舗：145,000円
・６～19店舗：105,000円
・20店舗以上：70,000円
</t>
        </r>
      </text>
    </comment>
    <comment ref="D9" authorId="0" shapeId="0" xr:uid="{86B42448-6357-4101-9872-AD16C66B501E}">
      <text>
        <r>
          <rPr>
            <b/>
            <sz val="9"/>
            <color indexed="81"/>
            <rFont val="MS P ゴシック"/>
            <family val="3"/>
            <charset val="128"/>
          </rPr>
          <t>・対象者により賃金改善額又は月数が異なる場合は、「合計月数」を算出し、人数で除してください。
例：Ａさん:月額2千円アップを4か月、Ｂさん：月額1千円アップを6か月の場合
(4+6)／2=5</t>
        </r>
      </text>
    </comment>
    <comment ref="A11" authorId="0" shapeId="0" xr:uid="{491CCC8F-9C29-4233-A039-0311A9A664A0}">
      <text>
        <r>
          <rPr>
            <b/>
            <sz val="9"/>
            <color indexed="81"/>
            <rFont val="MS P ゴシック"/>
            <family val="3"/>
            <charset val="128"/>
          </rPr>
          <t>手当に含まれる対象については、「Q&amp;A16」を確認してください。</t>
        </r>
      </text>
    </comment>
  </commentList>
</comments>
</file>

<file path=xl/sharedStrings.xml><?xml version="1.0" encoding="utf-8"?>
<sst xmlns="http://schemas.openxmlformats.org/spreadsheetml/2006/main" count="557" uniqueCount="152">
  <si>
    <t>医療機関名</t>
    <rPh sb="0" eb="4">
      <t>イリョウキカン</t>
    </rPh>
    <rPh sb="4" eb="5">
      <t>メイ</t>
    </rPh>
    <phoneticPr fontId="38"/>
  </si>
  <si>
    <t>法人名</t>
    <rPh sb="0" eb="2">
      <t>ホウジン</t>
    </rPh>
    <rPh sb="2" eb="3">
      <t>メイ</t>
    </rPh>
    <phoneticPr fontId="38"/>
  </si>
  <si>
    <t>※都道府県名を選択してください</t>
    <rPh sb="1" eb="5">
      <t>トドウフケン</t>
    </rPh>
    <rPh sb="5" eb="6">
      <t>メイ</t>
    </rPh>
    <rPh sb="7" eb="9">
      <t>センタク</t>
    </rPh>
    <phoneticPr fontId="38"/>
  </si>
  <si>
    <t>01北海道</t>
  </si>
  <si>
    <t>02青森県</t>
    <rPh sb="4" eb="5">
      <t>ケン</t>
    </rPh>
    <phoneticPr fontId="38"/>
  </si>
  <si>
    <t>03岩手県</t>
    <rPh sb="4" eb="5">
      <t>ケン</t>
    </rPh>
    <phoneticPr fontId="38"/>
  </si>
  <si>
    <t>04宮城県</t>
    <phoneticPr fontId="38"/>
  </si>
  <si>
    <t>05秋田県</t>
    <phoneticPr fontId="38"/>
  </si>
  <si>
    <t>06山形県</t>
    <phoneticPr fontId="38"/>
  </si>
  <si>
    <t>07福島県</t>
    <phoneticPr fontId="38"/>
  </si>
  <si>
    <t>08茨城県</t>
    <phoneticPr fontId="38"/>
  </si>
  <si>
    <t>09栃木県</t>
    <phoneticPr fontId="38"/>
  </si>
  <si>
    <t>10群馬県</t>
    <phoneticPr fontId="38"/>
  </si>
  <si>
    <t>11埼玉県</t>
    <phoneticPr fontId="38"/>
  </si>
  <si>
    <t>12千葉県</t>
    <phoneticPr fontId="38"/>
  </si>
  <si>
    <t>13東京都</t>
    <rPh sb="4" eb="5">
      <t>ト</t>
    </rPh>
    <phoneticPr fontId="38"/>
  </si>
  <si>
    <t>14神奈川県</t>
    <phoneticPr fontId="38"/>
  </si>
  <si>
    <t>15新潟県</t>
    <phoneticPr fontId="38"/>
  </si>
  <si>
    <t>16富山県</t>
    <phoneticPr fontId="38"/>
  </si>
  <si>
    <t>17石川県</t>
    <phoneticPr fontId="38"/>
  </si>
  <si>
    <t>18福井県</t>
    <phoneticPr fontId="38"/>
  </si>
  <si>
    <t>19山梨県</t>
    <phoneticPr fontId="38"/>
  </si>
  <si>
    <t>20長野県</t>
    <phoneticPr fontId="38"/>
  </si>
  <si>
    <t>21岐阜県</t>
    <phoneticPr fontId="38"/>
  </si>
  <si>
    <t>22静岡県</t>
    <phoneticPr fontId="38"/>
  </si>
  <si>
    <t>23愛知県</t>
    <phoneticPr fontId="38"/>
  </si>
  <si>
    <t>24三重県</t>
    <phoneticPr fontId="38"/>
  </si>
  <si>
    <t>25滋賀県</t>
    <phoneticPr fontId="38"/>
  </si>
  <si>
    <t>26京都府</t>
    <rPh sb="4" eb="5">
      <t>フ</t>
    </rPh>
    <phoneticPr fontId="38"/>
  </si>
  <si>
    <t>27大阪府</t>
    <rPh sb="4" eb="5">
      <t>フ</t>
    </rPh>
    <phoneticPr fontId="38"/>
  </si>
  <si>
    <t>28兵庫県</t>
    <phoneticPr fontId="38"/>
  </si>
  <si>
    <t>29奈良県</t>
    <phoneticPr fontId="38"/>
  </si>
  <si>
    <t>30和歌山県</t>
    <phoneticPr fontId="38"/>
  </si>
  <si>
    <t>31鳥取県</t>
    <phoneticPr fontId="38"/>
  </si>
  <si>
    <t>32島根県</t>
    <phoneticPr fontId="38"/>
  </si>
  <si>
    <t>33岡山県</t>
    <phoneticPr fontId="38"/>
  </si>
  <si>
    <t>34広島県</t>
    <phoneticPr fontId="38"/>
  </si>
  <si>
    <t>35山口県</t>
    <phoneticPr fontId="38"/>
  </si>
  <si>
    <t>36徳島県</t>
    <phoneticPr fontId="38"/>
  </si>
  <si>
    <t>37香川県</t>
    <phoneticPr fontId="38"/>
  </si>
  <si>
    <t>38愛媛県</t>
    <phoneticPr fontId="38"/>
  </si>
  <si>
    <t>39高知県</t>
    <phoneticPr fontId="38"/>
  </si>
  <si>
    <t>40福岡県</t>
    <phoneticPr fontId="38"/>
  </si>
  <si>
    <t>41佐賀県</t>
    <phoneticPr fontId="38"/>
  </si>
  <si>
    <t>42長崎県</t>
    <phoneticPr fontId="38"/>
  </si>
  <si>
    <t>43熊本県</t>
    <phoneticPr fontId="38"/>
  </si>
  <si>
    <t>44大分県</t>
    <phoneticPr fontId="38"/>
  </si>
  <si>
    <t>45宮崎県</t>
    <phoneticPr fontId="38"/>
  </si>
  <si>
    <t>46鹿児島県</t>
    <phoneticPr fontId="38"/>
  </si>
  <si>
    <t>47沖縄県</t>
    <phoneticPr fontId="38"/>
  </si>
  <si>
    <t>開設者：</t>
    <rPh sb="0" eb="3">
      <t>カイセツシャ</t>
    </rPh>
    <phoneticPr fontId="38"/>
  </si>
  <si>
    <t>（記載要領）</t>
    <rPh sb="1" eb="3">
      <t>キサイ</t>
    </rPh>
    <rPh sb="3" eb="5">
      <t>ヨウリョウ</t>
    </rPh>
    <phoneticPr fontId="38"/>
  </si>
  <si>
    <t>賃金改善の内容</t>
    <rPh sb="0" eb="2">
      <t>チンギン</t>
    </rPh>
    <rPh sb="2" eb="4">
      <t>カイゼン</t>
    </rPh>
    <rPh sb="5" eb="7">
      <t>ナイヨウ</t>
    </rPh>
    <phoneticPr fontId="37"/>
  </si>
  <si>
    <t>　賃上げ（ベースアップ分）（①対象人数×②月額×③月数）</t>
    <rPh sb="1" eb="3">
      <t>チンア</t>
    </rPh>
    <phoneticPr fontId="38"/>
  </si>
  <si>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7"/>
  </si>
  <si>
    <t>賃金改善の総額</t>
    <phoneticPr fontId="37"/>
  </si>
  <si>
    <t>　特別手当（①対象人数×②月額×③月数）</t>
    <rPh sb="1" eb="3">
      <t>トクベツ</t>
    </rPh>
    <rPh sb="3" eb="5">
      <t>テアテ</t>
    </rPh>
    <rPh sb="7" eb="9">
      <t>タイショウ</t>
    </rPh>
    <rPh sb="9" eb="11">
      <t>ニンズウ</t>
    </rPh>
    <rPh sb="13" eb="15">
      <t>ゲツガク</t>
    </rPh>
    <rPh sb="17" eb="19">
      <t>ゲッスウ</t>
    </rPh>
    <phoneticPr fontId="38"/>
  </si>
  <si>
    <t>　一時金（①対象人数×②支給額）</t>
    <rPh sb="1" eb="4">
      <t>イチジキン</t>
    </rPh>
    <rPh sb="6" eb="8">
      <t>タイショウ</t>
    </rPh>
    <rPh sb="8" eb="10">
      <t>ニンズウ</t>
    </rPh>
    <rPh sb="12" eb="15">
      <t>シキュウガク</t>
    </rPh>
    <phoneticPr fontId="38"/>
  </si>
  <si>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8"/>
  </si>
  <si>
    <t>　賃上げ（ベースアップ分）（（①対象人数×②月額×③月数）÷①対象人数）</t>
    <rPh sb="1" eb="3">
      <t>チンア</t>
    </rPh>
    <phoneticPr fontId="38"/>
  </si>
  <si>
    <t>　一時金（（①対象人数×②支給額）÷①対象人数）</t>
    <rPh sb="1" eb="4">
      <t>イチジキン</t>
    </rPh>
    <rPh sb="7" eb="9">
      <t>タイショウ</t>
    </rPh>
    <rPh sb="9" eb="11">
      <t>ニンズウ</t>
    </rPh>
    <rPh sb="13" eb="16">
      <t>シキュウガク</t>
    </rPh>
    <phoneticPr fontId="38"/>
  </si>
  <si>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7"/>
  </si>
  <si>
    <t>医師の賃金改善実績の有無（右欄に○・×を記載）</t>
    <rPh sb="0" eb="2">
      <t>イシ</t>
    </rPh>
    <phoneticPr fontId="38"/>
  </si>
  <si>
    <t>歯科医師の賃金改善実績の有無（右欄に○・×を記載）</t>
    <rPh sb="0" eb="4">
      <t>シカイシ</t>
    </rPh>
    <phoneticPr fontId="38"/>
  </si>
  <si>
    <t>薬剤師の賃金改善実績の有無（右欄に○・×を記載）</t>
    <rPh sb="0" eb="3">
      <t>ヤクザイシ</t>
    </rPh>
    <phoneticPr fontId="38"/>
  </si>
  <si>
    <t>保健師の賃金改善実績の有無（右欄に○・×を記載）</t>
    <rPh sb="0" eb="3">
      <t>ホケンシ</t>
    </rPh>
    <phoneticPr fontId="38"/>
  </si>
  <si>
    <t>助産師の賃金改善実績の有無（右欄に○・×を記載）</t>
    <rPh sb="0" eb="3">
      <t>ジョサンシ</t>
    </rPh>
    <phoneticPr fontId="38"/>
  </si>
  <si>
    <t>看護師の賃金改善実績の有無（右欄に○・×を記載）</t>
    <rPh sb="0" eb="3">
      <t>カンゴシ</t>
    </rPh>
    <phoneticPr fontId="38"/>
  </si>
  <si>
    <t>準看護師の賃金改善実績の有無（右欄に○・×を記載）</t>
    <rPh sb="0" eb="4">
      <t>ジュンカンゴシ</t>
    </rPh>
    <phoneticPr fontId="38"/>
  </si>
  <si>
    <t>看護補助者の賃金改善実績の有無（右欄に○・×を記載）</t>
    <rPh sb="0" eb="2">
      <t>カンゴ</t>
    </rPh>
    <rPh sb="2" eb="5">
      <t>ホジョシャ</t>
    </rPh>
    <phoneticPr fontId="38"/>
  </si>
  <si>
    <t>理学療法士の賃金改善実績の有無（右欄に○・×を記載）</t>
    <rPh sb="0" eb="2">
      <t>リガク</t>
    </rPh>
    <rPh sb="2" eb="5">
      <t>リョウホウシ</t>
    </rPh>
    <phoneticPr fontId="38"/>
  </si>
  <si>
    <t>作業療法士の賃金改善実績の有無（右欄に○・×を記載）</t>
    <rPh sb="0" eb="2">
      <t>サギョウ</t>
    </rPh>
    <rPh sb="2" eb="5">
      <t>リョウホウシ</t>
    </rPh>
    <phoneticPr fontId="38"/>
  </si>
  <si>
    <t>視能訓練士の賃金改善実績の有無（右欄に○・×を記載）</t>
    <rPh sb="0" eb="2">
      <t>シノウ</t>
    </rPh>
    <rPh sb="2" eb="5">
      <t>クンレンシ</t>
    </rPh>
    <phoneticPr fontId="38"/>
  </si>
  <si>
    <t>言語聴覚士の賃金改善実績の有無（右欄に○・×を記載）</t>
    <rPh sb="0" eb="2">
      <t>ゲンゴ</t>
    </rPh>
    <rPh sb="2" eb="5">
      <t>チョウカクシ</t>
    </rPh>
    <phoneticPr fontId="38"/>
  </si>
  <si>
    <t>義肢装具士の賃金改善実績の有無（右欄に○・×を記載）</t>
    <rPh sb="0" eb="2">
      <t>ギシ</t>
    </rPh>
    <rPh sb="2" eb="5">
      <t>ソウグシ</t>
    </rPh>
    <phoneticPr fontId="38"/>
  </si>
  <si>
    <t>歯科衛生士の賃金改善実績の有無（右欄に○・×を記載）</t>
    <rPh sb="0" eb="2">
      <t>シカ</t>
    </rPh>
    <rPh sb="2" eb="5">
      <t>エイセイシ</t>
    </rPh>
    <phoneticPr fontId="38"/>
  </si>
  <si>
    <t>歯科技工士の賃金改善実績の有無（右欄に○・×を記載）</t>
    <rPh sb="0" eb="2">
      <t>シカ</t>
    </rPh>
    <rPh sb="2" eb="5">
      <t>ギコウシ</t>
    </rPh>
    <phoneticPr fontId="38"/>
  </si>
  <si>
    <t>歯科業務補助者の賃金改善実績の有無（右欄に○・×を記載）</t>
    <rPh sb="0" eb="2">
      <t>シカ</t>
    </rPh>
    <rPh sb="2" eb="4">
      <t>ギョウム</t>
    </rPh>
    <rPh sb="4" eb="7">
      <t>ホジョシャ</t>
    </rPh>
    <phoneticPr fontId="38"/>
  </si>
  <si>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</si>
  <si>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</si>
  <si>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8"/>
  </si>
  <si>
    <t>衛生検査技師の賃金改善実績の有無（右欄に○・×を記載）</t>
    <rPh sb="0" eb="2">
      <t>エイセイ</t>
    </rPh>
    <rPh sb="2" eb="4">
      <t>ケンサ</t>
    </rPh>
    <rPh sb="4" eb="6">
      <t>ギシ</t>
    </rPh>
    <phoneticPr fontId="38"/>
  </si>
  <si>
    <t>臨床工学技士の賃金改善実績の有無（右欄に○・×を記載）</t>
    <rPh sb="0" eb="2">
      <t>リンショウ</t>
    </rPh>
    <rPh sb="2" eb="4">
      <t>コウガク</t>
    </rPh>
    <rPh sb="4" eb="6">
      <t>ギシ</t>
    </rPh>
    <phoneticPr fontId="38"/>
  </si>
  <si>
    <t>管理栄養士の賃金改善実績の有無（右欄に○・×を記載）</t>
    <rPh sb="0" eb="2">
      <t>カンリ</t>
    </rPh>
    <rPh sb="2" eb="5">
      <t>エイヨウシ</t>
    </rPh>
    <phoneticPr fontId="38"/>
  </si>
  <si>
    <t>栄養士の賃金改善実績の有無（右欄に○・×を記載）</t>
    <rPh sb="0" eb="3">
      <t>エイヨウシ</t>
    </rPh>
    <phoneticPr fontId="38"/>
  </si>
  <si>
    <t>精神保健福祉士の賃金改善実績の有無（右欄に○・×を記載）</t>
    <rPh sb="0" eb="2">
      <t>セイシン</t>
    </rPh>
    <rPh sb="2" eb="4">
      <t>ホケン</t>
    </rPh>
    <rPh sb="4" eb="7">
      <t>フクシシ</t>
    </rPh>
    <phoneticPr fontId="38"/>
  </si>
  <si>
    <t>社会福祉士の賃金改善実績の有無（右欄に○・×を記載）</t>
    <rPh sb="0" eb="2">
      <t>シャカイ</t>
    </rPh>
    <rPh sb="2" eb="5">
      <t>フクシシ</t>
    </rPh>
    <phoneticPr fontId="38"/>
  </si>
  <si>
    <t>介護福祉士の賃金改善実績の有無（右欄に○・×を記載）</t>
    <rPh sb="0" eb="2">
      <t>カイゴ</t>
    </rPh>
    <rPh sb="2" eb="5">
      <t>フクシシ</t>
    </rPh>
    <phoneticPr fontId="38"/>
  </si>
  <si>
    <t>保育士の賃金改善実績の有無（右欄に○・×を記載）</t>
    <rPh sb="0" eb="3">
      <t>ホイクシ</t>
    </rPh>
    <phoneticPr fontId="38"/>
  </si>
  <si>
    <t>救急救命士の賃金改善実績の有無（右欄に○・×を記載）</t>
    <rPh sb="0" eb="2">
      <t>キュウキュウ</t>
    </rPh>
    <rPh sb="2" eb="5">
      <t>キュウメイシ</t>
    </rPh>
    <phoneticPr fontId="38"/>
  </si>
  <si>
    <t>あん摩マッサージ指圧師・はり師・きゆう師の賃金改善実績の有無（右欄に○・×を記載）</t>
    <rPh sb="2" eb="3">
      <t>マ</t>
    </rPh>
    <rPh sb="8" eb="11">
      <t>シアツシ</t>
    </rPh>
    <rPh sb="14" eb="15">
      <t>シ</t>
    </rPh>
    <rPh sb="19" eb="20">
      <t>シ</t>
    </rPh>
    <phoneticPr fontId="38"/>
  </si>
  <si>
    <t>柔道整復師の賃金改善実績の有無（右欄に○・×を記載）</t>
    <rPh sb="0" eb="2">
      <t>ジュウドウ</t>
    </rPh>
    <rPh sb="2" eb="5">
      <t>セイフクシ</t>
    </rPh>
    <phoneticPr fontId="38"/>
  </si>
  <si>
    <t>公認心理師の賃金改善実績の有無（右欄に○・×を記載）</t>
    <rPh sb="0" eb="2">
      <t>コウニン</t>
    </rPh>
    <rPh sb="2" eb="4">
      <t>シンリ</t>
    </rPh>
    <rPh sb="4" eb="5">
      <t>シ</t>
    </rPh>
    <phoneticPr fontId="38"/>
  </si>
  <si>
    <t>診療情報管理士の賃金改善実績の有無（右欄に○・×を記載）</t>
    <rPh sb="0" eb="2">
      <t>シンリョウ</t>
    </rPh>
    <rPh sb="2" eb="4">
      <t>ジョウホウ</t>
    </rPh>
    <rPh sb="4" eb="6">
      <t>カンリ</t>
    </rPh>
    <rPh sb="6" eb="7">
      <t>シ</t>
    </rPh>
    <phoneticPr fontId="38"/>
  </si>
  <si>
    <t>医師事務作業補助者の賃金改善実績の有無（右欄に○・×を記載）</t>
    <rPh sb="0" eb="2">
      <t>イシ</t>
    </rPh>
    <rPh sb="2" eb="4">
      <t>ジム</t>
    </rPh>
    <rPh sb="4" eb="6">
      <t>サギョウ</t>
    </rPh>
    <rPh sb="6" eb="9">
      <t>ホジョシャ</t>
    </rPh>
    <phoneticPr fontId="38"/>
  </si>
  <si>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8"/>
  </si>
  <si>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8"/>
  </si>
  <si>
    <t>１名あたり平均額</t>
    <phoneticPr fontId="37"/>
  </si>
  <si>
    <t>③月数</t>
    <rPh sb="1" eb="3">
      <t>ゲッスウ</t>
    </rPh>
    <phoneticPr fontId="37"/>
  </si>
  <si>
    <t>①対象人数
（常勤換算数）</t>
    <rPh sb="1" eb="3">
      <t>タイショウ</t>
    </rPh>
    <rPh sb="3" eb="5">
      <t>ニンズウ</t>
    </rPh>
    <rPh sb="7" eb="9">
      <t>ジョウキン</t>
    </rPh>
    <rPh sb="9" eb="11">
      <t>カンサン</t>
    </rPh>
    <rPh sb="11" eb="12">
      <t>スウ</t>
    </rPh>
    <phoneticPr fontId="37"/>
  </si>
  <si>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7"/>
  </si>
  <si>
    <t>令和７年度の対象職員のベースアップについて、令和７年３月31日時点の賃金水準と比較して2.0％を上回って実施している場合は、令和７年12月から令和８年５月までの間の当該2.0％を上回る部分</t>
    <phoneticPr fontId="37"/>
  </si>
  <si>
    <t>Ⅲ　令和７年度中の賃金改善割合</t>
    <rPh sb="2" eb="4">
      <t>レイワ</t>
    </rPh>
    <rPh sb="5" eb="7">
      <t>ネンド</t>
    </rPh>
    <rPh sb="7" eb="8">
      <t>チュウ</t>
    </rPh>
    <rPh sb="9" eb="11">
      <t>チンギン</t>
    </rPh>
    <rPh sb="11" eb="13">
      <t>カイゼン</t>
    </rPh>
    <rPh sb="13" eb="15">
      <t>ワリアイ</t>
    </rPh>
    <phoneticPr fontId="37"/>
  </si>
  <si>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7"/>
  </si>
  <si>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7"/>
  </si>
  <si>
    <t>Ⅳ　本事業の支給額を充てられる上限月額</t>
    <rPh sb="2" eb="3">
      <t>ホン</t>
    </rPh>
    <rPh sb="3" eb="5">
      <t>ジギョウ</t>
    </rPh>
    <rPh sb="6" eb="9">
      <t>シキュウガク</t>
    </rPh>
    <rPh sb="10" eb="11">
      <t>ア</t>
    </rPh>
    <rPh sb="15" eb="17">
      <t>ジョウゲン</t>
    </rPh>
    <rPh sb="17" eb="19">
      <t>ゲツガク</t>
    </rPh>
    <phoneticPr fontId="37"/>
  </si>
  <si>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7"/>
  </si>
  <si>
    <t>Ⅶ　対象人数
（常勤換算数）</t>
    <rPh sb="2" eb="4">
      <t>タイショウ</t>
    </rPh>
    <rPh sb="4" eb="6">
      <t>ニンズウ</t>
    </rPh>
    <rPh sb="8" eb="10">
      <t>ジョウキン</t>
    </rPh>
    <rPh sb="10" eb="12">
      <t>カンサン</t>
    </rPh>
    <rPh sb="12" eb="13">
      <t>スウ</t>
    </rPh>
    <phoneticPr fontId="37"/>
  </si>
  <si>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7"/>
  </si>
  <si>
    <t>賃金改善（全体）の内容</t>
    <rPh sb="0" eb="2">
      <t>チンギン</t>
    </rPh>
    <rPh sb="2" eb="4">
      <t>カイゼン</t>
    </rPh>
    <rPh sb="5" eb="7">
      <t>ゼンタイ</t>
    </rPh>
    <rPh sb="9" eb="11">
      <t>ナイヨウ</t>
    </rPh>
    <phoneticPr fontId="37"/>
  </si>
  <si>
    <t>②月額または
月額換算額</t>
    <rPh sb="1" eb="3">
      <t>ゲツガク</t>
    </rPh>
    <rPh sb="7" eb="9">
      <t>ゲツガク</t>
    </rPh>
    <rPh sb="9" eb="11">
      <t>カンサン</t>
    </rPh>
    <rPh sb="11" eb="12">
      <t>ガク</t>
    </rPh>
    <phoneticPr fontId="37"/>
  </si>
  <si>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8"/>
  </si>
  <si>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7"/>
  </si>
  <si>
    <t>賃金改善に係る診療報酬及び他の補助金等を受けた場合その額（直接入力）</t>
    <rPh sb="29" eb="31">
      <t>チョクセツ</t>
    </rPh>
    <rPh sb="31" eb="33">
      <t>ニュウリョク</t>
    </rPh>
    <phoneticPr fontId="37"/>
  </si>
  <si>
    <t>❶：賃金改善の総額（自動計算）</t>
    <rPh sb="2" eb="4">
      <t>チンギン</t>
    </rPh>
    <rPh sb="4" eb="6">
      <t>カイゼン</t>
    </rPh>
    <rPh sb="7" eb="9">
      <t>ソウガク</t>
    </rPh>
    <rPh sb="10" eb="12">
      <t>ジドウ</t>
    </rPh>
    <rPh sb="12" eb="14">
      <t>ケイサン</t>
    </rPh>
    <phoneticPr fontId="37"/>
  </si>
  <si>
    <t>賃金改善の総額
（自動計算）</t>
    <rPh sb="9" eb="11">
      <t>ジドウ</t>
    </rPh>
    <rPh sb="11" eb="13">
      <t>ケイサン</t>
    </rPh>
    <phoneticPr fontId="37"/>
  </si>
  <si>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8"/>
  </si>
  <si>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8"/>
  </si>
  <si>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7"/>
  </si>
  <si>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7"/>
  </si>
  <si>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7"/>
  </si>
  <si>
    <t>賃金改善の内容（※）</t>
    <rPh sb="0" eb="2">
      <t>チンギン</t>
    </rPh>
    <rPh sb="2" eb="4">
      <t>カイゼン</t>
    </rPh>
    <rPh sb="5" eb="7">
      <t>ナイヨウ</t>
    </rPh>
    <phoneticPr fontId="37"/>
  </si>
  <si>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7"/>
  </si>
  <si>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7"/>
  </si>
  <si>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8"/>
  </si>
  <si>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7"/>
  </si>
  <si>
    <t>事務職員の賃金改善の内容</t>
    <rPh sb="0" eb="2">
      <t>ジム</t>
    </rPh>
    <rPh sb="2" eb="4">
      <t>ショクイン</t>
    </rPh>
    <rPh sb="5" eb="7">
      <t>チンギン</t>
    </rPh>
    <rPh sb="7" eb="9">
      <t>カイゼン</t>
    </rPh>
    <rPh sb="10" eb="12">
      <t>ナイヨウ</t>
    </rPh>
    <phoneticPr fontId="37"/>
  </si>
  <si>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7"/>
  </si>
  <si>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8"/>
  </si>
  <si>
    <t>②月額または
月額換算額</t>
    <rPh sb="1" eb="3">
      <t>ゲツガク</t>
    </rPh>
    <phoneticPr fontId="37"/>
  </si>
  <si>
    <t>薬剤師の賃金改善の内容</t>
    <rPh sb="0" eb="3">
      <t>ヤクザイシ</t>
    </rPh>
    <rPh sb="4" eb="6">
      <t>チンギン</t>
    </rPh>
    <rPh sb="6" eb="8">
      <t>カイゼン</t>
    </rPh>
    <rPh sb="9" eb="11">
      <t>ナイヨウ</t>
    </rPh>
    <phoneticPr fontId="37"/>
  </si>
  <si>
    <t>薬局の名称：</t>
    <rPh sb="0" eb="2">
      <t>ヤッキョク</t>
    </rPh>
    <rPh sb="3" eb="5">
      <t>メイショウ</t>
    </rPh>
    <phoneticPr fontId="38"/>
  </si>
  <si>
    <r>
      <t xml:space="preserve">（別紙）
</t>
    </r>
    <r>
      <rPr>
        <b/>
        <sz val="14"/>
        <color rgb="FFFF0000"/>
        <rFont val="ＭＳ Ｐゴシック"/>
        <family val="3"/>
        <charset val="128"/>
        <scheme val="minor"/>
      </rPr>
      <t>※薬局（施設単位）の報告</t>
    </r>
    <rPh sb="1" eb="3">
      <t>ベッシ</t>
    </rPh>
    <rPh sb="6" eb="8">
      <t>ヤッキョク</t>
    </rPh>
    <rPh sb="9" eb="11">
      <t>シセツ</t>
    </rPh>
    <rPh sb="11" eb="13">
      <t>タンイ</t>
    </rPh>
    <rPh sb="15" eb="17">
      <t>ホウコク</t>
    </rPh>
    <phoneticPr fontId="38"/>
  </si>
  <si>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政策上の必要性から把握するものであり、補助金の交付額には影響しません。職種ごとの賃金改善の総額と薬局全体の賃金改善の総額が一致しなくても差し支えありません。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ヤッキョク</t>
    </rPh>
    <phoneticPr fontId="37"/>
  </si>
  <si>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7"/>
  </si>
  <si>
    <t>　基本給の引き上げ</t>
    <rPh sb="1" eb="4">
      <t>キホンキュウ</t>
    </rPh>
    <rPh sb="5" eb="6">
      <t>ヒ</t>
    </rPh>
    <rPh sb="7" eb="8">
      <t>ア</t>
    </rPh>
    <phoneticPr fontId="38"/>
  </si>
  <si>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8"/>
  </si>
  <si>
    <t>　一時金または特別手当</t>
    <rPh sb="1" eb="4">
      <t>イチジキン</t>
    </rPh>
    <rPh sb="7" eb="9">
      <t>トクベツ</t>
    </rPh>
    <rPh sb="9" eb="11">
      <t>テアテ</t>
    </rPh>
    <phoneticPr fontId="38"/>
  </si>
  <si>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8"/>
  </si>
  <si>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7"/>
  </si>
  <si>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8"/>
  </si>
  <si>
    <t>実績報告額</t>
    <rPh sb="0" eb="2">
      <t>ジッセキ</t>
    </rPh>
    <rPh sb="2" eb="4">
      <t>ホウコク</t>
    </rPh>
    <rPh sb="4" eb="5">
      <t>ガク</t>
    </rPh>
    <phoneticPr fontId="37"/>
  </si>
  <si>
    <t>左側（E列）：開設者名を記載してください。（例：医療法人○○会　理事長　○○　○○）
右側（G列）：❶は賃金改善の総額が転記されます。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37"/>
  </si>
  <si>
    <r>
      <t>左側（E列）：施設の名称を記載してください。（例：医療法人○○会　▲▲医院）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7"/>
  </si>
  <si>
    <t xml:space="preserve">
右側（G列）：❶－❷が自動計算されます。</t>
    <rPh sb="1" eb="3">
      <t>ミギガワ</t>
    </rPh>
    <rPh sb="5" eb="6">
      <t>レツ</t>
    </rPh>
    <rPh sb="12" eb="14">
      <t>ジドウ</t>
    </rPh>
    <rPh sb="14" eb="16">
      <t>ケイサン</t>
    </rPh>
    <phoneticPr fontId="37"/>
  </si>
  <si>
    <t>左側（E列）：申請兼実績報告書に記載の金額を手入力してください。</t>
    <rPh sb="7" eb="9">
      <t>シンセイ</t>
    </rPh>
    <rPh sb="9" eb="10">
      <t>ケン</t>
    </rPh>
    <rPh sb="10" eb="15">
      <t>ジッセキホウコクショ</t>
    </rPh>
    <rPh sb="16" eb="18">
      <t>キサイ</t>
    </rPh>
    <rPh sb="19" eb="21">
      <t>キンガク</t>
    </rPh>
    <rPh sb="22" eb="25">
      <t>テニュウリョク</t>
    </rPh>
    <phoneticPr fontId="37"/>
  </si>
  <si>
    <r>
      <t>入力欄　（職員・職種・役職によって異なる場合は、</t>
    </r>
    <r>
      <rPr>
        <b/>
        <sz val="11"/>
        <color rgb="FFFF0000"/>
        <rFont val="ＭＳ Ｐゴシック"/>
        <family val="3"/>
        <charset val="128"/>
        <scheme val="minor"/>
      </rPr>
      <t>賃金改善の総額を元に対象職員全員が同じ金額だけ改善された場合に換算して入力してください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チンギン</t>
    </rPh>
    <rPh sb="26" eb="28">
      <t>カイゼン</t>
    </rPh>
    <rPh sb="29" eb="31">
      <t>ソウガク</t>
    </rPh>
    <rPh sb="32" eb="33">
      <t>モト</t>
    </rPh>
    <rPh sb="34" eb="36">
      <t>タイショウ</t>
    </rPh>
    <rPh sb="36" eb="38">
      <t>ショクイン</t>
    </rPh>
    <rPh sb="38" eb="40">
      <t>ゼンイン</t>
    </rPh>
    <rPh sb="41" eb="42">
      <t>オナ</t>
    </rPh>
    <rPh sb="43" eb="45">
      <t>キンガク</t>
    </rPh>
    <rPh sb="47" eb="49">
      <t>カイゼン</t>
    </rPh>
    <rPh sb="52" eb="54">
      <t>バアイ</t>
    </rPh>
    <rPh sb="55" eb="57">
      <t>カンサン</t>
    </rPh>
    <rPh sb="59" eb="61">
      <t>ニュウリョク</t>
    </rPh>
    <phoneticPr fontId="37"/>
  </si>
  <si>
    <r>
      <t>（第２号様式）</t>
    </r>
    <r>
      <rPr>
        <b/>
        <sz val="14"/>
        <color rgb="FFFF0000"/>
        <rFont val="ＭＳ Ｐゴシック"/>
        <family val="3"/>
        <charset val="128"/>
        <scheme val="minor"/>
      </rPr>
      <t>※薬局（施設単位）の報告</t>
    </r>
    <rPh sb="1" eb="2">
      <t>ダイ</t>
    </rPh>
    <rPh sb="3" eb="4">
      <t>ゴウ</t>
    </rPh>
    <rPh sb="4" eb="6">
      <t>ヨウシキ</t>
    </rPh>
    <rPh sb="8" eb="10">
      <t>ヤッキョク</t>
    </rPh>
    <rPh sb="11" eb="13">
      <t>シセツ</t>
    </rPh>
    <rPh sb="13" eb="15">
      <t>タンイ</t>
    </rPh>
    <rPh sb="17" eb="19">
      <t>ホウコク</t>
    </rPh>
    <phoneticPr fontId="38"/>
  </si>
  <si>
    <t>長野薬局㈱</t>
    <rPh sb="0" eb="2">
      <t>ナガノ</t>
    </rPh>
    <rPh sb="2" eb="4">
      <t>ヤッキョク</t>
    </rPh>
    <phoneticPr fontId="37"/>
  </si>
  <si>
    <t>長野県庁薬局</t>
    <rPh sb="0" eb="2">
      <t>ナガノ</t>
    </rPh>
    <rPh sb="2" eb="4">
      <t>ケンチョウ</t>
    </rPh>
    <rPh sb="4" eb="6">
      <t>ヤッキョク</t>
    </rPh>
    <phoneticPr fontId="37"/>
  </si>
  <si>
    <t>薬局所在地：</t>
    <rPh sb="0" eb="2">
      <t>ヤッキョク</t>
    </rPh>
    <rPh sb="2" eb="5">
      <t>ショザイチ</t>
    </rPh>
    <phoneticPr fontId="37"/>
  </si>
  <si>
    <t>長野市南長野○○</t>
    <rPh sb="0" eb="3">
      <t>ナガノシ</t>
    </rPh>
    <rPh sb="3" eb="6">
      <t>ミナミナガノ</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</si>
</sst>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0%"/>
    <numFmt numFmtId="179" formatCode="#,##0&quot;ヶ月分&quot;"/>
    <numFmt numFmtId="180" formatCode="#,##0&quot;ヶ月&quot;"/>
  </numFmts>
  <fonts count="5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b/>
      <sz val="9"/>
      <color indexed="81"/>
      <name val="MS P ゴシック"/>
      <family val="3"/>
      <charset val="128"/>
    </font>
    <font>
      <sz val="9"/>
      <color indexed="81"/>
      <name val="MS P ゴシック"/>
      <family val="3"/>
      <charset val="128"/>
    </font>
    <font>
      <b/>
      <u/>
      <sz val="12"/>
      <color rgb="FFFF0000"/>
      <name val="ＭＳ ゴシック"/>
      <family val="3"/>
      <charset val="128"/>
    </font>
  </fonts>
  <fills count="3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3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s>
  <cellStyleXfs count="74">
    <xf numFmtId="0" fontId="0" fillId="0" borderId="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0" borderId="0" applyNumberFormat="0" applyFill="0" applyBorder="0" applyAlignment="0" applyProtection="0">
      <alignment vertical="center"/>
    </xf>
    <xf numFmtId="0" fontId="23" fillId="26" borderId="7" applyNumberFormat="0" applyAlignment="0" applyProtection="0">
      <alignment vertical="center"/>
    </xf>
    <xf numFmtId="0" fontId="24" fillId="27" borderId="0" applyNumberFormat="0" applyBorder="0" applyAlignment="0" applyProtection="0">
      <alignment vertical="center"/>
    </xf>
    <xf numFmtId="0" fontId="20" fillId="28" borderId="8" applyNumberFormat="0" applyFont="0" applyAlignment="0" applyProtection="0">
      <alignment vertical="center"/>
    </xf>
    <xf numFmtId="0" fontId="25" fillId="0" borderId="9" applyNumberFormat="0" applyFill="0" applyAlignment="0" applyProtection="0">
      <alignment vertical="center"/>
    </xf>
    <xf numFmtId="0" fontId="26" fillId="29" borderId="0" applyNumberFormat="0" applyBorder="0" applyAlignment="0" applyProtection="0">
      <alignment vertical="center"/>
    </xf>
    <xf numFmtId="0" fontId="27" fillId="30" borderId="10" applyNumberFormat="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1" fillId="0" borderId="0" applyNumberFormat="0" applyFill="0" applyBorder="0" applyAlignment="0" applyProtection="0">
      <alignment vertical="center"/>
    </xf>
    <xf numFmtId="0" fontId="32" fillId="0" borderId="14" applyNumberFormat="0" applyFill="0" applyAlignment="0" applyProtection="0">
      <alignment vertical="center"/>
    </xf>
    <xf numFmtId="0" fontId="33" fillId="30" borderId="15" applyNumberFormat="0" applyAlignment="0" applyProtection="0">
      <alignment vertical="center"/>
    </xf>
    <xf numFmtId="0" fontId="34" fillId="0" borderId="0" applyNumberFormat="0" applyFill="0" applyBorder="0" applyAlignment="0" applyProtection="0">
      <alignment vertical="center"/>
    </xf>
    <xf numFmtId="0" fontId="35" fillId="31" borderId="10" applyNumberFormat="0" applyAlignment="0" applyProtection="0">
      <alignment vertical="center"/>
    </xf>
    <xf numFmtId="0" fontId="36" fillId="32" borderId="0" applyNumberFormat="0" applyBorder="0" applyAlignment="0" applyProtection="0">
      <alignment vertical="center"/>
    </xf>
    <xf numFmtId="0" fontId="19" fillId="0" borderId="0">
      <alignment vertical="center"/>
    </xf>
    <xf numFmtId="0" fontId="18" fillId="0" borderId="0">
      <alignment vertical="center"/>
    </xf>
    <xf numFmtId="0" fontId="40" fillId="0" borderId="0"/>
    <xf numFmtId="38" fontId="40" fillId="0" borderId="0" applyFont="0" applyFill="0" applyBorder="0" applyAlignment="0" applyProtection="0"/>
    <xf numFmtId="0" fontId="42" fillId="0" borderId="0"/>
    <xf numFmtId="38" fontId="42" fillId="0" borderId="0" applyFont="0" applyFill="0" applyBorder="0" applyAlignment="0" applyProtection="0">
      <alignment vertical="center"/>
    </xf>
    <xf numFmtId="0" fontId="20" fillId="0" borderId="0">
      <alignment vertical="center"/>
    </xf>
    <xf numFmtId="0" fontId="20" fillId="0" borderId="0">
      <alignment vertical="center"/>
    </xf>
    <xf numFmtId="0" fontId="41" fillId="0" borderId="0">
      <alignment vertical="center"/>
    </xf>
    <xf numFmtId="38" fontId="20" fillId="0" borderId="0" applyFont="0" applyFill="0" applyBorder="0" applyAlignment="0" applyProtection="0">
      <alignment vertical="center"/>
    </xf>
    <xf numFmtId="0" fontId="43" fillId="0" borderId="0">
      <alignment vertical="center"/>
    </xf>
    <xf numFmtId="0" fontId="17" fillId="0" borderId="0">
      <alignment vertical="center"/>
    </xf>
    <xf numFmtId="38" fontId="17" fillId="0" borderId="0" applyFont="0" applyFill="0" applyBorder="0" applyAlignment="0" applyProtection="0">
      <alignment vertical="center"/>
    </xf>
    <xf numFmtId="0" fontId="43" fillId="0" borderId="0"/>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38" fontId="2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9" fontId="20" fillId="0" borderId="0" applyFont="0" applyFill="0" applyBorder="0" applyAlignment="0" applyProtection="0">
      <alignment vertical="center"/>
    </xf>
    <xf numFmtId="0" fontId="7" fillId="0" borderId="0">
      <alignment vertical="center"/>
    </xf>
    <xf numFmtId="0" fontId="7" fillId="0" borderId="0">
      <alignment vertical="center"/>
    </xf>
  </cellStyleXfs>
  <cellXfs count="92">
    <xf numFmtId="0" fontId="0" fillId="0" borderId="0" xfId="0">
      <alignment vertical="center"/>
    </xf>
    <xf numFmtId="0" fontId="15" fillId="0" borderId="0" xfId="57">
      <alignment vertical="center"/>
    </xf>
    <xf numFmtId="0" fontId="44" fillId="33" borderId="22" xfId="58" applyFont="1" applyFill="1" applyBorder="1">
      <alignment vertical="center"/>
    </xf>
    <xf numFmtId="0" fontId="14" fillId="34" borderId="21" xfId="58" applyFill="1" applyBorder="1">
      <alignment vertical="center"/>
    </xf>
    <xf numFmtId="0" fontId="14" fillId="0" borderId="0" xfId="58">
      <alignment vertical="center"/>
    </xf>
    <xf numFmtId="0" fontId="46" fillId="0" borderId="0" xfId="69" applyFont="1">
      <alignment vertical="center"/>
    </xf>
    <xf numFmtId="0" fontId="9" fillId="0" borderId="0" xfId="69">
      <alignment vertical="center"/>
    </xf>
    <xf numFmtId="0" fontId="9" fillId="0" borderId="0" xfId="69" applyAlignment="1">
      <alignment vertical="center" wrapText="1"/>
    </xf>
    <xf numFmtId="0" fontId="20" fillId="0" borderId="0" xfId="69" applyFont="1" applyAlignment="1">
      <alignment vertical="center" wrapText="1"/>
    </xf>
    <xf numFmtId="0" fontId="32" fillId="37" borderId="5" xfId="69" applyFont="1" applyFill="1" applyBorder="1" applyAlignment="1">
      <alignment vertical="center" wrapText="1"/>
    </xf>
    <xf numFmtId="0" fontId="32" fillId="35" borderId="5" xfId="69" applyFont="1" applyFill="1" applyBorder="1" applyAlignment="1">
      <alignment horizontal="center" vertical="center" wrapText="1"/>
    </xf>
    <xf numFmtId="0" fontId="32" fillId="0" borderId="5" xfId="69" applyFont="1" applyBorder="1" applyAlignment="1">
      <alignment vertical="center" wrapText="1"/>
    </xf>
    <xf numFmtId="0" fontId="46" fillId="0" borderId="0" xfId="69" applyFont="1" applyAlignment="1">
      <alignment horizontal="center" vertical="center"/>
    </xf>
    <xf numFmtId="0" fontId="32" fillId="37" borderId="5" xfId="69" applyFont="1" applyFill="1" applyBorder="1" applyAlignment="1">
      <alignment horizontal="center" vertical="center" wrapText="1"/>
    </xf>
    <xf numFmtId="0" fontId="9" fillId="0" borderId="0" xfId="69" applyAlignment="1">
      <alignment horizontal="center" vertical="center"/>
    </xf>
    <xf numFmtId="0" fontId="0" fillId="0" borderId="0" xfId="69" applyFont="1" applyAlignment="1">
      <alignment vertical="center" wrapText="1"/>
    </xf>
    <xf numFmtId="0" fontId="47" fillId="0" borderId="0" xfId="69" applyFont="1" applyProtection="1">
      <alignment vertical="center"/>
      <protection locked="0"/>
    </xf>
    <xf numFmtId="0" fontId="47" fillId="0" borderId="0" xfId="69" applyFont="1" applyAlignment="1" applyProtection="1">
      <alignment horizontal="center" vertical="center"/>
      <protection locked="0"/>
    </xf>
    <xf numFmtId="176" fontId="47" fillId="36" borderId="0" xfId="68" applyNumberFormat="1" applyFont="1" applyFill="1" applyAlignment="1" applyProtection="1">
      <alignment horizontal="right" vertical="center"/>
      <protection locked="0"/>
    </xf>
    <xf numFmtId="0" fontId="32" fillId="36" borderId="3" xfId="69" applyFont="1" applyFill="1" applyBorder="1" applyAlignment="1">
      <alignment vertical="center" wrapText="1"/>
    </xf>
    <xf numFmtId="0" fontId="32" fillId="0" borderId="0" xfId="58" applyFont="1" applyAlignment="1">
      <alignment vertical="center" wrapText="1"/>
    </xf>
    <xf numFmtId="0" fontId="32" fillId="36" borderId="20" xfId="58" applyFont="1" applyFill="1" applyBorder="1" applyAlignment="1">
      <alignment vertical="center" wrapText="1"/>
    </xf>
    <xf numFmtId="0" fontId="32" fillId="36" borderId="18" xfId="58" applyFont="1" applyFill="1" applyBorder="1" applyAlignment="1">
      <alignment vertical="center" wrapText="1"/>
    </xf>
    <xf numFmtId="0" fontId="32" fillId="36" borderId="17" xfId="58" applyFont="1" applyFill="1" applyBorder="1" applyAlignment="1">
      <alignment vertical="center" wrapText="1"/>
    </xf>
    <xf numFmtId="0" fontId="46" fillId="0" borderId="0" xfId="69" applyFont="1" applyAlignment="1">
      <alignment horizontal="center" vertical="center"/>
    </xf>
    <xf numFmtId="0" fontId="46" fillId="0" borderId="0" xfId="69" applyFont="1" applyAlignment="1">
      <alignment horizontal="center" vertical="center"/>
    </xf>
    <xf numFmtId="0" fontId="45" fillId="0" borderId="0" xfId="69" applyFont="1" applyFill="1" applyAlignment="1" applyProtection="1">
      <alignment horizontal="right" vertical="center"/>
      <protection locked="0"/>
    </xf>
    <xf numFmtId="176" fontId="32" fillId="0" borderId="5" xfId="69" applyNumberFormat="1" applyFont="1" applyFill="1" applyBorder="1" applyAlignment="1">
      <alignment horizontal="center" vertical="center" wrapText="1"/>
    </xf>
    <xf numFmtId="0" fontId="8" fillId="0" borderId="0" xfId="69" applyFont="1">
      <alignment vertical="center"/>
    </xf>
    <xf numFmtId="0" fontId="32" fillId="37" borderId="5" xfId="72" applyFont="1" applyFill="1" applyBorder="1" applyAlignment="1">
      <alignment vertical="center" wrapText="1"/>
    </xf>
    <xf numFmtId="0" fontId="32" fillId="37" borderId="5" xfId="72" applyFont="1" applyFill="1" applyBorder="1" applyAlignment="1">
      <alignment horizontal="center" vertical="center" wrapText="1"/>
    </xf>
    <xf numFmtId="0" fontId="0" fillId="0" borderId="0" xfId="72" applyFont="1" applyAlignment="1">
      <alignment vertical="center" wrapText="1"/>
    </xf>
    <xf numFmtId="0" fontId="7" fillId="0" borderId="0" xfId="72">
      <alignment vertical="center"/>
    </xf>
    <xf numFmtId="0" fontId="47" fillId="0" borderId="0" xfId="69" applyFont="1" applyFill="1" applyAlignment="1" applyProtection="1">
      <alignment horizontal="center" vertical="center"/>
      <protection locked="0"/>
    </xf>
    <xf numFmtId="176" fontId="32" fillId="0" borderId="23" xfId="69" applyNumberFormat="1" applyFont="1" applyFill="1" applyBorder="1" applyAlignment="1">
      <alignment horizontal="center" vertical="center" wrapText="1"/>
    </xf>
    <xf numFmtId="0" fontId="32" fillId="0" borderId="25" xfId="69" applyFont="1" applyBorder="1" applyAlignment="1">
      <alignment vertical="center" wrapText="1"/>
    </xf>
    <xf numFmtId="0" fontId="47" fillId="0" borderId="0" xfId="69" applyFont="1">
      <alignment vertical="center"/>
    </xf>
    <xf numFmtId="0" fontId="6" fillId="0" borderId="0" xfId="69" applyFont="1" applyAlignment="1">
      <alignment vertical="center" wrapText="1"/>
    </xf>
    <xf numFmtId="0" fontId="5" fillId="0" borderId="0" xfId="69" applyFont="1" applyAlignment="1">
      <alignment vertical="center" wrapText="1"/>
    </xf>
    <xf numFmtId="0" fontId="4" fillId="0" borderId="0" xfId="69" applyFont="1" applyAlignment="1">
      <alignment vertical="center" wrapText="1"/>
    </xf>
    <xf numFmtId="0" fontId="47" fillId="35" borderId="0" xfId="69" applyFont="1" applyFill="1" applyAlignment="1" applyProtection="1">
      <alignment horizontal="right" vertical="center"/>
      <protection locked="0"/>
    </xf>
    <xf numFmtId="0" fontId="32" fillId="0" borderId="5" xfId="69" applyFont="1" applyBorder="1" applyAlignment="1">
      <alignment horizontal="center" vertical="center" wrapText="1"/>
    </xf>
    <xf numFmtId="0" fontId="32" fillId="0" borderId="3" xfId="69" applyFont="1" applyBorder="1" applyAlignment="1">
      <alignment vertical="center" wrapText="1"/>
    </xf>
    <xf numFmtId="0" fontId="3" fillId="0" borderId="0" xfId="69" applyFont="1">
      <alignment vertical="center"/>
    </xf>
    <xf numFmtId="176" fontId="47" fillId="36" borderId="0" xfId="68" applyNumberFormat="1" applyFont="1" applyFill="1" applyAlignment="1" applyProtection="1">
      <alignment horizontal="right" vertical="center"/>
    </xf>
    <xf numFmtId="176" fontId="32" fillId="0" borderId="5" xfId="69" applyNumberFormat="1" applyFont="1" applyFill="1" applyBorder="1" applyAlignment="1" applyProtection="1">
      <alignment horizontal="center" vertical="center" wrapText="1"/>
    </xf>
    <xf numFmtId="177" fontId="32" fillId="35" borderId="5" xfId="69" applyNumberFormat="1" applyFont="1" applyFill="1" applyBorder="1" applyAlignment="1" applyProtection="1">
      <alignment horizontal="center" vertical="center" wrapText="1"/>
      <protection locked="0"/>
    </xf>
    <xf numFmtId="176" fontId="32" fillId="35" borderId="5" xfId="69" applyNumberFormat="1" applyFont="1" applyFill="1" applyBorder="1" applyAlignment="1" applyProtection="1">
      <alignment horizontal="center" vertical="center" wrapText="1"/>
      <protection locked="0"/>
    </xf>
    <xf numFmtId="180" fontId="32" fillId="35" borderId="5" xfId="69" applyNumberFormat="1" applyFont="1" applyFill="1" applyBorder="1" applyAlignment="1" applyProtection="1">
      <alignment horizontal="center" vertical="center" wrapText="1"/>
      <protection locked="0"/>
    </xf>
    <xf numFmtId="179" fontId="32" fillId="35" borderId="5" xfId="69" applyNumberFormat="1" applyFont="1" applyFill="1" applyBorder="1" applyAlignment="1" applyProtection="1">
      <alignment horizontal="center" vertical="center" wrapText="1"/>
      <protection locked="0"/>
    </xf>
    <xf numFmtId="176" fontId="47" fillId="0" borderId="0" xfId="68" applyNumberFormat="1" applyFont="1" applyFill="1" applyAlignment="1" applyProtection="1">
      <alignment horizontal="right" vertical="center"/>
    </xf>
    <xf numFmtId="0" fontId="2" fillId="0" borderId="0" xfId="69" applyFont="1" applyAlignment="1">
      <alignment vertical="center" wrapText="1"/>
    </xf>
    <xf numFmtId="176" fontId="47" fillId="0" borderId="0" xfId="68" applyNumberFormat="1" applyFont="1" applyFill="1" applyAlignment="1" applyProtection="1">
      <alignment horizontal="right" vertical="center"/>
      <protection locked="0"/>
    </xf>
    <xf numFmtId="178" fontId="32" fillId="0" borderId="5" xfId="71" applyNumberFormat="1" applyFont="1" applyBorder="1" applyAlignment="1" applyProtection="1">
      <alignment horizontal="center" vertical="center" wrapText="1"/>
    </xf>
    <xf numFmtId="176" fontId="32" fillId="0" borderId="5" xfId="71" applyNumberFormat="1" applyFont="1" applyBorder="1" applyAlignment="1" applyProtection="1">
      <alignment horizontal="center" vertical="center" wrapText="1"/>
    </xf>
    <xf numFmtId="176" fontId="32" fillId="35" borderId="5" xfId="71" applyNumberFormat="1" applyFont="1" applyFill="1" applyBorder="1" applyAlignment="1" applyProtection="1">
      <alignment horizontal="center" vertical="center" wrapText="1"/>
      <protection locked="0"/>
    </xf>
    <xf numFmtId="180" fontId="32" fillId="35" borderId="5" xfId="71" applyNumberFormat="1" applyFont="1" applyFill="1" applyBorder="1" applyAlignment="1" applyProtection="1">
      <alignment horizontal="center" vertical="center" wrapText="1"/>
      <protection locked="0"/>
    </xf>
    <xf numFmtId="177" fontId="32" fillId="35" borderId="5" xfId="71" applyNumberFormat="1" applyFont="1" applyFill="1" applyBorder="1" applyAlignment="1" applyProtection="1">
      <alignment horizontal="center" vertical="center" wrapText="1"/>
      <protection locked="0"/>
    </xf>
    <xf numFmtId="177" fontId="32" fillId="38" borderId="5" xfId="69" applyNumberFormat="1" applyFont="1" applyFill="1" applyBorder="1" applyAlignment="1" applyProtection="1">
      <alignment horizontal="center" vertical="center" wrapText="1"/>
      <protection locked="0"/>
    </xf>
    <xf numFmtId="176" fontId="32" fillId="38" borderId="5" xfId="69" applyNumberFormat="1" applyFont="1" applyFill="1" applyBorder="1" applyAlignment="1" applyProtection="1">
      <alignment horizontal="center" vertical="center" wrapText="1"/>
      <protection locked="0"/>
    </xf>
    <xf numFmtId="180" fontId="32" fillId="38" borderId="5" xfId="69" applyNumberFormat="1" applyFont="1" applyFill="1" applyBorder="1" applyAlignment="1" applyProtection="1">
      <alignment horizontal="center" vertical="center" wrapText="1"/>
      <protection locked="0"/>
    </xf>
    <xf numFmtId="179" fontId="32" fillId="38" borderId="5" xfId="69" applyNumberFormat="1" applyFont="1" applyFill="1" applyBorder="1" applyAlignment="1" applyProtection="1">
      <alignment horizontal="center" vertical="center" wrapText="1"/>
      <protection locked="0"/>
    </xf>
    <xf numFmtId="176" fontId="47" fillId="35" borderId="28" xfId="69" applyNumberFormat="1" applyFont="1" applyFill="1" applyBorder="1" applyAlignment="1" applyProtection="1">
      <alignment horizontal="right" vertical="center"/>
    </xf>
    <xf numFmtId="176" fontId="32" fillId="36" borderId="5" xfId="69" applyNumberFormat="1" applyFont="1" applyFill="1" applyBorder="1" applyAlignment="1" applyProtection="1">
      <alignment horizontal="center" vertical="center" wrapText="1"/>
    </xf>
    <xf numFmtId="0" fontId="46" fillId="0" borderId="0" xfId="69" applyFont="1" applyAlignment="1">
      <alignment wrapText="1"/>
    </xf>
    <xf numFmtId="0" fontId="53" fillId="38" borderId="0" xfId="69" applyFont="1" applyFill="1" applyAlignment="1" applyProtection="1">
      <alignment horizontal="center" vertical="center"/>
      <protection locked="0"/>
    </xf>
    <xf numFmtId="0" fontId="32" fillId="37" borderId="3" xfId="72" applyFont="1" applyFill="1" applyBorder="1" applyAlignment="1">
      <alignment horizontal="center" vertical="center" wrapText="1"/>
    </xf>
    <xf numFmtId="0" fontId="32" fillId="37" borderId="2" xfId="72" applyFont="1" applyFill="1" applyBorder="1" applyAlignment="1">
      <alignment horizontal="center" vertical="center" wrapText="1"/>
    </xf>
    <xf numFmtId="0" fontId="32" fillId="0" borderId="3" xfId="69" applyFont="1" applyBorder="1" applyAlignment="1">
      <alignment horizontal="center" vertical="center" wrapText="1"/>
    </xf>
    <xf numFmtId="0" fontId="32" fillId="0" borderId="1" xfId="69" applyFont="1" applyBorder="1" applyAlignment="1">
      <alignment horizontal="center" vertical="center" wrapText="1"/>
    </xf>
    <xf numFmtId="0" fontId="32" fillId="0" borderId="29" xfId="69" applyFont="1" applyBorder="1" applyAlignment="1">
      <alignment horizontal="center" vertical="center" wrapText="1"/>
    </xf>
    <xf numFmtId="0" fontId="50" fillId="0" borderId="3" xfId="69" applyFont="1" applyBorder="1" applyAlignment="1">
      <alignment horizontal="center" vertical="center" wrapText="1"/>
    </xf>
    <xf numFmtId="0" fontId="50" fillId="0" borderId="1" xfId="69" applyFont="1" applyBorder="1" applyAlignment="1">
      <alignment horizontal="center" vertical="center" wrapText="1"/>
    </xf>
    <xf numFmtId="0" fontId="50" fillId="0" borderId="2" xfId="69" applyFont="1" applyBorder="1" applyAlignment="1">
      <alignment horizontal="center" vertical="center" wrapText="1"/>
    </xf>
    <xf numFmtId="0" fontId="32" fillId="0" borderId="2" xfId="69" applyFont="1" applyBorder="1" applyAlignment="1">
      <alignment horizontal="center" vertical="center" wrapText="1"/>
    </xf>
    <xf numFmtId="0" fontId="46" fillId="0" borderId="0" xfId="69" applyFont="1" applyAlignment="1">
      <alignment horizontal="center" vertical="center" wrapText="1"/>
    </xf>
    <xf numFmtId="0" fontId="46" fillId="0" borderId="0" xfId="69" applyFont="1" applyAlignment="1">
      <alignment horizontal="center" vertical="center"/>
    </xf>
    <xf numFmtId="0" fontId="32" fillId="0" borderId="24" xfId="69" applyFont="1" applyBorder="1" applyAlignment="1">
      <alignment horizontal="center" vertical="center" wrapText="1"/>
    </xf>
    <xf numFmtId="0" fontId="32" fillId="0" borderId="25" xfId="69" applyFont="1" applyBorder="1" applyAlignment="1">
      <alignment horizontal="center" vertical="center" wrapText="1"/>
    </xf>
    <xf numFmtId="0" fontId="32" fillId="0" borderId="3" xfId="69" applyFont="1" applyFill="1" applyBorder="1" applyAlignment="1">
      <alignment horizontal="center" vertical="center" wrapText="1"/>
    </xf>
    <xf numFmtId="0" fontId="32" fillId="0" borderId="1" xfId="69" applyFont="1" applyFill="1" applyBorder="1" applyAlignment="1">
      <alignment horizontal="center" vertical="center" wrapText="1"/>
    </xf>
    <xf numFmtId="0" fontId="39" fillId="0" borderId="6" xfId="69" applyFont="1" applyBorder="1" applyAlignment="1">
      <alignment horizontal="left" vertical="center" wrapText="1"/>
    </xf>
    <xf numFmtId="0" fontId="39" fillId="0" borderId="6" xfId="69" applyFont="1" applyBorder="1" applyAlignment="1">
      <alignment horizontal="left" vertical="center"/>
    </xf>
    <xf numFmtId="0" fontId="32" fillId="37" borderId="4" xfId="69" applyFont="1" applyFill="1" applyBorder="1" applyAlignment="1">
      <alignment horizontal="center" vertical="center" wrapText="1"/>
    </xf>
    <xf numFmtId="0" fontId="32" fillId="37" borderId="26" xfId="69" applyFont="1" applyFill="1" applyBorder="1" applyAlignment="1">
      <alignment horizontal="center" vertical="center" wrapText="1"/>
    </xf>
    <xf numFmtId="178" fontId="32" fillId="0" borderId="24" xfId="71" applyNumberFormat="1" applyFont="1" applyBorder="1" applyAlignment="1">
      <alignment horizontal="center" vertical="center" wrapText="1"/>
    </xf>
    <xf numFmtId="178" fontId="32" fillId="0" borderId="25" xfId="71" applyNumberFormat="1" applyFont="1" applyBorder="1" applyAlignment="1">
      <alignment horizontal="center" vertical="center" wrapText="1"/>
    </xf>
    <xf numFmtId="0" fontId="5" fillId="0" borderId="27" xfId="69" applyFont="1" applyBorder="1" applyAlignment="1">
      <alignment horizontal="left" vertical="center" wrapText="1"/>
    </xf>
    <xf numFmtId="0" fontId="5" fillId="0" borderId="27" xfId="69" applyFont="1" applyBorder="1" applyAlignment="1">
      <alignment horizontal="left" vertical="center"/>
    </xf>
    <xf numFmtId="0" fontId="14" fillId="0" borderId="19" xfId="58" applyBorder="1" applyAlignment="1">
      <alignment horizontal="center" vertical="center"/>
    </xf>
    <xf numFmtId="0" fontId="14" fillId="0" borderId="16" xfId="58" applyBorder="1" applyAlignment="1">
      <alignment horizontal="center" vertical="center"/>
    </xf>
    <xf numFmtId="0" fontId="47" fillId="0" borderId="0" xfId="69" applyFont="1" applyAlignment="1" applyProtection="1">
      <alignment vertical="center" wrapText="1"/>
      <protection locked="0"/>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0">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261471</xdr:colOff>
      <xdr:row>1</xdr:row>
      <xdr:rowOff>22412</xdr:rowOff>
    </xdr:from>
    <xdr:to>
      <xdr:col>0</xdr:col>
      <xdr:colOff>1695824</xdr:colOff>
      <xdr:row>1</xdr:row>
      <xdr:rowOff>560294</xdr:rowOff>
    </xdr:to>
    <xdr:sp macro="" textlink="">
      <xdr:nvSpPr>
        <xdr:cNvPr id="2" name="テキスト ボックス 1">
          <a:extLst>
            <a:ext uri="{FF2B5EF4-FFF2-40B4-BE49-F238E27FC236}">
              <a16:creationId xmlns:a16="http://schemas.microsoft.com/office/drawing/2014/main" id="{D453C4B1-D863-8D31-7C12-F82F26F898F0}"/>
            </a:ext>
          </a:extLst>
        </xdr:cNvPr>
        <xdr:cNvSpPr txBox="1"/>
      </xdr:nvSpPr>
      <xdr:spPr>
        <a:xfrm>
          <a:off x="261471" y="343647"/>
          <a:ext cx="1434353" cy="53788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800" kern="1200">
              <a:solidFill>
                <a:srgbClr val="FF0000"/>
              </a:solidFill>
              <a:latin typeface="+mj-ea"/>
              <a:ea typeface="+mj-ea"/>
            </a:rPr>
            <a:t>記載例</a:t>
          </a:r>
        </a:p>
      </xdr:txBody>
    </xdr:sp>
    <xdr:clientData/>
  </xdr:twoCellAnchor>
  <xdr:twoCellAnchor>
    <xdr:from>
      <xdr:col>0</xdr:col>
      <xdr:colOff>134471</xdr:colOff>
      <xdr:row>2</xdr:row>
      <xdr:rowOff>52293</xdr:rowOff>
    </xdr:from>
    <xdr:to>
      <xdr:col>2</xdr:col>
      <xdr:colOff>986118</xdr:colOff>
      <xdr:row>6</xdr:row>
      <xdr:rowOff>82176</xdr:rowOff>
    </xdr:to>
    <xdr:sp macro="" textlink="">
      <xdr:nvSpPr>
        <xdr:cNvPr id="3" name="テキスト ボックス 2">
          <a:extLst>
            <a:ext uri="{FF2B5EF4-FFF2-40B4-BE49-F238E27FC236}">
              <a16:creationId xmlns:a16="http://schemas.microsoft.com/office/drawing/2014/main" id="{C2DBA47F-4F67-7409-057E-726C25BA09E3}"/>
            </a:ext>
          </a:extLst>
        </xdr:cNvPr>
        <xdr:cNvSpPr txBox="1"/>
      </xdr:nvSpPr>
      <xdr:spPr>
        <a:xfrm>
          <a:off x="134471" y="963705"/>
          <a:ext cx="5236882" cy="18601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kern="1200"/>
            <a:t>フローチャート：</a:t>
          </a:r>
          <a:r>
            <a:rPr kumimoji="1" lang="ja-JP" altLang="en-US" sz="1100" b="1" u="sng" kern="1200">
              <a:solidFill>
                <a:srgbClr val="FF0000"/>
              </a:solidFill>
            </a:rPr>
            <a:t>パターン３</a:t>
          </a:r>
          <a:r>
            <a:rPr kumimoji="1" lang="ja-JP" altLang="en-US" sz="1100" b="1" u="sng" kern="1200"/>
            <a:t>の場合を記載例としています</a:t>
          </a:r>
          <a:r>
            <a:rPr kumimoji="1" lang="ja-JP" altLang="en-US" sz="1100" kern="1200"/>
            <a:t>。</a:t>
          </a:r>
          <a:endParaRPr kumimoji="1" lang="en-US" altLang="ja-JP" sz="1100" kern="1200"/>
        </a:p>
        <a:p>
          <a:r>
            <a:rPr kumimoji="1" lang="ja-JP" altLang="en-US" sz="1100" kern="1200"/>
            <a:t>・長野県庁薬局では、</a:t>
          </a:r>
          <a:r>
            <a:rPr kumimoji="1" lang="ja-JP" altLang="en-US" sz="1100" u="none" kern="1200">
              <a:solidFill>
                <a:schemeClr val="tx1"/>
              </a:solidFill>
            </a:rPr>
            <a:t>賃金改善の総額が</a:t>
          </a:r>
          <a:r>
            <a:rPr kumimoji="1" lang="en-US" altLang="ja-JP" sz="1100" u="none" kern="1200">
              <a:solidFill>
                <a:schemeClr val="tx1"/>
              </a:solidFill>
            </a:rPr>
            <a:t>14</a:t>
          </a:r>
          <a:r>
            <a:rPr kumimoji="1" lang="ja-JP" altLang="en-US" sz="1100" u="none" kern="1200">
              <a:solidFill>
                <a:schemeClr val="tx1"/>
              </a:solidFill>
            </a:rPr>
            <a:t>万</a:t>
          </a:r>
          <a:r>
            <a:rPr kumimoji="1" lang="en-US" altLang="ja-JP" sz="1100" u="none" kern="1200">
              <a:solidFill>
                <a:schemeClr val="tx1"/>
              </a:solidFill>
            </a:rPr>
            <a:t>4</a:t>
          </a:r>
          <a:r>
            <a:rPr kumimoji="1" lang="ja-JP" altLang="en-US" sz="1100" u="none" kern="1200">
              <a:solidFill>
                <a:schemeClr val="tx1"/>
              </a:solidFill>
            </a:rPr>
            <a:t>千円</a:t>
          </a:r>
          <a:r>
            <a:rPr kumimoji="1" lang="ja-JP" altLang="en-US" sz="1100" kern="1200"/>
            <a:t>です。</a:t>
          </a:r>
          <a:endParaRPr kumimoji="1" lang="en-US" altLang="ja-JP" sz="1100" kern="1200"/>
        </a:p>
        <a:p>
          <a:r>
            <a:rPr kumimoji="1" lang="ja-JP" altLang="en-US" sz="1100" kern="1200"/>
            <a:t>・長野県庁薬局では、従業員</a:t>
          </a:r>
          <a:r>
            <a:rPr kumimoji="1" lang="en-US" altLang="ja-JP" sz="1100" kern="1200"/>
            <a:t>4</a:t>
          </a:r>
          <a:r>
            <a:rPr kumimoji="1" lang="ja-JP" altLang="en-US" sz="1100" kern="1200"/>
            <a:t>名です。（薬剤師</a:t>
          </a:r>
          <a:r>
            <a:rPr kumimoji="1" lang="en-US" altLang="ja-JP" sz="1100" kern="1200"/>
            <a:t>2</a:t>
          </a:r>
          <a:r>
            <a:rPr kumimoji="1" lang="ja-JP" altLang="en-US" sz="1100" kern="1200"/>
            <a:t>名、事務職員</a:t>
          </a:r>
          <a:r>
            <a:rPr kumimoji="1" lang="en-US" altLang="ja-JP" sz="1100" kern="1200"/>
            <a:t>2</a:t>
          </a:r>
          <a:r>
            <a:rPr kumimoji="1" lang="ja-JP" altLang="en-US" sz="1100" kern="1200"/>
            <a:t>名）</a:t>
          </a:r>
          <a:endParaRPr kumimoji="1" lang="en-US" altLang="ja-JP" sz="1100" kern="1200"/>
        </a:p>
        <a:p>
          <a:r>
            <a:rPr kumimoji="1" lang="ja-JP" altLang="en-US" sz="1100" kern="1200"/>
            <a:t>・</a:t>
          </a:r>
          <a:r>
            <a:rPr kumimoji="1" lang="en-US" altLang="ja-JP" sz="1100" kern="1200"/>
            <a:t>R7</a:t>
          </a:r>
          <a:r>
            <a:rPr kumimoji="1" lang="ja-JP" altLang="en-US" sz="1100" kern="1200"/>
            <a:t>年</a:t>
          </a:r>
          <a:r>
            <a:rPr kumimoji="1" lang="en-US" altLang="ja-JP" sz="1100" kern="1200"/>
            <a:t>3</a:t>
          </a:r>
          <a:r>
            <a:rPr kumimoji="1" lang="ja-JP" altLang="en-US" sz="1100" kern="1200"/>
            <a:t>月</a:t>
          </a:r>
          <a:r>
            <a:rPr kumimoji="1" lang="en-US" altLang="ja-JP" sz="1100" kern="1200"/>
            <a:t>31</a:t>
          </a:r>
          <a:r>
            <a:rPr kumimoji="1" lang="ja-JP" altLang="en-US" sz="1100" kern="1200"/>
            <a:t>日時点の賃金水準と比較して、令和</a:t>
          </a:r>
          <a:r>
            <a:rPr kumimoji="1" lang="en-US" altLang="ja-JP" sz="1100" kern="1200"/>
            <a:t>7</a:t>
          </a:r>
          <a:r>
            <a:rPr kumimoji="1" lang="ja-JP" altLang="en-US" sz="1100" kern="1200"/>
            <a:t>年</a:t>
          </a:r>
          <a:r>
            <a:rPr kumimoji="1" lang="en-US" altLang="ja-JP" sz="1100" kern="1200"/>
            <a:t>4</a:t>
          </a:r>
          <a:r>
            <a:rPr kumimoji="1" lang="ja-JP" altLang="en-US" sz="1100" kern="1200"/>
            <a:t>月から従業員</a:t>
          </a:r>
          <a:r>
            <a:rPr kumimoji="1" lang="en-US" altLang="ja-JP" sz="1100" kern="1200"/>
            <a:t>1</a:t>
          </a:r>
          <a:r>
            <a:rPr kumimoji="1" lang="ja-JP" altLang="en-US" sz="1100" kern="1200"/>
            <a:t>人当たり平均で</a:t>
          </a:r>
          <a:r>
            <a:rPr kumimoji="1" lang="en-US" altLang="ja-JP" sz="1100" kern="1200"/>
            <a:t>5</a:t>
          </a:r>
          <a:r>
            <a:rPr kumimoji="1" lang="ja-JP" altLang="en-US" sz="1100" kern="1200"/>
            <a:t>％の基本給の引き上げを行いました。</a:t>
          </a:r>
          <a:endParaRPr kumimoji="1" lang="en-US" altLang="ja-JP" sz="1100" kern="1200"/>
        </a:p>
        <a:p>
          <a:r>
            <a:rPr kumimoji="1" lang="ja-JP" altLang="en-US" sz="1100" kern="1200"/>
            <a:t>・別紙（</a:t>
          </a:r>
          <a:r>
            <a:rPr kumimoji="1" lang="en-US" altLang="ja-JP" sz="1100" kern="1200"/>
            <a:t>2.0%</a:t>
          </a:r>
          <a:r>
            <a:rPr kumimoji="1" lang="ja-JP" altLang="en-US" sz="1100" kern="1200"/>
            <a:t>超部分算定シート）のとおり、</a:t>
          </a:r>
          <a:r>
            <a:rPr kumimoji="1" lang="en-US" altLang="ja-JP" sz="1100" kern="1200"/>
            <a:t>2%</a:t>
          </a:r>
          <a:r>
            <a:rPr kumimoji="1" lang="ja-JP" altLang="en-US" sz="1100" kern="1200"/>
            <a:t>を超える部分として、</a:t>
          </a:r>
          <a:r>
            <a:rPr kumimoji="1" lang="en-US" altLang="ja-JP" sz="1100" kern="1200"/>
            <a:t>3%</a:t>
          </a:r>
          <a:r>
            <a:rPr kumimoji="1" lang="ja-JP" altLang="en-US" sz="1100" kern="1200"/>
            <a:t>分（</a:t>
          </a:r>
          <a:r>
            <a:rPr kumimoji="1" lang="en-US" altLang="ja-JP" sz="1100" kern="1200"/>
            <a:t>1</a:t>
          </a:r>
          <a:r>
            <a:rPr kumimoji="1" lang="ja-JP" altLang="en-US" sz="1100" kern="1200"/>
            <a:t>人当たり平均</a:t>
          </a:r>
          <a:r>
            <a:rPr kumimoji="1" lang="en-US" altLang="ja-JP" sz="1100" kern="1200"/>
            <a:t>6</a:t>
          </a:r>
          <a:r>
            <a:rPr kumimoji="1" lang="ja-JP" altLang="en-US" sz="1100" kern="1200"/>
            <a:t>千円</a:t>
          </a:r>
          <a:r>
            <a:rPr kumimoji="1" lang="en-US" altLang="ja-JP" sz="1100" kern="1200"/>
            <a:t>×</a:t>
          </a:r>
          <a:r>
            <a:rPr kumimoji="1" lang="ja-JP" altLang="en-US" sz="1100" kern="1200"/>
            <a:t>４人）について、</a:t>
          </a:r>
          <a:r>
            <a:rPr kumimoji="1" lang="en-US" altLang="ja-JP" sz="1100" kern="1200"/>
            <a:t>R7</a:t>
          </a:r>
          <a:r>
            <a:rPr kumimoji="1" lang="ja-JP" altLang="en-US" sz="1100" kern="1200"/>
            <a:t>年</a:t>
          </a:r>
          <a:r>
            <a:rPr kumimoji="1" lang="en-US" altLang="ja-JP" sz="1100" kern="1200"/>
            <a:t>12</a:t>
          </a:r>
          <a:r>
            <a:rPr kumimoji="1" lang="ja-JP" altLang="en-US" sz="1100" kern="1200"/>
            <a:t>月～</a:t>
          </a:r>
          <a:r>
            <a:rPr kumimoji="1" lang="en-US" altLang="ja-JP" sz="1100" kern="1200"/>
            <a:t>R8</a:t>
          </a:r>
          <a:r>
            <a:rPr kumimoji="1" lang="ja-JP" altLang="en-US" sz="1100" kern="1200"/>
            <a:t>年</a:t>
          </a:r>
          <a:r>
            <a:rPr kumimoji="1" lang="en-US" altLang="ja-JP" sz="1100" kern="1200"/>
            <a:t>5</a:t>
          </a:r>
          <a:r>
            <a:rPr kumimoji="1" lang="ja-JP" altLang="en-US" sz="1100" kern="1200"/>
            <a:t>月の</a:t>
          </a:r>
          <a:r>
            <a:rPr kumimoji="1" lang="en-US" altLang="ja-JP" sz="1100" kern="1200"/>
            <a:t>6</a:t>
          </a:r>
          <a:r>
            <a:rPr kumimoji="1" lang="ja-JP" altLang="en-US" sz="1100" kern="1200"/>
            <a:t>か月分が補助対象経費になります。</a:t>
          </a:r>
          <a:endParaRPr kumimoji="1" lang="en-US" altLang="ja-JP" sz="1100" kern="1200"/>
        </a:p>
        <a:p>
          <a:r>
            <a:rPr kumimoji="1" lang="ja-JP" altLang="en-US" sz="1100" kern="1200"/>
            <a:t>・長野県庁薬局はグループ数１のため、補助金申請額の上限は</a:t>
          </a:r>
          <a:r>
            <a:rPr kumimoji="1" lang="en-US" altLang="ja-JP" sz="1100" kern="1200"/>
            <a:t>14</a:t>
          </a:r>
          <a:r>
            <a:rPr kumimoji="1" lang="ja-JP" altLang="en-US" sz="1100" kern="1200"/>
            <a:t>万</a:t>
          </a:r>
          <a:r>
            <a:rPr kumimoji="1" lang="en-US" altLang="ja-JP" sz="1100" kern="1200"/>
            <a:t>5</a:t>
          </a:r>
          <a:r>
            <a:rPr kumimoji="1" lang="ja-JP" altLang="en-US" sz="1100" kern="1200"/>
            <a:t>千円ですが、補助対象経費が</a:t>
          </a:r>
          <a:r>
            <a:rPr kumimoji="1" lang="en-US" altLang="ja-JP" sz="1100" kern="1200"/>
            <a:t>14</a:t>
          </a:r>
          <a:r>
            <a:rPr kumimoji="1" lang="ja-JP" altLang="en-US" sz="1100" kern="1200"/>
            <a:t>万</a:t>
          </a:r>
          <a:r>
            <a:rPr kumimoji="1" lang="en-US" altLang="ja-JP" sz="1100" kern="1200"/>
            <a:t>4</a:t>
          </a:r>
          <a:r>
            <a:rPr kumimoji="1" lang="ja-JP" altLang="en-US" sz="1100" kern="1200"/>
            <a:t>千円のため、補助金申請額（実績報告額）には</a:t>
          </a:r>
          <a:r>
            <a:rPr kumimoji="1" lang="en-US" altLang="ja-JP" sz="1100" kern="1200"/>
            <a:t>14</a:t>
          </a:r>
          <a:r>
            <a:rPr kumimoji="1" lang="ja-JP" altLang="en-US" sz="1100" kern="1200"/>
            <a:t>万</a:t>
          </a:r>
          <a:r>
            <a:rPr kumimoji="1" lang="en-US" altLang="ja-JP" sz="1100" kern="1200"/>
            <a:t>4</a:t>
          </a:r>
          <a:r>
            <a:rPr kumimoji="1" lang="ja-JP" altLang="en-US" sz="1100" kern="1200"/>
            <a:t>千円を記載します。</a:t>
          </a:r>
          <a:endParaRPr kumimoji="1" lang="en-US" altLang="ja-JP" sz="1100" kern="1200"/>
        </a:p>
        <a:p>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1434353</xdr:colOff>
      <xdr:row>0</xdr:row>
      <xdr:rowOff>537882</xdr:rowOff>
    </xdr:to>
    <xdr:sp macro="" textlink="">
      <xdr:nvSpPr>
        <xdr:cNvPr id="2" name="テキスト ボックス 1">
          <a:extLst>
            <a:ext uri="{FF2B5EF4-FFF2-40B4-BE49-F238E27FC236}">
              <a16:creationId xmlns:a16="http://schemas.microsoft.com/office/drawing/2014/main" id="{C812AB2D-944C-4E2C-9AF2-C022259529E3}"/>
            </a:ext>
          </a:extLst>
        </xdr:cNvPr>
        <xdr:cNvSpPr txBox="1"/>
      </xdr:nvSpPr>
      <xdr:spPr>
        <a:xfrm>
          <a:off x="0" y="0"/>
          <a:ext cx="1434353" cy="53788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800" kern="1200">
              <a:solidFill>
                <a:srgbClr val="FF0000"/>
              </a:solidFill>
              <a:latin typeface="+mj-ea"/>
              <a:ea typeface="+mj-ea"/>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N25"/>
  <sheetViews>
    <sheetView tabSelected="1" zoomScale="85" zoomScaleNormal="85" zoomScaleSheetLayoutView="85" workbookViewId="0">
      <selection activeCell="D6" sqref="D6"/>
    </sheetView>
  </sheetViews>
  <sheetFormatPr defaultColWidth="9" defaultRowHeight="13"/>
  <cols>
    <col min="1" max="1" width="47.7265625" style="6" customWidth="1"/>
    <col min="2" max="4" width="15.08984375" style="14" customWidth="1"/>
    <col min="5" max="5" width="23.26953125" style="14" customWidth="1"/>
    <col min="6" max="6" width="88" style="6" customWidth="1"/>
    <col min="7" max="7" width="23.453125" style="6" customWidth="1"/>
    <col min="8" max="8" width="167.90625" style="7" customWidth="1"/>
    <col min="9" max="14" width="14.6328125" style="6" customWidth="1"/>
    <col min="15" max="15" width="18.90625" style="6" customWidth="1"/>
    <col min="16" max="16" width="9" style="6"/>
    <col min="17" max="23" width="9" style="6" customWidth="1"/>
    <col min="24" max="16384" width="9" style="6"/>
  </cols>
  <sheetData>
    <row r="1" spans="1:14" ht="25.5" customHeight="1">
      <c r="A1" s="5" t="s">
        <v>147</v>
      </c>
      <c r="B1" s="12"/>
      <c r="C1" s="24"/>
      <c r="D1" s="25"/>
      <c r="E1" s="24"/>
      <c r="F1" s="5"/>
      <c r="G1" s="26"/>
    </row>
    <row r="2" spans="1:14" ht="46.5" customHeight="1">
      <c r="A2" s="75" t="s">
        <v>128</v>
      </c>
      <c r="B2" s="76"/>
      <c r="C2" s="76"/>
      <c r="D2" s="76"/>
      <c r="E2" s="76"/>
      <c r="F2" s="76"/>
      <c r="G2" s="76"/>
      <c r="H2" s="37" t="s">
        <v>51</v>
      </c>
    </row>
    <row r="3" spans="1:14" ht="32.25" customHeight="1">
      <c r="A3" s="65"/>
      <c r="B3" s="17"/>
      <c r="C3" s="17"/>
      <c r="D3" s="17" t="s">
        <v>50</v>
      </c>
      <c r="E3" s="40" t="s">
        <v>148</v>
      </c>
      <c r="F3" s="16" t="s">
        <v>114</v>
      </c>
      <c r="G3" s="44">
        <f>SUM($G$10:$G$14)</f>
        <v>144000</v>
      </c>
      <c r="H3" s="51" t="s">
        <v>142</v>
      </c>
    </row>
    <row r="4" spans="1:14" ht="26.25" customHeight="1">
      <c r="A4" s="16"/>
      <c r="B4" s="17"/>
      <c r="C4" s="17"/>
      <c r="D4" s="17" t="s">
        <v>131</v>
      </c>
      <c r="E4" s="40" t="s">
        <v>149</v>
      </c>
      <c r="F4" s="36" t="s">
        <v>113</v>
      </c>
      <c r="G4" s="18">
        <v>0</v>
      </c>
      <c r="H4" s="51" t="s">
        <v>143</v>
      </c>
    </row>
    <row r="5" spans="1:14" ht="45.75" customHeight="1">
      <c r="A5" s="91"/>
      <c r="B5" s="91"/>
      <c r="C5" s="91"/>
      <c r="D5" s="91" t="s">
        <v>150</v>
      </c>
      <c r="E5" s="40" t="s">
        <v>151</v>
      </c>
      <c r="F5" s="36" t="s">
        <v>127</v>
      </c>
      <c r="G5" s="44">
        <f>ROUNDDOWN(G3-G4,-3)</f>
        <v>144000</v>
      </c>
      <c r="H5" s="51" t="s">
        <v>144</v>
      </c>
      <c r="I5" s="43"/>
      <c r="J5" s="43"/>
    </row>
    <row r="6" spans="1:14" ht="41.25" customHeight="1" thickBot="1">
      <c r="A6" s="16"/>
      <c r="B6" s="33"/>
      <c r="C6" s="33"/>
      <c r="D6" s="33"/>
      <c r="E6" s="50"/>
      <c r="F6" s="16"/>
      <c r="G6" s="52"/>
      <c r="H6" s="39"/>
    </row>
    <row r="7" spans="1:14" ht="26.25" customHeight="1" thickBot="1">
      <c r="A7" s="16"/>
      <c r="B7" s="17"/>
      <c r="C7" s="17"/>
      <c r="D7" s="17" t="s">
        <v>141</v>
      </c>
      <c r="E7" s="62">
        <v>144000</v>
      </c>
      <c r="F7" s="16"/>
      <c r="G7" s="50"/>
      <c r="H7" s="51" t="s">
        <v>145</v>
      </c>
    </row>
    <row r="8" spans="1:14" ht="41.25" customHeight="1">
      <c r="A8" s="41" t="s">
        <v>134</v>
      </c>
      <c r="B8" s="68" t="s">
        <v>146</v>
      </c>
      <c r="C8" s="69"/>
      <c r="D8" s="69"/>
      <c r="E8" s="70"/>
      <c r="F8" s="68" t="s">
        <v>55</v>
      </c>
      <c r="G8" s="74"/>
      <c r="H8" s="8"/>
    </row>
    <row r="9" spans="1:14" s="32" customFormat="1" ht="66" customHeight="1">
      <c r="A9" s="29" t="s">
        <v>109</v>
      </c>
      <c r="B9" s="30" t="s">
        <v>99</v>
      </c>
      <c r="C9" s="30" t="s">
        <v>110</v>
      </c>
      <c r="D9" s="30" t="s">
        <v>98</v>
      </c>
      <c r="E9" s="30" t="s">
        <v>112</v>
      </c>
      <c r="F9" s="66" t="s">
        <v>115</v>
      </c>
      <c r="G9" s="67"/>
      <c r="H9" s="31" t="s">
        <v>100</v>
      </c>
    </row>
    <row r="10" spans="1:14" ht="50.25" customHeight="1">
      <c r="A10" s="11" t="s">
        <v>135</v>
      </c>
      <c r="B10" s="46"/>
      <c r="C10" s="47"/>
      <c r="D10" s="48"/>
      <c r="E10" s="47"/>
      <c r="F10" s="11"/>
      <c r="G10" s="63">
        <f>B10*C10*D10</f>
        <v>0</v>
      </c>
      <c r="H10" s="15" t="s">
        <v>116</v>
      </c>
    </row>
    <row r="11" spans="1:14" ht="57" customHeight="1">
      <c r="A11" s="11" t="s">
        <v>136</v>
      </c>
      <c r="B11" s="46"/>
      <c r="C11" s="47"/>
      <c r="D11" s="48"/>
      <c r="E11" s="47"/>
      <c r="F11" s="11"/>
      <c r="G11" s="63">
        <f t="shared" ref="G11:G13" si="0">B11*C11*D11</f>
        <v>0</v>
      </c>
      <c r="H11" s="15" t="s">
        <v>117</v>
      </c>
    </row>
    <row r="12" spans="1:14" ht="80.25" customHeight="1">
      <c r="A12" s="11" t="s">
        <v>140</v>
      </c>
      <c r="B12" s="58"/>
      <c r="C12" s="59"/>
      <c r="D12" s="60"/>
      <c r="E12" s="35"/>
      <c r="F12" s="11"/>
      <c r="G12" s="63">
        <f t="shared" si="0"/>
        <v>0</v>
      </c>
      <c r="H12" s="15" t="s">
        <v>124</v>
      </c>
    </row>
    <row r="13" spans="1:14" ht="41.25" customHeight="1">
      <c r="A13" s="11" t="s">
        <v>137</v>
      </c>
      <c r="B13" s="46"/>
      <c r="C13" s="47"/>
      <c r="D13" s="61">
        <v>4</v>
      </c>
      <c r="E13" s="34"/>
      <c r="F13" s="11"/>
      <c r="G13" s="63">
        <f t="shared" si="0"/>
        <v>0</v>
      </c>
      <c r="H13" s="15" t="s">
        <v>138</v>
      </c>
      <c r="I13" s="28">
        <v>1</v>
      </c>
      <c r="J13" s="28">
        <v>2</v>
      </c>
      <c r="K13" s="28">
        <v>3</v>
      </c>
      <c r="L13" s="28">
        <v>4</v>
      </c>
      <c r="M13" s="28"/>
      <c r="N13" s="28"/>
    </row>
    <row r="14" spans="1:14" ht="73.5" customHeight="1">
      <c r="A14" s="77"/>
      <c r="B14" s="78"/>
      <c r="C14" s="78"/>
      <c r="D14" s="78"/>
      <c r="E14" s="78"/>
      <c r="F14" s="42" t="s">
        <v>139</v>
      </c>
      <c r="G14" s="63">
        <f>'別紙（2.0％超部分算定シート）'!I4+'別紙（2.0％超部分算定シート）'!I5+'別紙（2.0％超部分算定シート）'!I6</f>
        <v>144000</v>
      </c>
      <c r="H14" s="15" t="s">
        <v>125</v>
      </c>
    </row>
    <row r="15" spans="1:14" ht="55.5" customHeight="1">
      <c r="A15" s="71" t="s">
        <v>133</v>
      </c>
      <c r="B15" s="72"/>
      <c r="C15" s="72"/>
      <c r="D15" s="72"/>
      <c r="E15" s="72"/>
      <c r="F15" s="72"/>
      <c r="G15" s="73"/>
      <c r="H15" s="15"/>
    </row>
    <row r="16" spans="1:14" s="32" customFormat="1" ht="72.75" customHeight="1">
      <c r="A16" s="29" t="s">
        <v>130</v>
      </c>
      <c r="B16" s="30" t="s">
        <v>99</v>
      </c>
      <c r="C16" s="30" t="s">
        <v>129</v>
      </c>
      <c r="D16" s="30" t="s">
        <v>98</v>
      </c>
      <c r="E16" s="30" t="s">
        <v>112</v>
      </c>
      <c r="F16" s="66" t="s">
        <v>115</v>
      </c>
      <c r="G16" s="67"/>
      <c r="H16" s="31" t="s">
        <v>100</v>
      </c>
    </row>
    <row r="17" spans="1:14" ht="36.75" customHeight="1">
      <c r="A17" s="11" t="s">
        <v>135</v>
      </c>
      <c r="B17" s="46">
        <v>2</v>
      </c>
      <c r="C17" s="47">
        <v>10000</v>
      </c>
      <c r="D17" s="48">
        <v>6</v>
      </c>
      <c r="E17" s="47">
        <v>10000</v>
      </c>
      <c r="F17" s="11"/>
      <c r="G17" s="45">
        <f>B17*C17*D17</f>
        <v>120000</v>
      </c>
      <c r="H17" s="15" t="s">
        <v>116</v>
      </c>
    </row>
    <row r="18" spans="1:14" ht="42.75" customHeight="1">
      <c r="A18" s="11" t="s">
        <v>136</v>
      </c>
      <c r="B18" s="46"/>
      <c r="C18" s="47"/>
      <c r="D18" s="48"/>
      <c r="E18" s="47"/>
      <c r="F18" s="11"/>
      <c r="G18" s="45">
        <f t="shared" ref="G18:G20" si="1">B18*C18*D18</f>
        <v>0</v>
      </c>
      <c r="H18" s="15" t="s">
        <v>117</v>
      </c>
    </row>
    <row r="19" spans="1:14" ht="80.25" customHeight="1">
      <c r="A19" s="11" t="s">
        <v>140</v>
      </c>
      <c r="B19" s="46"/>
      <c r="C19" s="47"/>
      <c r="D19" s="48"/>
      <c r="E19" s="35"/>
      <c r="F19" s="11"/>
      <c r="G19" s="45">
        <f t="shared" si="1"/>
        <v>0</v>
      </c>
      <c r="H19" s="15" t="s">
        <v>124</v>
      </c>
    </row>
    <row r="20" spans="1:14" ht="36.75" customHeight="1">
      <c r="A20" s="11" t="s">
        <v>137</v>
      </c>
      <c r="B20" s="46"/>
      <c r="C20" s="47"/>
      <c r="D20" s="49"/>
      <c r="E20" s="34"/>
      <c r="F20" s="11"/>
      <c r="G20" s="45">
        <f t="shared" si="1"/>
        <v>0</v>
      </c>
      <c r="H20" s="15" t="s">
        <v>138</v>
      </c>
      <c r="I20" s="28">
        <v>1</v>
      </c>
      <c r="J20" s="28">
        <v>2</v>
      </c>
      <c r="K20" s="28">
        <v>3</v>
      </c>
      <c r="L20" s="28">
        <v>4</v>
      </c>
      <c r="M20" s="28"/>
      <c r="N20" s="28"/>
    </row>
    <row r="21" spans="1:14" s="32" customFormat="1" ht="72.75" customHeight="1">
      <c r="A21" s="29" t="s">
        <v>126</v>
      </c>
      <c r="B21" s="30" t="s">
        <v>99</v>
      </c>
      <c r="C21" s="30" t="s">
        <v>129</v>
      </c>
      <c r="D21" s="30" t="s">
        <v>98</v>
      </c>
      <c r="E21" s="30" t="s">
        <v>112</v>
      </c>
      <c r="F21" s="66" t="s">
        <v>115</v>
      </c>
      <c r="G21" s="67"/>
      <c r="H21" s="31" t="s">
        <v>100</v>
      </c>
    </row>
    <row r="22" spans="1:14" ht="36.75" customHeight="1">
      <c r="A22" s="11" t="s">
        <v>135</v>
      </c>
      <c r="B22" s="46">
        <v>2</v>
      </c>
      <c r="C22" s="47">
        <v>10000</v>
      </c>
      <c r="D22" s="48">
        <v>6</v>
      </c>
      <c r="E22" s="47">
        <v>10000</v>
      </c>
      <c r="F22" s="11"/>
      <c r="G22" s="45">
        <f>B22*C22*D22</f>
        <v>120000</v>
      </c>
      <c r="H22" s="15" t="s">
        <v>116</v>
      </c>
    </row>
    <row r="23" spans="1:14" ht="48" customHeight="1">
      <c r="A23" s="11" t="s">
        <v>136</v>
      </c>
      <c r="B23" s="46"/>
      <c r="C23" s="47"/>
      <c r="D23" s="48"/>
      <c r="E23" s="47"/>
      <c r="F23" s="11"/>
      <c r="G23" s="45">
        <f t="shared" ref="G23:G25" si="2">B23*C23*D23</f>
        <v>0</v>
      </c>
      <c r="H23" s="15" t="s">
        <v>117</v>
      </c>
    </row>
    <row r="24" spans="1:14" ht="80.25" customHeight="1">
      <c r="A24" s="11" t="s">
        <v>140</v>
      </c>
      <c r="B24" s="46"/>
      <c r="C24" s="47"/>
      <c r="D24" s="48"/>
      <c r="E24" s="35"/>
      <c r="F24" s="11"/>
      <c r="G24" s="45">
        <f t="shared" si="2"/>
        <v>0</v>
      </c>
      <c r="H24" s="15" t="s">
        <v>124</v>
      </c>
    </row>
    <row r="25" spans="1:14" ht="35.25" customHeight="1">
      <c r="A25" s="11" t="s">
        <v>137</v>
      </c>
      <c r="B25" s="46"/>
      <c r="C25" s="47"/>
      <c r="D25" s="49"/>
      <c r="E25" s="34"/>
      <c r="F25" s="11"/>
      <c r="G25" s="45">
        <f t="shared" si="2"/>
        <v>0</v>
      </c>
      <c r="H25" s="15" t="s">
        <v>138</v>
      </c>
      <c r="I25" s="28">
        <v>1</v>
      </c>
      <c r="J25" s="28">
        <v>2</v>
      </c>
      <c r="K25" s="28">
        <v>3</v>
      </c>
      <c r="L25" s="28">
        <v>4</v>
      </c>
      <c r="M25" s="28"/>
      <c r="N25" s="28"/>
    </row>
  </sheetData>
  <sheetProtection formatCells="0" formatColumns="0" formatRows="0" insertColumns="0" insertRows="0" insertHyperlinks="0" deleteColumns="0" deleteRows="0" sort="0" autoFilter="0" pivotTables="0"/>
  <mergeCells count="8">
    <mergeCell ref="F21:G21"/>
    <mergeCell ref="B8:E8"/>
    <mergeCell ref="A15:G15"/>
    <mergeCell ref="F8:G8"/>
    <mergeCell ref="A2:G2"/>
    <mergeCell ref="A14:E14"/>
    <mergeCell ref="F16:G16"/>
    <mergeCell ref="F9:G9"/>
  </mergeCells>
  <phoneticPr fontId="37"/>
  <conditionalFormatting sqref="A10:A15">
    <cfRule type="expression" dxfId="9" priority="8">
      <formula>#REF!="×"</formula>
    </cfRule>
  </conditionalFormatting>
  <conditionalFormatting sqref="A17:A20">
    <cfRule type="expression" dxfId="8" priority="3">
      <formula>#REF!="×"</formula>
    </cfRule>
  </conditionalFormatting>
  <conditionalFormatting sqref="A22:A25">
    <cfRule type="expression" dxfId="7" priority="2">
      <formula>#REF!="×"</formula>
    </cfRule>
  </conditionalFormatting>
  <conditionalFormatting sqref="B10:E11 F10:G12 G10:G14 B12:D12 B13:G13 B17:E18 F17:G20 B19:D19 B20:E20 B22:E23 F22:G25 B24:D24 B25:E25">
    <cfRule type="expression" dxfId="6" priority="131">
      <formula>#REF!="×"</formula>
    </cfRule>
  </conditionalFormatting>
  <conditionalFormatting sqref="F14">
    <cfRule type="expression" dxfId="5" priority="4">
      <formula>#REF!="×"</formula>
    </cfRule>
  </conditionalFormatting>
  <dataValidations count="2">
    <dataValidation type="list" allowBlank="1" showInputMessage="1" showErrorMessage="1" sqref="D25 D20 D13" xr:uid="{65249605-E27A-4D1D-A160-9F1B0C24C78F}">
      <formula1>$I$13:$N$13</formula1>
    </dataValidation>
    <dataValidation type="decimal" operator="greaterThanOrEqual" allowBlank="1" showInputMessage="1" showErrorMessage="1" sqref="B10:C13 D10:D12 E10:E11 B17:C20 D17:D19 E17:E18 B22:C25 D22:D24 E22:E23" xr:uid="{D6727454-7FB4-4EB0-A3F2-08BEDE52FF79}">
      <formula1>0</formula1>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cellComments="asDisplayed" r:id="rId1"/>
  <rowBreaks count="1" manualBreakCount="1">
    <brk id="14" max="10"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9"/>
  <sheetViews>
    <sheetView view="pageBreakPreview" zoomScale="85" zoomScaleNormal="115" zoomScaleSheetLayoutView="85" workbookViewId="0"/>
  </sheetViews>
  <sheetFormatPr defaultColWidth="9" defaultRowHeight="13"/>
  <cols>
    <col min="1" max="1" width="37.90625" style="6" customWidth="1"/>
    <col min="2" max="5" width="15.08984375" style="14" customWidth="1"/>
    <col min="6" max="6" width="16.453125" style="14" customWidth="1"/>
    <col min="7" max="7" width="24.26953125" style="14" customWidth="1"/>
    <col min="8" max="8" width="19.7265625" style="14" customWidth="1"/>
    <col min="9" max="9" width="42.08984375" style="6" customWidth="1"/>
    <col min="10" max="10" width="187.26953125" style="7" customWidth="1"/>
    <col min="11" max="16" width="14.6328125" style="6" customWidth="1"/>
    <col min="17" max="17" width="18.90625" style="6" customWidth="1"/>
    <col min="18" max="18" width="9" style="6"/>
    <col min="19" max="25" width="9" style="6" customWidth="1"/>
    <col min="26" max="16384" width="9" style="6"/>
  </cols>
  <sheetData>
    <row r="1" spans="1:10" ht="73.5" customHeight="1">
      <c r="A1" s="64" t="s">
        <v>132</v>
      </c>
      <c r="B1" s="81" t="s">
        <v>123</v>
      </c>
      <c r="C1" s="82"/>
      <c r="D1" s="82"/>
      <c r="E1" s="82"/>
      <c r="F1" s="82"/>
      <c r="G1" s="82"/>
      <c r="H1" s="82"/>
      <c r="I1" s="26"/>
    </row>
    <row r="2" spans="1:10" ht="41.25" customHeight="1">
      <c r="A2" s="79" t="s">
        <v>111</v>
      </c>
      <c r="B2" s="80"/>
      <c r="C2" s="80"/>
      <c r="D2" s="80"/>
      <c r="E2" s="80"/>
      <c r="F2" s="80"/>
      <c r="G2" s="80"/>
      <c r="H2" s="80"/>
      <c r="I2" s="83" t="s">
        <v>55</v>
      </c>
      <c r="J2" s="8"/>
    </row>
    <row r="3" spans="1:10" ht="72.75" customHeight="1">
      <c r="A3" s="9" t="s">
        <v>121</v>
      </c>
      <c r="B3" s="13" t="s">
        <v>103</v>
      </c>
      <c r="C3" s="13" t="s">
        <v>104</v>
      </c>
      <c r="D3" s="13" t="s">
        <v>102</v>
      </c>
      <c r="E3" s="13" t="s">
        <v>105</v>
      </c>
      <c r="F3" s="13" t="s">
        <v>106</v>
      </c>
      <c r="G3" s="13" t="s">
        <v>108</v>
      </c>
      <c r="H3" s="13" t="s">
        <v>107</v>
      </c>
      <c r="I3" s="84"/>
      <c r="J3" s="15" t="s">
        <v>100</v>
      </c>
    </row>
    <row r="4" spans="1:10" ht="84.75" customHeight="1">
      <c r="A4" s="11" t="s">
        <v>118</v>
      </c>
      <c r="B4" s="47">
        <v>200000</v>
      </c>
      <c r="C4" s="47">
        <v>10000</v>
      </c>
      <c r="D4" s="53">
        <f>C4/B4</f>
        <v>0.05</v>
      </c>
      <c r="E4" s="54">
        <f>(D4-0.02)*B4</f>
        <v>6000.0000000000009</v>
      </c>
      <c r="F4" s="55">
        <v>6000</v>
      </c>
      <c r="G4" s="56">
        <v>6</v>
      </c>
      <c r="H4" s="57">
        <v>4</v>
      </c>
      <c r="I4" s="45">
        <f>F4*G4*H4</f>
        <v>144000</v>
      </c>
      <c r="J4" s="15"/>
    </row>
    <row r="5" spans="1:10" ht="93.75" customHeight="1">
      <c r="A5" s="11" t="s">
        <v>119</v>
      </c>
      <c r="B5" s="47"/>
      <c r="C5" s="47"/>
      <c r="D5" s="53" t="e">
        <f>C5/B5</f>
        <v>#DIV/0!</v>
      </c>
      <c r="E5" s="54" t="e">
        <f>(D5-0.02)*B5</f>
        <v>#DIV/0!</v>
      </c>
      <c r="F5" s="55"/>
      <c r="G5" s="56"/>
      <c r="H5" s="57"/>
      <c r="I5" s="45">
        <f>F5*G5*H5</f>
        <v>0</v>
      </c>
      <c r="J5" s="15"/>
    </row>
    <row r="6" spans="1:10" ht="90" customHeight="1">
      <c r="A6" s="11" t="s">
        <v>120</v>
      </c>
      <c r="B6" s="85"/>
      <c r="C6" s="86"/>
      <c r="D6" s="86"/>
      <c r="E6" s="86"/>
      <c r="F6" s="86"/>
      <c r="G6" s="86"/>
      <c r="H6" s="86"/>
      <c r="I6" s="27">
        <v>0</v>
      </c>
      <c r="J6" s="15"/>
    </row>
    <row r="7" spans="1:10" ht="60.75" customHeight="1">
      <c r="A7" s="87" t="s">
        <v>122</v>
      </c>
      <c r="B7" s="88"/>
      <c r="C7" s="88"/>
      <c r="D7" s="88"/>
      <c r="E7" s="88"/>
      <c r="F7" s="88"/>
      <c r="G7" s="88"/>
      <c r="H7" s="88"/>
      <c r="I7" s="88"/>
    </row>
    <row r="9" spans="1:10">
      <c r="A9" s="38"/>
    </row>
  </sheetData>
  <sheetProtection sheet="1" formatCells="0" formatColumns="0" formatRows="0" insertColumns="0" insertRows="0" insertHyperlinks="0" deleteColumns="0" deleteRows="0" sort="0" autoFilter="0" pivotTables="0"/>
  <mergeCells count="5">
    <mergeCell ref="A2:H2"/>
    <mergeCell ref="B1:H1"/>
    <mergeCell ref="I2:I3"/>
    <mergeCell ref="B6:H6"/>
    <mergeCell ref="A7:I7"/>
  </mergeCells>
  <phoneticPr fontId="37"/>
  <conditionalFormatting sqref="A4:H5 I4:I6 A6:B6">
    <cfRule type="expression" dxfId="4" priority="4">
      <formula>#REF!="×"</formula>
    </cfRule>
  </conditionalFormatting>
  <dataValidations count="1">
    <dataValidation type="decimal" operator="greaterThanOrEqual" allowBlank="1" showInputMessage="1" showErrorMessage="1" sqref="B4:C5 F4:H5" xr:uid="{D6C0E17F-5C8D-4898-A601-020D4221EFCB}">
      <formula1>0</formula1>
    </dataValidation>
  </dataValidations>
  <printOptions horizontalCentered="1"/>
  <pageMargins left="0.70866141732283472" right="0.70866141732283472" top="0.74803149606299213" bottom="0.55118110236220474" header="0.31496062992125984" footer="0.31496062992125984"/>
  <pageSetup paperSize="9" scale="6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
  <cols>
    <col min="1" max="2" width="14.36328125" style="4" customWidth="1"/>
    <col min="3" max="3" width="9" style="4"/>
    <col min="4" max="4" width="58.36328125" style="4" customWidth="1"/>
    <col min="5" max="16384" width="9" style="4"/>
  </cols>
  <sheetData>
    <row r="1" spans="1:424" ht="312">
      <c r="A1" s="2" t="s">
        <v>0</v>
      </c>
      <c r="B1" s="3" t="s">
        <v>1</v>
      </c>
      <c r="C1" s="21" t="s">
        <v>97</v>
      </c>
      <c r="D1" s="19" t="s">
        <v>62</v>
      </c>
      <c r="E1" s="9" t="s">
        <v>52</v>
      </c>
      <c r="F1" s="11" t="s">
        <v>59</v>
      </c>
      <c r="G1" s="11" t="s">
        <v>58</v>
      </c>
      <c r="H1" s="11" t="s">
        <v>60</v>
      </c>
      <c r="I1" s="11" t="s">
        <v>101</v>
      </c>
      <c r="J1" s="19" t="s">
        <v>63</v>
      </c>
      <c r="K1" s="9" t="s">
        <v>52</v>
      </c>
      <c r="L1" s="11" t="s">
        <v>59</v>
      </c>
      <c r="M1" s="11" t="s">
        <v>58</v>
      </c>
      <c r="N1" s="11" t="s">
        <v>60</v>
      </c>
      <c r="O1" s="11" t="s">
        <v>101</v>
      </c>
      <c r="P1" s="19" t="s">
        <v>64</v>
      </c>
      <c r="Q1" s="9" t="s">
        <v>52</v>
      </c>
      <c r="R1" s="11" t="s">
        <v>59</v>
      </c>
      <c r="S1" s="11" t="s">
        <v>58</v>
      </c>
      <c r="T1" s="11" t="s">
        <v>60</v>
      </c>
      <c r="U1" s="11" t="s">
        <v>101</v>
      </c>
      <c r="V1" s="19" t="s">
        <v>65</v>
      </c>
      <c r="W1" s="9" t="s">
        <v>52</v>
      </c>
      <c r="X1" s="11" t="s">
        <v>59</v>
      </c>
      <c r="Y1" s="11" t="s">
        <v>58</v>
      </c>
      <c r="Z1" s="11" t="s">
        <v>60</v>
      </c>
      <c r="AA1" s="11" t="s">
        <v>101</v>
      </c>
      <c r="AB1" s="19" t="s">
        <v>66</v>
      </c>
      <c r="AC1" s="9" t="s">
        <v>52</v>
      </c>
      <c r="AD1" s="11" t="s">
        <v>59</v>
      </c>
      <c r="AE1" s="11" t="s">
        <v>58</v>
      </c>
      <c r="AF1" s="11" t="s">
        <v>60</v>
      </c>
      <c r="AG1" s="11" t="s">
        <v>101</v>
      </c>
      <c r="AH1" s="19" t="s">
        <v>67</v>
      </c>
      <c r="AI1" s="9" t="s">
        <v>52</v>
      </c>
      <c r="AJ1" s="11" t="s">
        <v>59</v>
      </c>
      <c r="AK1" s="11" t="s">
        <v>58</v>
      </c>
      <c r="AL1" s="11" t="s">
        <v>60</v>
      </c>
      <c r="AM1" s="11" t="s">
        <v>101</v>
      </c>
      <c r="AN1" s="19" t="s">
        <v>68</v>
      </c>
      <c r="AO1" s="9" t="s">
        <v>52</v>
      </c>
      <c r="AP1" s="11" t="s">
        <v>59</v>
      </c>
      <c r="AQ1" s="11" t="s">
        <v>58</v>
      </c>
      <c r="AR1" s="11" t="s">
        <v>60</v>
      </c>
      <c r="AS1" s="11" t="s">
        <v>101</v>
      </c>
      <c r="AT1" s="19" t="s">
        <v>69</v>
      </c>
      <c r="AU1" s="9" t="s">
        <v>52</v>
      </c>
      <c r="AV1" s="11" t="s">
        <v>59</v>
      </c>
      <c r="AW1" s="11" t="s">
        <v>58</v>
      </c>
      <c r="AX1" s="11" t="s">
        <v>60</v>
      </c>
      <c r="AY1" s="11" t="s">
        <v>101</v>
      </c>
      <c r="AZ1" s="19" t="s">
        <v>70</v>
      </c>
      <c r="BA1" s="9" t="s">
        <v>52</v>
      </c>
      <c r="BB1" s="11" t="s">
        <v>59</v>
      </c>
      <c r="BC1" s="11" t="s">
        <v>58</v>
      </c>
      <c r="BD1" s="11" t="s">
        <v>60</v>
      </c>
      <c r="BE1" s="11" t="s">
        <v>101</v>
      </c>
      <c r="BF1" s="19" t="s">
        <v>71</v>
      </c>
      <c r="BG1" s="9" t="s">
        <v>52</v>
      </c>
      <c r="BH1" s="11" t="s">
        <v>59</v>
      </c>
      <c r="BI1" s="11" t="s">
        <v>58</v>
      </c>
      <c r="BJ1" s="11" t="s">
        <v>60</v>
      </c>
      <c r="BK1" s="11" t="s">
        <v>101</v>
      </c>
      <c r="BL1" s="19" t="s">
        <v>72</v>
      </c>
      <c r="BM1" s="9" t="s">
        <v>52</v>
      </c>
      <c r="BN1" s="11" t="s">
        <v>59</v>
      </c>
      <c r="BO1" s="11" t="s">
        <v>58</v>
      </c>
      <c r="BP1" s="11" t="s">
        <v>60</v>
      </c>
      <c r="BQ1" s="11" t="s">
        <v>101</v>
      </c>
      <c r="BR1" s="19" t="s">
        <v>73</v>
      </c>
      <c r="BS1" s="9" t="s">
        <v>52</v>
      </c>
      <c r="BT1" s="11" t="s">
        <v>59</v>
      </c>
      <c r="BU1" s="11" t="s">
        <v>58</v>
      </c>
      <c r="BV1" s="11" t="s">
        <v>60</v>
      </c>
      <c r="BW1" s="11" t="s">
        <v>101</v>
      </c>
      <c r="BX1" s="19" t="s">
        <v>74</v>
      </c>
      <c r="BY1" s="9" t="s">
        <v>52</v>
      </c>
      <c r="BZ1" s="11" t="s">
        <v>59</v>
      </c>
      <c r="CA1" s="11" t="s">
        <v>58</v>
      </c>
      <c r="CB1" s="11" t="s">
        <v>60</v>
      </c>
      <c r="CC1" s="11" t="s">
        <v>101</v>
      </c>
      <c r="CD1" s="19" t="s">
        <v>75</v>
      </c>
      <c r="CE1" s="9" t="s">
        <v>52</v>
      </c>
      <c r="CF1" s="11" t="s">
        <v>59</v>
      </c>
      <c r="CG1" s="11" t="s">
        <v>58</v>
      </c>
      <c r="CH1" s="11" t="s">
        <v>60</v>
      </c>
      <c r="CI1" s="11" t="s">
        <v>101</v>
      </c>
      <c r="CJ1" s="19" t="s">
        <v>76</v>
      </c>
      <c r="CK1" s="9" t="s">
        <v>52</v>
      </c>
      <c r="CL1" s="11" t="s">
        <v>59</v>
      </c>
      <c r="CM1" s="11" t="s">
        <v>58</v>
      </c>
      <c r="CN1" s="11" t="s">
        <v>60</v>
      </c>
      <c r="CO1" s="11" t="s">
        <v>101</v>
      </c>
      <c r="CP1" s="19" t="s">
        <v>77</v>
      </c>
      <c r="CQ1" s="9" t="s">
        <v>52</v>
      </c>
      <c r="CR1" s="11" t="s">
        <v>59</v>
      </c>
      <c r="CS1" s="11" t="s">
        <v>58</v>
      </c>
      <c r="CT1" s="11" t="s">
        <v>60</v>
      </c>
      <c r="CU1" s="11" t="s">
        <v>101</v>
      </c>
      <c r="CV1" s="19" t="s">
        <v>78</v>
      </c>
      <c r="CW1" s="9" t="s">
        <v>52</v>
      </c>
      <c r="CX1" s="11" t="s">
        <v>59</v>
      </c>
      <c r="CY1" s="11" t="s">
        <v>58</v>
      </c>
      <c r="CZ1" s="11" t="s">
        <v>60</v>
      </c>
      <c r="DA1" s="11" t="s">
        <v>101</v>
      </c>
      <c r="DB1" s="19" t="s">
        <v>79</v>
      </c>
      <c r="DC1" s="9" t="s">
        <v>52</v>
      </c>
      <c r="DD1" s="11" t="s">
        <v>59</v>
      </c>
      <c r="DE1" s="11" t="s">
        <v>58</v>
      </c>
      <c r="DF1" s="11" t="s">
        <v>60</v>
      </c>
      <c r="DG1" s="11" t="s">
        <v>101</v>
      </c>
      <c r="DH1" s="19" t="s">
        <v>80</v>
      </c>
      <c r="DI1" s="9" t="s">
        <v>52</v>
      </c>
      <c r="DJ1" s="11" t="s">
        <v>59</v>
      </c>
      <c r="DK1" s="11" t="s">
        <v>58</v>
      </c>
      <c r="DL1" s="11" t="s">
        <v>60</v>
      </c>
      <c r="DM1" s="11" t="s">
        <v>101</v>
      </c>
      <c r="DN1" s="19" t="s">
        <v>81</v>
      </c>
      <c r="DO1" s="9" t="s">
        <v>52</v>
      </c>
      <c r="DP1" s="11" t="s">
        <v>59</v>
      </c>
      <c r="DQ1" s="11" t="s">
        <v>58</v>
      </c>
      <c r="DR1" s="11" t="s">
        <v>60</v>
      </c>
      <c r="DS1" s="11" t="s">
        <v>61</v>
      </c>
      <c r="DT1" s="19" t="s">
        <v>82</v>
      </c>
      <c r="DU1" s="9" t="s">
        <v>52</v>
      </c>
      <c r="DV1" s="11" t="s">
        <v>59</v>
      </c>
      <c r="DW1" s="11" t="s">
        <v>58</v>
      </c>
      <c r="DX1" s="11" t="s">
        <v>60</v>
      </c>
      <c r="DY1" s="11" t="s">
        <v>61</v>
      </c>
      <c r="DZ1" s="19" t="s">
        <v>83</v>
      </c>
      <c r="EA1" s="9" t="s">
        <v>52</v>
      </c>
      <c r="EB1" s="11" t="s">
        <v>59</v>
      </c>
      <c r="EC1" s="11" t="s">
        <v>58</v>
      </c>
      <c r="ED1" s="11" t="s">
        <v>60</v>
      </c>
      <c r="EE1" s="11" t="s">
        <v>61</v>
      </c>
      <c r="EF1" s="19" t="s">
        <v>84</v>
      </c>
      <c r="EG1" s="9" t="s">
        <v>52</v>
      </c>
      <c r="EH1" s="11" t="s">
        <v>59</v>
      </c>
      <c r="EI1" s="11" t="s">
        <v>58</v>
      </c>
      <c r="EJ1" s="11" t="s">
        <v>60</v>
      </c>
      <c r="EK1" s="11" t="s">
        <v>61</v>
      </c>
      <c r="EL1" s="19" t="s">
        <v>85</v>
      </c>
      <c r="EM1" s="9" t="s">
        <v>52</v>
      </c>
      <c r="EN1" s="11" t="s">
        <v>59</v>
      </c>
      <c r="EO1" s="11" t="s">
        <v>58</v>
      </c>
      <c r="EP1" s="11" t="s">
        <v>60</v>
      </c>
      <c r="EQ1" s="11" t="s">
        <v>61</v>
      </c>
      <c r="ER1" s="19" t="s">
        <v>86</v>
      </c>
      <c r="ES1" s="9" t="s">
        <v>52</v>
      </c>
      <c r="ET1" s="11" t="s">
        <v>59</v>
      </c>
      <c r="EU1" s="11" t="s">
        <v>58</v>
      </c>
      <c r="EV1" s="11" t="s">
        <v>60</v>
      </c>
      <c r="EW1" s="11" t="s">
        <v>61</v>
      </c>
      <c r="EX1" s="19" t="s">
        <v>87</v>
      </c>
      <c r="EY1" s="9" t="s">
        <v>52</v>
      </c>
      <c r="EZ1" s="11" t="s">
        <v>59</v>
      </c>
      <c r="FA1" s="11" t="s">
        <v>58</v>
      </c>
      <c r="FB1" s="11" t="s">
        <v>60</v>
      </c>
      <c r="FC1" s="11" t="s">
        <v>61</v>
      </c>
      <c r="FD1" s="19" t="s">
        <v>88</v>
      </c>
      <c r="FE1" s="9" t="s">
        <v>52</v>
      </c>
      <c r="FF1" s="11" t="s">
        <v>59</v>
      </c>
      <c r="FG1" s="11" t="s">
        <v>58</v>
      </c>
      <c r="FH1" s="11" t="s">
        <v>60</v>
      </c>
      <c r="FI1" s="11" t="s">
        <v>61</v>
      </c>
      <c r="FJ1" s="19" t="s">
        <v>89</v>
      </c>
      <c r="FK1" s="9" t="s">
        <v>52</v>
      </c>
      <c r="FL1" s="11" t="s">
        <v>59</v>
      </c>
      <c r="FM1" s="11" t="s">
        <v>58</v>
      </c>
      <c r="FN1" s="11" t="s">
        <v>60</v>
      </c>
      <c r="FO1" s="11" t="s">
        <v>61</v>
      </c>
      <c r="FP1" s="19" t="s">
        <v>90</v>
      </c>
      <c r="FQ1" s="9" t="s">
        <v>52</v>
      </c>
      <c r="FR1" s="11" t="s">
        <v>59</v>
      </c>
      <c r="FS1" s="11" t="s">
        <v>58</v>
      </c>
      <c r="FT1" s="11" t="s">
        <v>60</v>
      </c>
      <c r="FU1" s="11" t="s">
        <v>61</v>
      </c>
      <c r="FV1" s="19" t="s">
        <v>91</v>
      </c>
      <c r="FW1" s="9" t="s">
        <v>52</v>
      </c>
      <c r="FX1" s="11" t="s">
        <v>59</v>
      </c>
      <c r="FY1" s="11" t="s">
        <v>58</v>
      </c>
      <c r="FZ1" s="11" t="s">
        <v>60</v>
      </c>
      <c r="GA1" s="11" t="s">
        <v>61</v>
      </c>
      <c r="GB1" s="19" t="s">
        <v>92</v>
      </c>
      <c r="GC1" s="9" t="s">
        <v>52</v>
      </c>
      <c r="GD1" s="11" t="s">
        <v>59</v>
      </c>
      <c r="GE1" s="11" t="s">
        <v>58</v>
      </c>
      <c r="GF1" s="11" t="s">
        <v>60</v>
      </c>
      <c r="GG1" s="11" t="s">
        <v>61</v>
      </c>
      <c r="GH1" s="19" t="s">
        <v>93</v>
      </c>
      <c r="GI1" s="9" t="s">
        <v>52</v>
      </c>
      <c r="GJ1" s="11" t="s">
        <v>59</v>
      </c>
      <c r="GK1" s="11" t="s">
        <v>58</v>
      </c>
      <c r="GL1" s="11" t="s">
        <v>60</v>
      </c>
      <c r="GM1" s="11" t="s">
        <v>61</v>
      </c>
      <c r="GN1" s="19" t="s">
        <v>94</v>
      </c>
      <c r="GO1" s="9" t="s">
        <v>52</v>
      </c>
      <c r="GP1" s="11" t="s">
        <v>59</v>
      </c>
      <c r="GQ1" s="11" t="s">
        <v>58</v>
      </c>
      <c r="GR1" s="11" t="s">
        <v>60</v>
      </c>
      <c r="GS1" s="11" t="s">
        <v>61</v>
      </c>
      <c r="GT1" s="19" t="s">
        <v>95</v>
      </c>
      <c r="GU1" s="9" t="s">
        <v>52</v>
      </c>
      <c r="GV1" s="11" t="s">
        <v>59</v>
      </c>
      <c r="GW1" s="11" t="s">
        <v>58</v>
      </c>
      <c r="GX1" s="11" t="s">
        <v>60</v>
      </c>
      <c r="GY1" s="11" t="s">
        <v>61</v>
      </c>
      <c r="GZ1" s="19" t="s">
        <v>96</v>
      </c>
      <c r="HA1" s="9" t="s">
        <v>52</v>
      </c>
      <c r="HB1" s="11" t="s">
        <v>59</v>
      </c>
      <c r="HC1" s="11" t="s">
        <v>58</v>
      </c>
      <c r="HD1" s="11" t="s">
        <v>60</v>
      </c>
      <c r="HE1" s="11" t="s">
        <v>61</v>
      </c>
      <c r="HF1" s="20" t="s">
        <v>55</v>
      </c>
      <c r="HG1" s="19" t="s">
        <v>62</v>
      </c>
      <c r="HH1" s="9" t="s">
        <v>52</v>
      </c>
      <c r="HI1" s="11" t="s">
        <v>53</v>
      </c>
      <c r="HJ1" s="11" t="s">
        <v>56</v>
      </c>
      <c r="HK1" s="11" t="s">
        <v>57</v>
      </c>
      <c r="HL1" s="11" t="s">
        <v>54</v>
      </c>
      <c r="HM1" s="19" t="s">
        <v>63</v>
      </c>
      <c r="HN1" s="9" t="s">
        <v>52</v>
      </c>
      <c r="HO1" s="11" t="s">
        <v>53</v>
      </c>
      <c r="HP1" s="11" t="s">
        <v>56</v>
      </c>
      <c r="HQ1" s="11" t="s">
        <v>57</v>
      </c>
      <c r="HR1" s="11" t="s">
        <v>54</v>
      </c>
      <c r="HS1" s="19" t="s">
        <v>64</v>
      </c>
      <c r="HT1" s="9" t="s">
        <v>52</v>
      </c>
      <c r="HU1" s="11" t="s">
        <v>53</v>
      </c>
      <c r="HV1" s="11" t="s">
        <v>56</v>
      </c>
      <c r="HW1" s="11" t="s">
        <v>57</v>
      </c>
      <c r="HX1" s="11" t="s">
        <v>54</v>
      </c>
      <c r="HY1" s="19" t="s">
        <v>65</v>
      </c>
      <c r="HZ1" s="9" t="s">
        <v>52</v>
      </c>
      <c r="IA1" s="11" t="s">
        <v>53</v>
      </c>
      <c r="IB1" s="11" t="s">
        <v>56</v>
      </c>
      <c r="IC1" s="11" t="s">
        <v>57</v>
      </c>
      <c r="ID1" s="11" t="s">
        <v>54</v>
      </c>
      <c r="IE1" s="19" t="s">
        <v>66</v>
      </c>
      <c r="IF1" s="9" t="s">
        <v>52</v>
      </c>
      <c r="IG1" s="11" t="s">
        <v>53</v>
      </c>
      <c r="IH1" s="11" t="s">
        <v>56</v>
      </c>
      <c r="II1" s="11" t="s">
        <v>57</v>
      </c>
      <c r="IJ1" s="11" t="s">
        <v>54</v>
      </c>
      <c r="IK1" s="19" t="s">
        <v>67</v>
      </c>
      <c r="IL1" s="9" t="s">
        <v>52</v>
      </c>
      <c r="IM1" s="11" t="s">
        <v>53</v>
      </c>
      <c r="IN1" s="11" t="s">
        <v>56</v>
      </c>
      <c r="IO1" s="11" t="s">
        <v>57</v>
      </c>
      <c r="IP1" s="11" t="s">
        <v>54</v>
      </c>
      <c r="IQ1" s="19" t="s">
        <v>68</v>
      </c>
      <c r="IR1" s="9" t="s">
        <v>52</v>
      </c>
      <c r="IS1" s="11" t="s">
        <v>53</v>
      </c>
      <c r="IT1" s="11" t="s">
        <v>56</v>
      </c>
      <c r="IU1" s="11" t="s">
        <v>57</v>
      </c>
      <c r="IV1" s="11" t="s">
        <v>54</v>
      </c>
      <c r="IW1" s="19" t="s">
        <v>69</v>
      </c>
      <c r="IX1" s="9" t="s">
        <v>52</v>
      </c>
      <c r="IY1" s="11" t="s">
        <v>53</v>
      </c>
      <c r="IZ1" s="11" t="s">
        <v>56</v>
      </c>
      <c r="JA1" s="11" t="s">
        <v>57</v>
      </c>
      <c r="JB1" s="11" t="s">
        <v>54</v>
      </c>
      <c r="JC1" s="19" t="s">
        <v>70</v>
      </c>
      <c r="JD1" s="9" t="s">
        <v>52</v>
      </c>
      <c r="JE1" s="11" t="s">
        <v>53</v>
      </c>
      <c r="JF1" s="11" t="s">
        <v>56</v>
      </c>
      <c r="JG1" s="11" t="s">
        <v>57</v>
      </c>
      <c r="JH1" s="11" t="s">
        <v>54</v>
      </c>
      <c r="JI1" s="19" t="s">
        <v>71</v>
      </c>
      <c r="JJ1" s="9" t="s">
        <v>52</v>
      </c>
      <c r="JK1" s="11" t="s">
        <v>53</v>
      </c>
      <c r="JL1" s="11" t="s">
        <v>56</v>
      </c>
      <c r="JM1" s="11" t="s">
        <v>57</v>
      </c>
      <c r="JN1" s="11" t="s">
        <v>54</v>
      </c>
      <c r="JO1" s="19" t="s">
        <v>72</v>
      </c>
      <c r="JP1" s="9" t="s">
        <v>52</v>
      </c>
      <c r="JQ1" s="11" t="s">
        <v>53</v>
      </c>
      <c r="JR1" s="11" t="s">
        <v>56</v>
      </c>
      <c r="JS1" s="11" t="s">
        <v>57</v>
      </c>
      <c r="JT1" s="11" t="s">
        <v>54</v>
      </c>
      <c r="JU1" s="19" t="s">
        <v>73</v>
      </c>
      <c r="JV1" s="9" t="s">
        <v>52</v>
      </c>
      <c r="JW1" s="11" t="s">
        <v>53</v>
      </c>
      <c r="JX1" s="11" t="s">
        <v>56</v>
      </c>
      <c r="JY1" s="11" t="s">
        <v>57</v>
      </c>
      <c r="JZ1" s="11" t="s">
        <v>54</v>
      </c>
      <c r="KA1" s="19" t="s">
        <v>74</v>
      </c>
      <c r="KB1" s="9" t="s">
        <v>52</v>
      </c>
      <c r="KC1" s="11" t="s">
        <v>53</v>
      </c>
      <c r="KD1" s="11" t="s">
        <v>56</v>
      </c>
      <c r="KE1" s="11" t="s">
        <v>57</v>
      </c>
      <c r="KF1" s="11" t="s">
        <v>54</v>
      </c>
      <c r="KG1" s="19" t="s">
        <v>75</v>
      </c>
      <c r="KH1" s="9" t="s">
        <v>52</v>
      </c>
      <c r="KI1" s="11" t="s">
        <v>53</v>
      </c>
      <c r="KJ1" s="11" t="s">
        <v>56</v>
      </c>
      <c r="KK1" s="11" t="s">
        <v>57</v>
      </c>
      <c r="KL1" s="11" t="s">
        <v>54</v>
      </c>
      <c r="KM1" s="19" t="s">
        <v>76</v>
      </c>
      <c r="KN1" s="9" t="s">
        <v>52</v>
      </c>
      <c r="KO1" s="11" t="s">
        <v>53</v>
      </c>
      <c r="KP1" s="11" t="s">
        <v>56</v>
      </c>
      <c r="KQ1" s="11" t="s">
        <v>57</v>
      </c>
      <c r="KR1" s="11" t="s">
        <v>54</v>
      </c>
      <c r="KS1" s="19" t="s">
        <v>77</v>
      </c>
      <c r="KT1" s="9" t="s">
        <v>52</v>
      </c>
      <c r="KU1" s="11" t="s">
        <v>53</v>
      </c>
      <c r="KV1" s="11" t="s">
        <v>56</v>
      </c>
      <c r="KW1" s="11" t="s">
        <v>57</v>
      </c>
      <c r="KX1" s="11" t="s">
        <v>54</v>
      </c>
      <c r="KY1" s="19" t="s">
        <v>78</v>
      </c>
      <c r="KZ1" s="9" t="s">
        <v>52</v>
      </c>
      <c r="LA1" s="11" t="s">
        <v>53</v>
      </c>
      <c r="LB1" s="11" t="s">
        <v>56</v>
      </c>
      <c r="LC1" s="11" t="s">
        <v>57</v>
      </c>
      <c r="LD1" s="11" t="s">
        <v>54</v>
      </c>
      <c r="LE1" s="19" t="s">
        <v>79</v>
      </c>
      <c r="LF1" s="9" t="s">
        <v>52</v>
      </c>
      <c r="LG1" s="11" t="s">
        <v>53</v>
      </c>
      <c r="LH1" s="11" t="s">
        <v>56</v>
      </c>
      <c r="LI1" s="11" t="s">
        <v>57</v>
      </c>
      <c r="LJ1" s="11" t="s">
        <v>54</v>
      </c>
      <c r="LK1" s="19" t="s">
        <v>80</v>
      </c>
      <c r="LL1" s="9" t="s">
        <v>52</v>
      </c>
      <c r="LM1" s="11" t="s">
        <v>53</v>
      </c>
      <c r="LN1" s="11" t="s">
        <v>56</v>
      </c>
      <c r="LO1" s="11" t="s">
        <v>57</v>
      </c>
      <c r="LP1" s="11" t="s">
        <v>54</v>
      </c>
      <c r="LQ1" s="19" t="s">
        <v>81</v>
      </c>
      <c r="LR1" s="9" t="s">
        <v>52</v>
      </c>
      <c r="LS1" s="11" t="s">
        <v>53</v>
      </c>
      <c r="LT1" s="11" t="s">
        <v>56</v>
      </c>
      <c r="LU1" s="11" t="s">
        <v>57</v>
      </c>
      <c r="LV1" s="11" t="s">
        <v>54</v>
      </c>
      <c r="LW1" s="19" t="s">
        <v>82</v>
      </c>
      <c r="LX1" s="9" t="s">
        <v>52</v>
      </c>
      <c r="LY1" s="11" t="s">
        <v>53</v>
      </c>
      <c r="LZ1" s="11" t="s">
        <v>56</v>
      </c>
      <c r="MA1" s="11" t="s">
        <v>57</v>
      </c>
      <c r="MB1" s="11" t="s">
        <v>54</v>
      </c>
      <c r="MC1" s="19" t="s">
        <v>83</v>
      </c>
      <c r="MD1" s="9" t="s">
        <v>52</v>
      </c>
      <c r="ME1" s="11" t="s">
        <v>53</v>
      </c>
      <c r="MF1" s="11" t="s">
        <v>56</v>
      </c>
      <c r="MG1" s="11" t="s">
        <v>57</v>
      </c>
      <c r="MH1" s="11" t="s">
        <v>54</v>
      </c>
      <c r="MI1" s="19" t="s">
        <v>84</v>
      </c>
      <c r="MJ1" s="9" t="s">
        <v>52</v>
      </c>
      <c r="MK1" s="11" t="s">
        <v>53</v>
      </c>
      <c r="ML1" s="11" t="s">
        <v>56</v>
      </c>
      <c r="MM1" s="11" t="s">
        <v>57</v>
      </c>
      <c r="MN1" s="11" t="s">
        <v>54</v>
      </c>
      <c r="MO1" s="19" t="s">
        <v>85</v>
      </c>
      <c r="MP1" s="9" t="s">
        <v>52</v>
      </c>
      <c r="MQ1" s="11" t="s">
        <v>53</v>
      </c>
      <c r="MR1" s="11" t="s">
        <v>56</v>
      </c>
      <c r="MS1" s="11" t="s">
        <v>57</v>
      </c>
      <c r="MT1" s="11" t="s">
        <v>54</v>
      </c>
      <c r="MU1" s="19" t="s">
        <v>86</v>
      </c>
      <c r="MV1" s="9" t="s">
        <v>52</v>
      </c>
      <c r="MW1" s="11" t="s">
        <v>53</v>
      </c>
      <c r="MX1" s="11" t="s">
        <v>56</v>
      </c>
      <c r="MY1" s="11" t="s">
        <v>57</v>
      </c>
      <c r="MZ1" s="11" t="s">
        <v>54</v>
      </c>
      <c r="NA1" s="19" t="s">
        <v>87</v>
      </c>
      <c r="NB1" s="9" t="s">
        <v>52</v>
      </c>
      <c r="NC1" s="11" t="s">
        <v>53</v>
      </c>
      <c r="ND1" s="11" t="s">
        <v>56</v>
      </c>
      <c r="NE1" s="11" t="s">
        <v>57</v>
      </c>
      <c r="NF1" s="11" t="s">
        <v>54</v>
      </c>
      <c r="NG1" s="19" t="s">
        <v>88</v>
      </c>
      <c r="NH1" s="9" t="s">
        <v>52</v>
      </c>
      <c r="NI1" s="11" t="s">
        <v>53</v>
      </c>
      <c r="NJ1" s="11" t="s">
        <v>56</v>
      </c>
      <c r="NK1" s="11" t="s">
        <v>57</v>
      </c>
      <c r="NL1" s="11" t="s">
        <v>54</v>
      </c>
      <c r="NM1" s="19" t="s">
        <v>89</v>
      </c>
      <c r="NN1" s="9" t="s">
        <v>52</v>
      </c>
      <c r="NO1" s="11" t="s">
        <v>53</v>
      </c>
      <c r="NP1" s="11" t="s">
        <v>56</v>
      </c>
      <c r="NQ1" s="11" t="s">
        <v>57</v>
      </c>
      <c r="NR1" s="11" t="s">
        <v>54</v>
      </c>
      <c r="NS1" s="19" t="s">
        <v>90</v>
      </c>
      <c r="NT1" s="9" t="s">
        <v>52</v>
      </c>
      <c r="NU1" s="11" t="s">
        <v>53</v>
      </c>
      <c r="NV1" s="11" t="s">
        <v>56</v>
      </c>
      <c r="NW1" s="11" t="s">
        <v>57</v>
      </c>
      <c r="NX1" s="11" t="s">
        <v>54</v>
      </c>
      <c r="NY1" s="19" t="s">
        <v>91</v>
      </c>
      <c r="NZ1" s="9" t="s">
        <v>52</v>
      </c>
      <c r="OA1" s="11" t="s">
        <v>53</v>
      </c>
      <c r="OB1" s="11" t="s">
        <v>56</v>
      </c>
      <c r="OC1" s="11" t="s">
        <v>57</v>
      </c>
      <c r="OD1" s="11" t="s">
        <v>54</v>
      </c>
      <c r="OE1" s="19" t="s">
        <v>92</v>
      </c>
      <c r="OF1" s="9" t="s">
        <v>52</v>
      </c>
      <c r="OG1" s="11" t="s">
        <v>53</v>
      </c>
      <c r="OH1" s="11" t="s">
        <v>56</v>
      </c>
      <c r="OI1" s="11" t="s">
        <v>57</v>
      </c>
      <c r="OJ1" s="11" t="s">
        <v>54</v>
      </c>
      <c r="OK1" s="19" t="s">
        <v>93</v>
      </c>
      <c r="OL1" s="9" t="s">
        <v>52</v>
      </c>
      <c r="OM1" s="11" t="s">
        <v>53</v>
      </c>
      <c r="ON1" s="11" t="s">
        <v>56</v>
      </c>
      <c r="OO1" s="11" t="s">
        <v>57</v>
      </c>
      <c r="OP1" s="11" t="s">
        <v>54</v>
      </c>
      <c r="OQ1" s="19" t="s">
        <v>94</v>
      </c>
      <c r="OR1" s="9" t="s">
        <v>52</v>
      </c>
      <c r="OS1" s="11" t="s">
        <v>53</v>
      </c>
      <c r="OT1" s="11" t="s">
        <v>56</v>
      </c>
      <c r="OU1" s="11" t="s">
        <v>57</v>
      </c>
      <c r="OV1" s="11" t="s">
        <v>54</v>
      </c>
      <c r="OW1" s="19" t="s">
        <v>95</v>
      </c>
      <c r="OX1" s="9" t="s">
        <v>52</v>
      </c>
      <c r="OY1" s="11" t="s">
        <v>53</v>
      </c>
      <c r="OZ1" s="11" t="s">
        <v>56</v>
      </c>
      <c r="PA1" s="11" t="s">
        <v>57</v>
      </c>
      <c r="PB1" s="11" t="s">
        <v>54</v>
      </c>
      <c r="PC1" s="19" t="s">
        <v>96</v>
      </c>
      <c r="PD1" s="9" t="s">
        <v>52</v>
      </c>
      <c r="PE1" s="11" t="s">
        <v>53</v>
      </c>
      <c r="PF1" s="11" t="s">
        <v>56</v>
      </c>
      <c r="PG1" s="11" t="s">
        <v>57</v>
      </c>
      <c r="PH1" s="11" t="s">
        <v>54</v>
      </c>
    </row>
    <row r="2" spans="1:424" ht="52">
      <c r="A2" s="89" t="str">
        <f>【総額及び平均額】賃上げ支援事業実績報告書!$E3</f>
        <v>長野薬局㈱</v>
      </c>
      <c r="B2" s="89" t="str">
        <f>【総額及び平均額】賃上げ支援事業実績報告書!$E4</f>
        <v>長野県庁薬局</v>
      </c>
      <c r="C2" s="22"/>
      <c r="D2" s="10" t="e">
        <f>【総額及び平均額】賃上げ支援事業実績報告書!#REF!</f>
        <v>#REF!</v>
      </c>
      <c r="E2" s="10" t="str">
        <f>【総額及び平均額】賃上げ支援事業実績報告書!$B9</f>
        <v>①対象人数
（常勤換算数）</v>
      </c>
      <c r="F2" s="10">
        <f>【総額及び平均額】賃上げ支援事業実績報告書!$B10</f>
        <v>0</v>
      </c>
      <c r="G2" s="10" t="e">
        <f>【総額及び平均額】賃上げ支援事業実績報告書!#REF!</f>
        <v>#REF!</v>
      </c>
      <c r="H2" s="10">
        <f>【総額及び平均額】賃上げ支援事業実績報告書!$B13</f>
        <v>0</v>
      </c>
      <c r="I2" s="10">
        <f>【総額及び平均額】賃上げ支援事業実績報告書!$B14</f>
        <v>0</v>
      </c>
      <c r="J2" s="10" t="e">
        <f>【総額及び平均額】賃上げ支援事業実績報告書!#REF!</f>
        <v>#REF!</v>
      </c>
      <c r="K2" s="10" t="str">
        <f>【総額及び平均額】賃上げ支援事業実績報告書!$B16</f>
        <v>①対象人数
（常勤換算数）</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20"/>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90"/>
      <c r="B3" s="90"/>
      <c r="C3" s="23"/>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t="str">
        <f>【総額及び平均額】賃上げ支援事業実績報告書!$F9</f>
        <v>賃金改善の総額
（自動計算）</v>
      </c>
      <c r="HI3" s="10">
        <f>【総額及び平均額】賃上げ支援事業実績報告書!$G10</f>
        <v>0</v>
      </c>
      <c r="HJ3" s="10" t="e">
        <f>【総額及び平均額】賃上げ支援事業実績報告書!#REF!</f>
        <v>#REF!</v>
      </c>
      <c r="HK3" s="10">
        <f>【総額及び平均額】賃上げ支援事業実績報告書!$G13</f>
        <v>0</v>
      </c>
      <c r="HL3" s="10">
        <f>【総額及び平均額】賃上げ支援事業実績報告書!$G14</f>
        <v>144000</v>
      </c>
      <c r="HM3" s="10" t="e">
        <f>【総額及び平均額】賃上げ支援事業実績報告書!#REF!</f>
        <v>#REF!</v>
      </c>
      <c r="HN3" s="10" t="str">
        <f>【総額及び平均額】賃上げ支援事業実績報告書!$F16</f>
        <v>賃金改善の総額
（自動計算）</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7"/>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3" priority="74">
      <formula>#REF!="×"</formula>
    </cfRule>
  </conditionalFormatting>
  <conditionalFormatting sqref="HB1:HE1">
    <cfRule type="expression" dxfId="2" priority="73">
      <formula>#REF!="×"</formula>
    </cfRule>
  </conditionalFormatting>
  <conditionalFormatting sqref="HI1:HL1">
    <cfRule type="expression" dxfId="1" priority="2">
      <formula>#REF!="×"</formula>
    </cfRule>
  </conditionalFormatting>
  <conditionalFormatting sqref="PE1:PH1">
    <cfRule type="expression" dxfId="0"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2.xml><?xml version="1.0" encoding="utf-8"?>
<ds:datastoreItem xmlns:ds="http://schemas.openxmlformats.org/officeDocument/2006/customXml" ds:itemID="{DAA6DD1A-A23B-4D25-B2CA-485C026E75D5}">
  <ds:schemaRefs>
    <ds:schemaRef ds:uri="http://purl.org/dc/dcmitype/"/>
    <ds:schemaRef ds:uri="9500c7e0-a8b4-4cc7-a7aa-d9d65591dd5a"/>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www.w3.org/XML/1998/namespace"/>
    <ds:schemaRef ds:uri="http://schemas.openxmlformats.org/package/2006/metadata/core-properties"/>
    <ds:schemaRef ds:uri="85e6e18b-26c1-4122-9e79-e6c53ac26d53"/>
    <ds:schemaRef ds:uri="http://purl.org/dc/terms/"/>
  </ds:schemaRefs>
</ds:datastoreItem>
</file>

<file path=customXml/itemProps3.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【総額及び平均額】賃上げ支援事業実績報告書</vt:lpstr>
      <vt:lpstr>別紙（2.0％超部分算定シート）</vt:lpstr>
      <vt:lpstr>【参考】集計用シート（賃上げ支援事業）</vt:lpstr>
      <vt:lpstr>都道府県リスト</vt:lpstr>
      <vt:lpstr>【総額及び平均額】賃上げ支援事業実績報告書!Print_Area</vt:lpstr>
      <vt:lpstr>'別紙（2.0％超部分算定シート）'!Print_Area</vt:lpstr>
      <vt:lpstr>【総額及び平均額】賃上げ支援事業実績報告書!Print_Titles</vt:lpstr>
      <vt:lpstr>'別紙（2.0％超部分算定シート）'!Print_Titles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尾藤　孝弘</cp:lastModifiedBy>
  <cp:revision>2</cp:revision>
  <cp:lastPrinted>2026-06-03T02:30:17Z</cp:lastPrinted>
  <dcterms:created xsi:type="dcterms:W3CDTF">2017-10-26T07:12:00Z</dcterms:created>
  <dcterms:modified xsi:type="dcterms:W3CDTF">2026-06-26T02:39:39Z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