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106943\Downloads\"/>
    </mc:Choice>
  </mc:AlternateContent>
  <xr:revisionPtr revIDLastSave="0" documentId="13_ncr:1_{F0AA5C61-633F-43E6-AD4E-DA5BA74606A3}" xr6:coauthVersionLast="47" xr6:coauthVersionMax="47" xr10:uidLastSave="{00000000-0000-0000-0000-000000000000}"/>
  <bookViews>
    <workbookView xWindow="-120" yWindow="-120" windowWidth="20730" windowHeight="11160" xr2:uid="{42AAB835-6537-4202-B20C-9C0F122714D1}"/>
  </bookViews>
  <sheets>
    <sheet name="計算表" sheetId="1" r:id="rId1"/>
    <sheet name="差押可能額計算書（回答書）" sheetId="4" r:id="rId2"/>
  </sheets>
  <definedNames>
    <definedName name="_xlnm.Print_Area" localSheetId="0">計算表!$A$1:$T$57</definedName>
    <definedName name="_xlnm.Print_Area" localSheetId="1">'差押可能額計算書（回答書）'!$A$1:$G$36</definedName>
    <definedName name="地域_全県">計算表!$AA$4:$AA$11</definedName>
    <definedName name="地域_中信">計算表!$Z$4:$Z$6</definedName>
    <definedName name="地域_東信">計算表!$X$4:$X$5</definedName>
    <definedName name="地域_南信">計算表!$Y$4:$Y$6</definedName>
    <definedName name="地域_北信">計算表!$W$4:$W$5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4" l="1"/>
  <c r="C17" i="4"/>
  <c r="B25" i="1"/>
  <c r="B20" i="1"/>
  <c r="B8" i="1"/>
  <c r="B36" i="1" s="1"/>
  <c r="A4" i="4"/>
  <c r="B12" i="1" l="1"/>
  <c r="B37" i="1" l="1"/>
  <c r="G23" i="1"/>
  <c r="G22" i="1"/>
  <c r="G21" i="1" l="1"/>
  <c r="N20" i="1"/>
  <c r="Q20" i="1" s="1"/>
  <c r="M30" i="1"/>
  <c r="N28" i="1"/>
  <c r="Q28" i="1" s="1"/>
  <c r="N27" i="1"/>
  <c r="N26" i="1"/>
  <c r="N25" i="1"/>
  <c r="G27" i="1" l="1"/>
  <c r="G26" i="1"/>
  <c r="G28" i="1"/>
  <c r="N23" i="1"/>
  <c r="N22" i="1"/>
  <c r="N21" i="1"/>
  <c r="Q21" i="1" s="1"/>
  <c r="N30" i="1"/>
  <c r="Q30" i="1" s="1"/>
  <c r="Q27" i="1"/>
  <c r="Q26" i="1"/>
  <c r="Q25" i="1"/>
  <c r="Q29" i="1" l="1"/>
  <c r="Q33" i="1"/>
  <c r="Q23" i="1" l="1"/>
  <c r="Q22" i="1"/>
  <c r="Q24" i="1" l="1"/>
  <c r="U36" i="1" s="1"/>
  <c r="Q36" i="1" l="1"/>
  <c r="Q31" i="1"/>
  <c r="Q32" i="1" s="1"/>
  <c r="U34" i="1" s="1"/>
  <c r="Q34" i="1" s="1"/>
  <c r="Q35" i="1" s="1"/>
  <c r="U37" i="1" l="1"/>
  <c r="Q37" i="1" s="1"/>
</calcChain>
</file>

<file path=xl/sharedStrings.xml><?xml version="1.0" encoding="utf-8"?>
<sst xmlns="http://schemas.openxmlformats.org/spreadsheetml/2006/main" count="176" uniqueCount="120">
  <si>
    <t>賞与等支給月における差押可能額計算書（入力表）</t>
    <rPh sb="0" eb="2">
      <t>ショウヨ</t>
    </rPh>
    <rPh sb="2" eb="3">
      <t>トウ</t>
    </rPh>
    <rPh sb="3" eb="5">
      <t>シキュウ</t>
    </rPh>
    <rPh sb="5" eb="6">
      <t>ヅキ</t>
    </rPh>
    <rPh sb="10" eb="12">
      <t>サシオサエ</t>
    </rPh>
    <rPh sb="12" eb="15">
      <t>カノウガク</t>
    </rPh>
    <rPh sb="15" eb="18">
      <t>ケイサンショ</t>
    </rPh>
    <rPh sb="19" eb="21">
      <t>ニュウリョク</t>
    </rPh>
    <rPh sb="21" eb="22">
      <t>ヒョウ</t>
    </rPh>
    <phoneticPr fontId="5"/>
  </si>
  <si>
    <t>入力項目</t>
    <rPh sb="0" eb="2">
      <t>ニュウリョク</t>
    </rPh>
    <rPh sb="2" eb="4">
      <t>コウモク</t>
    </rPh>
    <phoneticPr fontId="3"/>
  </si>
  <si>
    <t>地域_北信</t>
    <rPh sb="0" eb="2">
      <t>チイキ</t>
    </rPh>
    <rPh sb="3" eb="5">
      <t>ホクシン</t>
    </rPh>
    <phoneticPr fontId="3"/>
  </si>
  <si>
    <t>地域_東信</t>
    <rPh sb="0" eb="2">
      <t>チイキ</t>
    </rPh>
    <rPh sb="3" eb="4">
      <t>ヒガシ</t>
    </rPh>
    <rPh sb="4" eb="5">
      <t>シン</t>
    </rPh>
    <phoneticPr fontId="3"/>
  </si>
  <si>
    <t>地域_南信</t>
    <rPh sb="0" eb="2">
      <t>チイキ</t>
    </rPh>
    <rPh sb="3" eb="5">
      <t>ナンシン</t>
    </rPh>
    <phoneticPr fontId="3"/>
  </si>
  <si>
    <t>地域_中信</t>
    <rPh sb="0" eb="2">
      <t>チイキ</t>
    </rPh>
    <rPh sb="3" eb="5">
      <t>チュウシン</t>
    </rPh>
    <phoneticPr fontId="3"/>
  </si>
  <si>
    <t>地域_全県</t>
    <rPh sb="0" eb="2">
      <t>チイキ</t>
    </rPh>
    <rPh sb="3" eb="5">
      <t>ゼンケン</t>
    </rPh>
    <phoneticPr fontId="3"/>
  </si>
  <si>
    <t>給料等</t>
    <rPh sb="0" eb="2">
      <t>キュウリョウ</t>
    </rPh>
    <rPh sb="2" eb="3">
      <t>ナド</t>
    </rPh>
    <phoneticPr fontId="3"/>
  </si>
  <si>
    <t>給料と賞与
支給時期が早いのは？</t>
    <rPh sb="0" eb="2">
      <t>キュウリョウ</t>
    </rPh>
    <rPh sb="3" eb="5">
      <t>ショウヨ</t>
    </rPh>
    <rPh sb="6" eb="8">
      <t>シキュウ</t>
    </rPh>
    <rPh sb="8" eb="10">
      <t>ジキ</t>
    </rPh>
    <rPh sb="11" eb="12">
      <t>ハヤ</t>
    </rPh>
    <phoneticPr fontId="5"/>
  </si>
  <si>
    <t>←プルダウンから「給料等」か「賞与等」、支給日が早い方を選択してください。</t>
    <rPh sb="9" eb="11">
      <t>キュウリョウ</t>
    </rPh>
    <rPh sb="11" eb="12">
      <t>トウ</t>
    </rPh>
    <rPh sb="17" eb="18">
      <t>トウ</t>
    </rPh>
    <rPh sb="20" eb="22">
      <t>シキュウ</t>
    </rPh>
    <rPh sb="22" eb="23">
      <t>ビ</t>
    </rPh>
    <rPh sb="24" eb="25">
      <t>ハヤ</t>
    </rPh>
    <rPh sb="26" eb="27">
      <t>ホウ</t>
    </rPh>
    <phoneticPr fontId="3"/>
  </si>
  <si>
    <t>長野県総合県税事務所</t>
    <rPh sb="0" eb="3">
      <t>ナガノケン</t>
    </rPh>
    <rPh sb="3" eb="5">
      <t>ソウゴウ</t>
    </rPh>
    <rPh sb="5" eb="7">
      <t>ケンゼイ</t>
    </rPh>
    <rPh sb="7" eb="9">
      <t>ジム</t>
    </rPh>
    <rPh sb="9" eb="10">
      <t>ショ</t>
    </rPh>
    <phoneticPr fontId="3"/>
  </si>
  <si>
    <t>長野県東信県税事務所</t>
    <rPh sb="0" eb="3">
      <t>ナガノケン</t>
    </rPh>
    <rPh sb="3" eb="4">
      <t>ヒガシ</t>
    </rPh>
    <rPh sb="4" eb="5">
      <t>シン</t>
    </rPh>
    <rPh sb="5" eb="7">
      <t>ケンゼイ</t>
    </rPh>
    <rPh sb="7" eb="9">
      <t>ジム</t>
    </rPh>
    <rPh sb="9" eb="10">
      <t>ショ</t>
    </rPh>
    <phoneticPr fontId="3"/>
  </si>
  <si>
    <t>長野県南信県税事務所</t>
    <rPh sb="0" eb="3">
      <t>ナガノケン</t>
    </rPh>
    <rPh sb="3" eb="5">
      <t>ナンシン</t>
    </rPh>
    <rPh sb="5" eb="7">
      <t>ケンゼイ</t>
    </rPh>
    <rPh sb="7" eb="9">
      <t>ジム</t>
    </rPh>
    <rPh sb="9" eb="10">
      <t>ショ</t>
    </rPh>
    <phoneticPr fontId="3"/>
  </si>
  <si>
    <t>長野県中信県税事務所</t>
    <rPh sb="0" eb="3">
      <t>ナガノケン</t>
    </rPh>
    <rPh sb="3" eb="5">
      <t>チュウシン</t>
    </rPh>
    <rPh sb="5" eb="7">
      <t>ケンゼイ</t>
    </rPh>
    <rPh sb="7" eb="9">
      <t>ジム</t>
    </rPh>
    <rPh sb="9" eb="10">
      <t>ショ</t>
    </rPh>
    <phoneticPr fontId="3"/>
  </si>
  <si>
    <t>賞与等</t>
    <rPh sb="0" eb="3">
      <t>ショウヨナド</t>
    </rPh>
    <phoneticPr fontId="3"/>
  </si>
  <si>
    <t>県税事務所名</t>
  </si>
  <si>
    <t>長野県総合県税事務所北信事務所</t>
    <rPh sb="0" eb="3">
      <t>ナガノケン</t>
    </rPh>
    <rPh sb="3" eb="5">
      <t>ソウゴウ</t>
    </rPh>
    <rPh sb="5" eb="7">
      <t>ケンゼイ</t>
    </rPh>
    <rPh sb="7" eb="9">
      <t>ジム</t>
    </rPh>
    <rPh sb="9" eb="10">
      <t>ショ</t>
    </rPh>
    <rPh sb="10" eb="12">
      <t>ホクシン</t>
    </rPh>
    <rPh sb="12" eb="14">
      <t>ジム</t>
    </rPh>
    <rPh sb="14" eb="15">
      <t>ショ</t>
    </rPh>
    <phoneticPr fontId="3"/>
  </si>
  <si>
    <t>長野県東信県税事務所上田事務所</t>
    <rPh sb="0" eb="3">
      <t>ナガノケン</t>
    </rPh>
    <rPh sb="3" eb="4">
      <t>ヒガシ</t>
    </rPh>
    <rPh sb="4" eb="5">
      <t>シン</t>
    </rPh>
    <rPh sb="5" eb="7">
      <t>ケンゼイ</t>
    </rPh>
    <rPh sb="7" eb="9">
      <t>ジム</t>
    </rPh>
    <rPh sb="9" eb="10">
      <t>ショ</t>
    </rPh>
    <rPh sb="10" eb="12">
      <t>ウエダ</t>
    </rPh>
    <rPh sb="12" eb="14">
      <t>ジム</t>
    </rPh>
    <rPh sb="14" eb="15">
      <t>ショ</t>
    </rPh>
    <phoneticPr fontId="3"/>
  </si>
  <si>
    <t>長野県南信県税事務所諏訪事務所</t>
    <rPh sb="0" eb="3">
      <t>ナガノケン</t>
    </rPh>
    <rPh sb="3" eb="5">
      <t>ナンシン</t>
    </rPh>
    <rPh sb="5" eb="7">
      <t>ケンゼイ</t>
    </rPh>
    <rPh sb="7" eb="9">
      <t>ジム</t>
    </rPh>
    <rPh sb="9" eb="10">
      <t>ショ</t>
    </rPh>
    <rPh sb="10" eb="12">
      <t>スワ</t>
    </rPh>
    <rPh sb="12" eb="14">
      <t>ジム</t>
    </rPh>
    <rPh sb="14" eb="15">
      <t>ショ</t>
    </rPh>
    <phoneticPr fontId="3"/>
  </si>
  <si>
    <t>長野県中信県税事務所木曽事務所</t>
    <rPh sb="0" eb="3">
      <t>ナガノケン</t>
    </rPh>
    <rPh sb="3" eb="5">
      <t>チュウシン</t>
    </rPh>
    <rPh sb="5" eb="7">
      <t>ケンゼイ</t>
    </rPh>
    <rPh sb="7" eb="9">
      <t>ジム</t>
    </rPh>
    <rPh sb="9" eb="10">
      <t>ショ</t>
    </rPh>
    <rPh sb="10" eb="12">
      <t>キソ</t>
    </rPh>
    <rPh sb="12" eb="14">
      <t>ジム</t>
    </rPh>
    <rPh sb="14" eb="15">
      <t>ショ</t>
    </rPh>
    <phoneticPr fontId="3"/>
  </si>
  <si>
    <r>
      <t xml:space="preserve">滞納者
</t>
    </r>
    <r>
      <rPr>
        <sz val="9"/>
        <rFont val="ＭＳ ゴシック"/>
        <family val="3"/>
        <charset val="128"/>
      </rPr>
      <t>（債権者）</t>
    </r>
    <phoneticPr fontId="3"/>
  </si>
  <si>
    <t>住所（居所）</t>
    <rPh sb="0" eb="2">
      <t>ジュウショ</t>
    </rPh>
    <rPh sb="3" eb="5">
      <t>キョショ</t>
    </rPh>
    <phoneticPr fontId="3"/>
  </si>
  <si>
    <t>長野県南信県税事務所飯田事務所</t>
    <rPh sb="0" eb="3">
      <t>ナガノケン</t>
    </rPh>
    <rPh sb="3" eb="5">
      <t>ナンシン</t>
    </rPh>
    <rPh sb="5" eb="7">
      <t>ケンゼイ</t>
    </rPh>
    <rPh sb="7" eb="9">
      <t>ジム</t>
    </rPh>
    <rPh sb="9" eb="10">
      <t>ショ</t>
    </rPh>
    <rPh sb="10" eb="12">
      <t>イイダ</t>
    </rPh>
    <rPh sb="12" eb="14">
      <t>ジム</t>
    </rPh>
    <rPh sb="14" eb="15">
      <t>ショ</t>
    </rPh>
    <phoneticPr fontId="3"/>
  </si>
  <si>
    <t>長野県中信県税事務所大町事務所</t>
    <rPh sb="0" eb="3">
      <t>ナガノケン</t>
    </rPh>
    <rPh sb="3" eb="5">
      <t>チュウシン</t>
    </rPh>
    <rPh sb="5" eb="7">
      <t>ケンゼイ</t>
    </rPh>
    <rPh sb="7" eb="9">
      <t>ジム</t>
    </rPh>
    <rPh sb="9" eb="10">
      <t>ショ</t>
    </rPh>
    <rPh sb="10" eb="12">
      <t>オオマチ</t>
    </rPh>
    <rPh sb="12" eb="14">
      <t>ジム</t>
    </rPh>
    <rPh sb="14" eb="15">
      <t>ショ</t>
    </rPh>
    <phoneticPr fontId="3"/>
  </si>
  <si>
    <t>氏名</t>
    <rPh sb="0" eb="2">
      <t>シメイ</t>
    </rPh>
    <phoneticPr fontId="3"/>
  </si>
  <si>
    <t>総支給額</t>
    <rPh sb="0" eb="1">
      <t>ソウ</t>
    </rPh>
    <rPh sb="1" eb="4">
      <t>シキュウガク</t>
    </rPh>
    <phoneticPr fontId="17"/>
  </si>
  <si>
    <t>円</t>
    <rPh sb="0" eb="1">
      <t>エン</t>
    </rPh>
    <phoneticPr fontId="3"/>
  </si>
  <si>
    <t>源泉所得税</t>
    <rPh sb="0" eb="2">
      <t>ゲンセン</t>
    </rPh>
    <rPh sb="2" eb="5">
      <t>ショトクゼイ</t>
    </rPh>
    <phoneticPr fontId="17"/>
  </si>
  <si>
    <t>※ 左の表の黄色に着色されたセルに金額を入力することで下の表に自動計算されます。</t>
    <rPh sb="9" eb="11">
      <t>チャクショク</t>
    </rPh>
    <rPh sb="17" eb="19">
      <t>キンガク</t>
    </rPh>
    <phoneticPr fontId="3"/>
  </si>
  <si>
    <t>特別徴収の地方税</t>
    <rPh sb="0" eb="1">
      <t>トク</t>
    </rPh>
    <rPh sb="1" eb="2">
      <t>ベツ</t>
    </rPh>
    <rPh sb="2" eb="3">
      <t>シルシ</t>
    </rPh>
    <rPh sb="3" eb="4">
      <t>オサム</t>
    </rPh>
    <rPh sb="5" eb="8">
      <t>チホウゼイ</t>
    </rPh>
    <phoneticPr fontId="17"/>
  </si>
  <si>
    <t>社会保険料等</t>
    <rPh sb="0" eb="2">
      <t>シャカイ</t>
    </rPh>
    <rPh sb="2" eb="5">
      <t>ホケンリョウ</t>
    </rPh>
    <rPh sb="5" eb="6">
      <t>トウ</t>
    </rPh>
    <phoneticPr fontId="17"/>
  </si>
  <si>
    <t>総支給額</t>
  </si>
  <si>
    <t>※ 端数処理後の金額がシート「差押可能額計算書」に反映されるので、プリントアウトして提出してください。
　取立額が出ない場合は、その旨ご連絡をお願いします。</t>
    <rPh sb="2" eb="4">
      <t>ハスウ</t>
    </rPh>
    <rPh sb="4" eb="6">
      <t>ショリ</t>
    </rPh>
    <rPh sb="6" eb="7">
      <t>ゴ</t>
    </rPh>
    <rPh sb="8" eb="10">
      <t>キンガク</t>
    </rPh>
    <rPh sb="17" eb="19">
      <t>カノウ</t>
    </rPh>
    <rPh sb="25" eb="27">
      <t>ハンエイ</t>
    </rPh>
    <rPh sb="42" eb="44">
      <t>テイシュツ</t>
    </rPh>
    <phoneticPr fontId="3"/>
  </si>
  <si>
    <t>源泉所得税</t>
  </si>
  <si>
    <t>特別徴収の地方税</t>
  </si>
  <si>
    <t>社会保険料等</t>
  </si>
  <si>
    <t>生計を一にする親族数(本人を除く)</t>
    <phoneticPr fontId="3"/>
  </si>
  <si>
    <t>人</t>
    <rPh sb="0" eb="1">
      <t>ニン</t>
    </rPh>
    <phoneticPr fontId="3"/>
  </si>
  <si>
    <t>支給金額</t>
    <rPh sb="0" eb="2">
      <t>シキュウ</t>
    </rPh>
    <rPh sb="2" eb="4">
      <t>キンガク</t>
    </rPh>
    <phoneticPr fontId="5"/>
  </si>
  <si>
    <t xml:space="preserve"> 端数処理後の金額</t>
    <rPh sb="1" eb="3">
      <t>ハスウ</t>
    </rPh>
    <rPh sb="3" eb="5">
      <t>ショリ</t>
    </rPh>
    <rPh sb="5" eb="6">
      <t>アト</t>
    </rPh>
    <rPh sb="7" eb="9">
      <t>キンガク</t>
    </rPh>
    <phoneticPr fontId="5"/>
  </si>
  <si>
    <t>円</t>
    <rPh sb="0" eb="1">
      <t>エン</t>
    </rPh>
    <phoneticPr fontId="5"/>
  </si>
  <si>
    <t>①</t>
    <phoneticPr fontId="3"/>
  </si>
  <si>
    <t>切捨</t>
    <rPh sb="0" eb="1">
      <t>キ</t>
    </rPh>
    <rPh sb="1" eb="2">
      <t>ス</t>
    </rPh>
    <phoneticPr fontId="5"/>
  </si>
  <si>
    <t>国税徴収法
第76条第１項
に定める
差押禁止額</t>
    <phoneticPr fontId="5"/>
  </si>
  <si>
    <t>１号</t>
    <rPh sb="1" eb="2">
      <t>ゴウ</t>
    </rPh>
    <phoneticPr fontId="5"/>
  </si>
  <si>
    <t>切上</t>
    <rPh sb="0" eb="1">
      <t>キ</t>
    </rPh>
    <rPh sb="1" eb="2">
      <t>ア</t>
    </rPh>
    <phoneticPr fontId="5"/>
  </si>
  <si>
    <t>２号</t>
    <rPh sb="1" eb="2">
      <t>ゴウ</t>
    </rPh>
    <phoneticPr fontId="5"/>
  </si>
  <si>
    <t>３号</t>
    <rPh sb="1" eb="2">
      <t>ゴウ</t>
    </rPh>
    <phoneticPr fontId="5"/>
  </si>
  <si>
    <t>合計</t>
    <rPh sb="0" eb="2">
      <t>ゴウケイ</t>
    </rPh>
    <phoneticPr fontId="5"/>
  </si>
  <si>
    <t>１号＋２号＋３号の金額</t>
    <rPh sb="1" eb="2">
      <t>ゴウ</t>
    </rPh>
    <rPh sb="4" eb="5">
      <t>ゴウ</t>
    </rPh>
    <rPh sb="7" eb="8">
      <t>ゴウ</t>
    </rPh>
    <rPh sb="9" eb="11">
      <t>キンガク</t>
    </rPh>
    <phoneticPr fontId="5"/>
  </si>
  <si>
    <t>②</t>
    <phoneticPr fontId="3"/>
  </si>
  <si>
    <t>③</t>
    <phoneticPr fontId="3"/>
  </si>
  <si>
    <t>合計</t>
    <rPh sb="0" eb="2">
      <t>ゴウケイ</t>
    </rPh>
    <phoneticPr fontId="3"/>
  </si>
  <si>
    <t>④</t>
    <phoneticPr fontId="3"/>
  </si>
  <si>
    <t>国税徴収法
第76条第１項
に定める
差押禁止額</t>
    <phoneticPr fontId="3"/>
  </si>
  <si>
    <t>４号</t>
    <rPh sb="1" eb="2">
      <t>ゴウ</t>
    </rPh>
    <phoneticPr fontId="5"/>
  </si>
  <si>
    <t>別表に掲げる滞納者を含む家族に対する金額
（100,000円＋45,000円×生計を一にする親族数）</t>
    <rPh sb="7" eb="8">
      <t>エン</t>
    </rPh>
    <rPh sb="15" eb="16">
      <t>エン</t>
    </rPh>
    <rPh sb="39" eb="41">
      <t>セイケイ</t>
    </rPh>
    <rPh sb="42" eb="43">
      <t>イツ</t>
    </rPh>
    <rPh sb="46" eb="48">
      <t>シンゾク</t>
    </rPh>
    <rPh sb="48" eb="49">
      <t>スウ</t>
    </rPh>
    <phoneticPr fontId="5"/>
  </si>
  <si>
    <t>生計を一にする親族</t>
    <phoneticPr fontId="3"/>
  </si>
  <si>
    <t>⑤</t>
    <phoneticPr fontId="3"/>
  </si>
  <si>
    <t>※月一回のみ計上</t>
    <rPh sb="1" eb="2">
      <t>ツキ</t>
    </rPh>
    <rPh sb="2" eb="4">
      <t>イッカイ</t>
    </rPh>
    <rPh sb="6" eb="8">
      <t>ケイジョウ</t>
    </rPh>
    <phoneticPr fontId="3"/>
  </si>
  <si>
    <t>５号</t>
    <rPh sb="1" eb="2">
      <t>ゴウ</t>
    </rPh>
    <phoneticPr fontId="5"/>
  </si>
  <si>
    <r>
      <t xml:space="preserve">｛①＋③－（②＋④＋⑤）｝×20／100
</t>
    </r>
    <r>
      <rPr>
        <sz val="11"/>
        <color theme="1"/>
        <rFont val="ＭＳ ゴシック"/>
        <family val="2"/>
        <charset val="128"/>
      </rPr>
      <t xml:space="preserve">
　ただし（４号の金額×２）の金額を限度とする</t>
    </r>
    <rPh sb="28" eb="29">
      <t>ゴウ</t>
    </rPh>
    <rPh sb="30" eb="32">
      <t>キンガク</t>
    </rPh>
    <rPh sb="36" eb="38">
      <t>キンガク</t>
    </rPh>
    <rPh sb="39" eb="41">
      <t>ゲンド</t>
    </rPh>
    <phoneticPr fontId="5"/>
  </si>
  <si>
    <t>上記を切上</t>
    <rPh sb="0" eb="2">
      <t>ジョウキ</t>
    </rPh>
    <rPh sb="3" eb="4">
      <t>キ</t>
    </rPh>
    <rPh sb="4" eb="5">
      <t>ア</t>
    </rPh>
    <phoneticPr fontId="5"/>
  </si>
  <si>
    <t>４号×２</t>
    <rPh sb="1" eb="2">
      <t>ゴウ</t>
    </rPh>
    <phoneticPr fontId="5"/>
  </si>
  <si>
    <t>採用金額</t>
    <rPh sb="0" eb="2">
      <t>サイヨウ</t>
    </rPh>
    <rPh sb="2" eb="4">
      <t>キンガク</t>
    </rPh>
    <phoneticPr fontId="5"/>
  </si>
  <si>
    <t>⑥</t>
    <phoneticPr fontId="3"/>
  </si>
  <si>
    <r>
      <rPr>
        <b/>
        <u/>
        <sz val="13"/>
        <rFont val="ＭＳ Ｐゴシック"/>
        <family val="3"/>
        <charset val="128"/>
      </rPr>
      <t>差押可能額</t>
    </r>
    <r>
      <rPr>
        <sz val="13"/>
        <rFont val="ＭＳ Ｐゴシック"/>
        <family val="3"/>
        <charset val="128"/>
      </rPr>
      <t xml:space="preserve">
（当所に支払う金額の合計）</t>
    </r>
    <rPh sb="0" eb="2">
      <t>サシオサ</t>
    </rPh>
    <rPh sb="2" eb="4">
      <t>カノウ</t>
    </rPh>
    <rPh sb="4" eb="5">
      <t>ガク</t>
    </rPh>
    <rPh sb="7" eb="8">
      <t>トウ</t>
    </rPh>
    <rPh sb="10" eb="12">
      <t>シハラ</t>
    </rPh>
    <rPh sb="13" eb="15">
      <t>キンガク</t>
    </rPh>
    <rPh sb="16" eb="18">
      <t>ゴウケイ</t>
    </rPh>
    <phoneticPr fontId="5"/>
  </si>
  <si>
    <t>（①＋③）－（②＋④＋⑤＋⑥）</t>
    <phoneticPr fontId="3"/>
  </si>
  <si>
    <t>⑦</t>
    <phoneticPr fontId="3"/>
  </si>
  <si>
    <t>①－②－⑤-｛(①－②－⑤)×20／100｝</t>
    <phoneticPr fontId="3"/>
  </si>
  <si>
    <t>⑧（</t>
    <phoneticPr fontId="3"/>
  </si>
  <si>
    <t>）円</t>
    <rPh sb="1" eb="2">
      <t>エン</t>
    </rPh>
    <phoneticPr fontId="5"/>
  </si>
  <si>
    <t>⑨（</t>
    <phoneticPr fontId="3"/>
  </si>
  <si>
    <t>＜計算方法＞</t>
    <rPh sb="1" eb="3">
      <t>ケイサン</t>
    </rPh>
    <rPh sb="3" eb="5">
      <t>ホウホウ</t>
    </rPh>
    <phoneticPr fontId="5"/>
  </si>
  <si>
    <t>〇</t>
    <phoneticPr fontId="3"/>
  </si>
  <si>
    <t>入力項目</t>
    <rPh sb="0" eb="2">
      <t>ニュウリョク</t>
    </rPh>
    <rPh sb="2" eb="4">
      <t>コウモク</t>
    </rPh>
    <phoneticPr fontId="5"/>
  </si>
  <si>
    <t>欄は、実際の支給金額を記入してください。（円単位）</t>
    <rPh sb="0" eb="1">
      <t>ラン</t>
    </rPh>
    <rPh sb="3" eb="5">
      <t>ジッサイ</t>
    </rPh>
    <rPh sb="6" eb="8">
      <t>シキュウ</t>
    </rPh>
    <rPh sb="8" eb="10">
      <t>キンガク</t>
    </rPh>
    <rPh sb="11" eb="13">
      <t>キニュウ</t>
    </rPh>
    <rPh sb="21" eb="22">
      <t>エン</t>
    </rPh>
    <rPh sb="22" eb="24">
      <t>タンイ</t>
    </rPh>
    <phoneticPr fontId="5"/>
  </si>
  <si>
    <t>端数処理後の金額</t>
    <rPh sb="3" eb="4">
      <t>リ</t>
    </rPh>
    <phoneticPr fontId="5"/>
  </si>
  <si>
    <t>欄は、以下の方法により端数処理した金額が表示されます。</t>
    <rPh sb="0" eb="1">
      <t>ラン</t>
    </rPh>
    <rPh sb="3" eb="5">
      <t>イカ</t>
    </rPh>
    <rPh sb="6" eb="8">
      <t>ホウホウ</t>
    </rPh>
    <rPh sb="11" eb="13">
      <t>ハスウ</t>
    </rPh>
    <rPh sb="13" eb="15">
      <t>ショリ</t>
    </rPh>
    <rPh sb="17" eb="19">
      <t>キンガク</t>
    </rPh>
    <rPh sb="20" eb="22">
      <t>ヒョウジ</t>
    </rPh>
    <phoneticPr fontId="5"/>
  </si>
  <si>
    <t>　　　　　　　　　　</t>
    <phoneticPr fontId="5"/>
  </si>
  <si>
    <r>
      <t>　　⑴ 給料等の総支給額①③は</t>
    </r>
    <r>
      <rPr>
        <b/>
        <u/>
        <sz val="11"/>
        <rFont val="ＭＳ ゴシック"/>
        <family val="3"/>
        <charset val="128"/>
      </rPr>
      <t>千円未満の端数を切り捨て</t>
    </r>
    <rPh sb="4" eb="6">
      <t>キュウリョウ</t>
    </rPh>
    <rPh sb="6" eb="7">
      <t>トウ</t>
    </rPh>
    <rPh sb="8" eb="9">
      <t>ソウ</t>
    </rPh>
    <rPh sb="9" eb="12">
      <t>シキュウガク</t>
    </rPh>
    <rPh sb="15" eb="16">
      <t>セン</t>
    </rPh>
    <rPh sb="16" eb="19">
      <t>エンミマン</t>
    </rPh>
    <rPh sb="20" eb="22">
      <t>ハスウ</t>
    </rPh>
    <rPh sb="23" eb="24">
      <t>キ</t>
    </rPh>
    <rPh sb="25" eb="26">
      <t>ス</t>
    </rPh>
    <phoneticPr fontId="5"/>
  </si>
  <si>
    <r>
      <t>　　⑵ 国税徴収法第76条第1項に定める差押禁止額ａは</t>
    </r>
    <r>
      <rPr>
        <b/>
        <u/>
        <sz val="11"/>
        <rFont val="ＭＳ ゴシック"/>
        <family val="3"/>
        <charset val="128"/>
      </rPr>
      <t>千円未満の端数を切り上げ</t>
    </r>
    <rPh sb="4" eb="6">
      <t>コクゼイ</t>
    </rPh>
    <rPh sb="6" eb="8">
      <t>チョウシュウ</t>
    </rPh>
    <rPh sb="8" eb="9">
      <t>ホウ</t>
    </rPh>
    <rPh sb="9" eb="10">
      <t>ダイ</t>
    </rPh>
    <rPh sb="12" eb="13">
      <t>ジョウ</t>
    </rPh>
    <rPh sb="13" eb="14">
      <t>ダイ</t>
    </rPh>
    <rPh sb="15" eb="16">
      <t>コウ</t>
    </rPh>
    <rPh sb="17" eb="18">
      <t>サダ</t>
    </rPh>
    <rPh sb="20" eb="22">
      <t>サシオサエ</t>
    </rPh>
    <rPh sb="22" eb="24">
      <t>キンシ</t>
    </rPh>
    <rPh sb="24" eb="25">
      <t>ガク</t>
    </rPh>
    <rPh sb="27" eb="28">
      <t>セン</t>
    </rPh>
    <rPh sb="28" eb="31">
      <t>エンミマン</t>
    </rPh>
    <rPh sb="32" eb="34">
      <t>ハスウ</t>
    </rPh>
    <rPh sb="35" eb="36">
      <t>キ</t>
    </rPh>
    <rPh sb="37" eb="38">
      <t>ア</t>
    </rPh>
    <phoneticPr fontId="5"/>
  </si>
  <si>
    <t>〇　４号の金額は、黄色セル「生計を一にする親族数（本人を除く）」を入力すると下記の表に基づき計算された金額が表示されます。</t>
    <rPh sb="3" eb="4">
      <t>ゴウ</t>
    </rPh>
    <rPh sb="5" eb="7">
      <t>キンガク</t>
    </rPh>
    <rPh sb="9" eb="11">
      <t>キイロ</t>
    </rPh>
    <rPh sb="14" eb="16">
      <t>セイケイ</t>
    </rPh>
    <rPh sb="17" eb="18">
      <t>イツ</t>
    </rPh>
    <rPh sb="21" eb="23">
      <t>シンゾク</t>
    </rPh>
    <rPh sb="23" eb="24">
      <t>スウ</t>
    </rPh>
    <rPh sb="25" eb="27">
      <t>ホンニン</t>
    </rPh>
    <rPh sb="28" eb="29">
      <t>ノゾ</t>
    </rPh>
    <rPh sb="33" eb="35">
      <t>ニュウリョク</t>
    </rPh>
    <rPh sb="38" eb="40">
      <t>カキ</t>
    </rPh>
    <rPh sb="41" eb="42">
      <t>ヒョウ</t>
    </rPh>
    <rPh sb="43" eb="44">
      <t>モト</t>
    </rPh>
    <rPh sb="46" eb="48">
      <t>ケイサン</t>
    </rPh>
    <rPh sb="51" eb="53">
      <t>キンガク</t>
    </rPh>
    <rPh sb="54" eb="56">
      <t>ヒョウジ</t>
    </rPh>
    <phoneticPr fontId="5"/>
  </si>
  <si>
    <t>家族数</t>
    <rPh sb="0" eb="3">
      <t>カゾクスウ</t>
    </rPh>
    <phoneticPr fontId="5"/>
  </si>
  <si>
    <t>本人のみ</t>
    <rPh sb="0" eb="2">
      <t>ホンニン</t>
    </rPh>
    <phoneticPr fontId="5"/>
  </si>
  <si>
    <t>２人</t>
    <rPh sb="1" eb="2">
      <t>ニン</t>
    </rPh>
    <phoneticPr fontId="5"/>
  </si>
  <si>
    <t>３人</t>
    <rPh sb="1" eb="2">
      <t>ニン</t>
    </rPh>
    <phoneticPr fontId="5"/>
  </si>
  <si>
    <t>４人</t>
    <rPh sb="1" eb="2">
      <t>ニン</t>
    </rPh>
    <phoneticPr fontId="5"/>
  </si>
  <si>
    <t>５人</t>
    <rPh sb="1" eb="2">
      <t>ニン</t>
    </rPh>
    <phoneticPr fontId="5"/>
  </si>
  <si>
    <t>６人</t>
    <rPh sb="1" eb="2">
      <t>ニン</t>
    </rPh>
    <phoneticPr fontId="5"/>
  </si>
  <si>
    <t>金額</t>
    <rPh sb="0" eb="2">
      <t>キンガク</t>
    </rPh>
    <phoneticPr fontId="5"/>
  </si>
  <si>
    <r>
      <t>100,000</t>
    </r>
    <r>
      <rPr>
        <sz val="8"/>
        <rFont val="ＭＳ ゴシック"/>
        <family val="3"/>
        <charset val="128"/>
      </rPr>
      <t>円</t>
    </r>
    <rPh sb="7" eb="8">
      <t>エン</t>
    </rPh>
    <phoneticPr fontId="5"/>
  </si>
  <si>
    <r>
      <t>145,000</t>
    </r>
    <r>
      <rPr>
        <sz val="8"/>
        <rFont val="ＭＳ ゴシック"/>
        <family val="3"/>
        <charset val="128"/>
      </rPr>
      <t>円</t>
    </r>
    <rPh sb="7" eb="8">
      <t>エン</t>
    </rPh>
    <phoneticPr fontId="5"/>
  </si>
  <si>
    <r>
      <t>190,000</t>
    </r>
    <r>
      <rPr>
        <sz val="8"/>
        <rFont val="ＭＳ ゴシック"/>
        <family val="3"/>
        <charset val="128"/>
      </rPr>
      <t>円</t>
    </r>
    <rPh sb="7" eb="8">
      <t>エン</t>
    </rPh>
    <phoneticPr fontId="5"/>
  </si>
  <si>
    <r>
      <t>235,000</t>
    </r>
    <r>
      <rPr>
        <sz val="8"/>
        <rFont val="ＭＳ ゴシック"/>
        <family val="3"/>
        <charset val="128"/>
      </rPr>
      <t>円</t>
    </r>
    <rPh sb="7" eb="8">
      <t>エン</t>
    </rPh>
    <phoneticPr fontId="5"/>
  </si>
  <si>
    <r>
      <t>280,000</t>
    </r>
    <r>
      <rPr>
        <sz val="8"/>
        <rFont val="ＭＳ ゴシック"/>
        <family val="3"/>
        <charset val="128"/>
      </rPr>
      <t>円</t>
    </r>
    <rPh sb="7" eb="8">
      <t>エン</t>
    </rPh>
    <phoneticPr fontId="5"/>
  </si>
  <si>
    <r>
      <t>325,000</t>
    </r>
    <r>
      <rPr>
        <sz val="8"/>
        <rFont val="ＭＳ ゴシック"/>
        <family val="3"/>
        <charset val="128"/>
      </rPr>
      <t>円</t>
    </r>
    <rPh sb="7" eb="8">
      <t>エン</t>
    </rPh>
    <phoneticPr fontId="5"/>
  </si>
  <si>
    <t>（注）家族数（２人以上）とは、滞納者本人に、滞納者と生計を一にする配偶者（事実上の配偶者</t>
    <rPh sb="1" eb="2">
      <t>チュウ</t>
    </rPh>
    <rPh sb="3" eb="6">
      <t>カゾクスウ</t>
    </rPh>
    <rPh sb="8" eb="11">
      <t>ニンイジョウ</t>
    </rPh>
    <rPh sb="15" eb="18">
      <t>タイノウシャ</t>
    </rPh>
    <rPh sb="18" eb="20">
      <t>ホンニン</t>
    </rPh>
    <rPh sb="22" eb="25">
      <t>タイノウシャ</t>
    </rPh>
    <rPh sb="26" eb="28">
      <t>セイケイ</t>
    </rPh>
    <rPh sb="29" eb="30">
      <t>ヒト</t>
    </rPh>
    <rPh sb="33" eb="36">
      <t>ハイグウシャ</t>
    </rPh>
    <rPh sb="37" eb="40">
      <t>ジジツジョウ</t>
    </rPh>
    <rPh sb="41" eb="44">
      <t>ハイグウシャ</t>
    </rPh>
    <phoneticPr fontId="5"/>
  </si>
  <si>
    <t>　　　を含む）その他の親族数を加えたものです。金額は１人増えるごとに45,000円を加算します。</t>
    <rPh sb="4" eb="5">
      <t>フク</t>
    </rPh>
    <rPh sb="9" eb="10">
      <t>タ</t>
    </rPh>
    <rPh sb="11" eb="13">
      <t>シンゾク</t>
    </rPh>
    <rPh sb="13" eb="14">
      <t>スウ</t>
    </rPh>
    <rPh sb="15" eb="16">
      <t>クワ</t>
    </rPh>
    <rPh sb="23" eb="25">
      <t>キンガク</t>
    </rPh>
    <rPh sb="26" eb="28">
      <t>ヒトリ</t>
    </rPh>
    <rPh sb="28" eb="29">
      <t>フ</t>
    </rPh>
    <rPh sb="40" eb="41">
      <t>エン</t>
    </rPh>
    <rPh sb="42" eb="44">
      <t>カサン</t>
    </rPh>
    <phoneticPr fontId="5"/>
  </si>
  <si>
    <r>
      <t>※　</t>
    </r>
    <r>
      <rPr>
        <b/>
        <sz val="11"/>
        <color rgb="FFFF0000"/>
        <rFont val="ＭＳ ゴシック"/>
        <family val="3"/>
        <charset val="128"/>
      </rPr>
      <t>本計算表は給料等の計算の基礎となる雇用期間が１ヶ月の場合のみ対応しています。</t>
    </r>
    <rPh sb="2" eb="3">
      <t>ホン</t>
    </rPh>
    <rPh sb="3" eb="5">
      <t>ケイサン</t>
    </rPh>
    <rPh sb="5" eb="6">
      <t>ヒョウ</t>
    </rPh>
    <rPh sb="19" eb="21">
      <t>コヨウ</t>
    </rPh>
    <rPh sb="32" eb="34">
      <t>タイオウ</t>
    </rPh>
    <phoneticPr fontId="3"/>
  </si>
  <si>
    <t>　　 雇用期間が１ヶ月未満の場合は担当まで連絡ください。</t>
    <phoneticPr fontId="3"/>
  </si>
  <si>
    <t>※　その他不明な点は担当までおたずねください。</t>
    <rPh sb="4" eb="5">
      <t>タ</t>
    </rPh>
    <phoneticPr fontId="5"/>
  </si>
  <si>
    <t>　</t>
    <phoneticPr fontId="5"/>
  </si>
  <si>
    <t>　　　　年（　　　　年）　　月　　日</t>
    <rPh sb="10" eb="11">
      <t>ネン</t>
    </rPh>
    <phoneticPr fontId="3"/>
  </si>
  <si>
    <t>（第三債務者）</t>
    <rPh sb="1" eb="3">
      <t>ダイサン</t>
    </rPh>
    <rPh sb="3" eb="6">
      <t>サイムシャ</t>
    </rPh>
    <phoneticPr fontId="24"/>
  </si>
  <si>
    <r>
      <t>所　在　</t>
    </r>
    <r>
      <rPr>
        <sz val="12"/>
        <color theme="1"/>
        <rFont val="ＭＳ ゴシック"/>
        <family val="3"/>
        <charset val="128"/>
      </rPr>
      <t>地</t>
    </r>
    <rPh sb="0" eb="1">
      <t>ショ</t>
    </rPh>
    <rPh sb="2" eb="3">
      <t>ザイ</t>
    </rPh>
    <rPh sb="4" eb="5">
      <t>チ</t>
    </rPh>
    <phoneticPr fontId="24"/>
  </si>
  <si>
    <t>名　　　称</t>
    <rPh sb="0" eb="1">
      <t>メイ</t>
    </rPh>
    <rPh sb="4" eb="5">
      <t>ショウ</t>
    </rPh>
    <phoneticPr fontId="24"/>
  </si>
  <si>
    <t>代表者氏名</t>
    <rPh sb="0" eb="3">
      <t>ダイヒョウシャ</t>
    </rPh>
    <rPh sb="3" eb="5">
      <t>シメイ</t>
    </rPh>
    <phoneticPr fontId="24"/>
  </si>
  <si>
    <t>　担当者名</t>
    <rPh sb="1" eb="2">
      <t>タン</t>
    </rPh>
    <rPh sb="2" eb="3">
      <t>トウ</t>
    </rPh>
    <rPh sb="3" eb="4">
      <t>シャ</t>
    </rPh>
    <rPh sb="4" eb="5">
      <t>メイ</t>
    </rPh>
    <phoneticPr fontId="24"/>
  </si>
  <si>
    <t>　電話番号</t>
    <rPh sb="1" eb="3">
      <t>デンワ</t>
    </rPh>
    <rPh sb="3" eb="5">
      <t>バンゴウ</t>
    </rPh>
    <phoneticPr fontId="24"/>
  </si>
  <si>
    <t>給料等支給日
（予定）</t>
    <rPh sb="0" eb="3">
      <t>キュウリョウナド</t>
    </rPh>
    <rPh sb="3" eb="5">
      <t>シキュウ</t>
    </rPh>
    <rPh sb="5" eb="6">
      <t>ビ</t>
    </rPh>
    <rPh sb="8" eb="10">
      <t>ヨテイ</t>
    </rPh>
    <phoneticPr fontId="3"/>
  </si>
  <si>
    <t>　　　年　　　月　　　日　</t>
    <rPh sb="3" eb="4">
      <t>ネン</t>
    </rPh>
    <rPh sb="7" eb="8">
      <t>ガツ</t>
    </rPh>
    <rPh sb="11" eb="12">
      <t>ニチ</t>
    </rPh>
    <phoneticPr fontId="3"/>
  </si>
  <si>
    <t>賞与等支給日
（予定）</t>
    <rPh sb="0" eb="2">
      <t>ショウヨ</t>
    </rPh>
    <rPh sb="2" eb="3">
      <t>ナド</t>
    </rPh>
    <rPh sb="3" eb="5">
      <t>シキュウ</t>
    </rPh>
    <rPh sb="5" eb="6">
      <t>ビ</t>
    </rPh>
    <rPh sb="8" eb="10">
      <t>ヨテイ</t>
    </rPh>
    <phoneticPr fontId="3"/>
  </si>
  <si>
    <t>　滞納者に係る賞与等支給月における差押可能額を、下記のとおり計算しました。</t>
    <rPh sb="1" eb="4">
      <t>タイノウシャ</t>
    </rPh>
    <rPh sb="5" eb="6">
      <t>カカ</t>
    </rPh>
    <rPh sb="7" eb="9">
      <t>ショウヨ</t>
    </rPh>
    <rPh sb="9" eb="10">
      <t>トウ</t>
    </rPh>
    <rPh sb="10" eb="12">
      <t>シキュウ</t>
    </rPh>
    <rPh sb="12" eb="13">
      <t>ヅキ</t>
    </rPh>
    <rPh sb="17" eb="19">
      <t>サシオサエ</t>
    </rPh>
    <rPh sb="19" eb="22">
      <t>カノウガク</t>
    </rPh>
    <rPh sb="24" eb="26">
      <t>カキ</t>
    </rPh>
    <rPh sb="30" eb="32">
      <t>ケイサン</t>
    </rPh>
    <phoneticPr fontId="24"/>
  </si>
  <si>
    <t>記</t>
    <rPh sb="0" eb="1">
      <t>キ</t>
    </rPh>
    <phoneticPr fontId="5"/>
  </si>
  <si>
    <t>滞納者
（債権者）</t>
    <rPh sb="0" eb="3">
      <t>タイノウシャ</t>
    </rPh>
    <rPh sb="5" eb="8">
      <t>サイケンシャ</t>
    </rPh>
    <phoneticPr fontId="5"/>
  </si>
  <si>
    <t>住所
（居所）</t>
    <rPh sb="0" eb="2">
      <t>ジュウショ</t>
    </rPh>
    <rPh sb="4" eb="6">
      <t>キョショ</t>
    </rPh>
    <phoneticPr fontId="5"/>
  </si>
  <si>
    <t>氏名</t>
    <rPh sb="0" eb="2">
      <t>シメイ</t>
    </rPh>
    <phoneticPr fontId="5"/>
  </si>
  <si>
    <t>⑦－⑧</t>
    <phoneticPr fontId="5"/>
  </si>
  <si>
    <t>給与等の差押可能額計算書（賞与等支給月）</t>
    <rPh sb="0" eb="3">
      <t>キュウヨナド</t>
    </rPh>
    <rPh sb="4" eb="6">
      <t>サシオサ</t>
    </rPh>
    <rPh sb="6" eb="9">
      <t>カノウガク</t>
    </rPh>
    <rPh sb="9" eb="12">
      <t>ケイサンショ</t>
    </rPh>
    <rPh sb="13" eb="15">
      <t>ショウヨ</t>
    </rPh>
    <rPh sb="15" eb="16">
      <t>ナド</t>
    </rPh>
    <rPh sb="16" eb="18">
      <t>シキュウ</t>
    </rPh>
    <rPh sb="18" eb="19">
      <t>ツキ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</si>
</sst>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quot;人&quot;"/>
    <numFmt numFmtId="178" formatCode="#,##0_ "/>
    <numFmt numFmtId="179" formatCode="[$]ggge&quot;年&quot;m&quot;月&quot;d&quot;日&quot;;@" x16r2:formatCode16="[$-ja-JP-x-gannen]ggge&quot;年&quot;m&quot;月&quot;d&quot;日&quot;;@"/>
    <numFmt numFmtId="180" formatCode="[$-411]ggge&quot;年&quot;m&quot;月&quot;d&quot;日&quot;;@"/>
  </numFmts>
  <fonts count="36"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12"/>
      <name val="ＭＳ ゴシック"/>
      <family val="3"/>
      <charset val="128"/>
    </font>
    <font>
      <sz val="6"/>
      <name val="ＭＳ Ｐゴシック"/>
      <family val="3"/>
      <charset val="128"/>
    </font>
    <font>
      <sz val="24"/>
      <name val="ＭＳ ゴシック"/>
      <family val="3"/>
      <charset val="128"/>
    </font>
    <font>
      <b/>
      <sz val="12"/>
      <name val="ＭＳ ゴシック"/>
      <family val="3"/>
      <charset val="128"/>
    </font>
    <font>
      <sz val="11"/>
      <color rgb="FFFF0000"/>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9"/>
      <name val="ＭＳ Ｐゴシック"/>
      <family val="3"/>
      <charset val="128"/>
    </font>
    <font>
      <sz val="11"/>
      <name val="ＭＳ Ｐ明朝"/>
      <family val="1"/>
      <charset val="128"/>
    </font>
    <font>
      <sz val="14"/>
      <color theme="1"/>
      <name val="ＭＳ Ｐゴシック"/>
      <family val="3"/>
      <charset val="128"/>
    </font>
    <font>
      <sz val="12"/>
      <name val="ＭＳ Ｐゴシック"/>
      <family val="3"/>
      <charset val="128"/>
    </font>
    <font>
      <sz val="14"/>
      <name val="ＭＳ Ｐゴシック"/>
      <family val="3"/>
      <charset val="128"/>
    </font>
    <font>
      <sz val="6"/>
      <name val="ＭＳ Ｐ明朝"/>
      <family val="1"/>
      <charset val="128"/>
    </font>
    <font>
      <sz val="12"/>
      <color theme="1"/>
      <name val="ＭＳ Ｐゴシック"/>
      <family val="3"/>
      <charset val="128"/>
    </font>
    <font>
      <sz val="11"/>
      <color theme="1"/>
      <name val="ＭＳ ゴシック"/>
      <family val="2"/>
      <charset val="128"/>
    </font>
    <font>
      <b/>
      <sz val="14"/>
      <name val="ＭＳ ゴシック"/>
      <family val="3"/>
      <charset val="128"/>
    </font>
    <font>
      <b/>
      <sz val="11"/>
      <name val="ＭＳ ゴシック"/>
      <family val="3"/>
      <charset val="128"/>
    </font>
    <font>
      <b/>
      <u/>
      <sz val="11"/>
      <name val="ＭＳ ゴシック"/>
      <family val="3"/>
      <charset val="128"/>
    </font>
    <font>
      <b/>
      <sz val="11"/>
      <color rgb="FFFF0000"/>
      <name val="ＭＳ ゴシック"/>
      <family val="3"/>
      <charset val="128"/>
    </font>
    <font>
      <sz val="6"/>
      <name val="ＭＳ ゴシック"/>
      <family val="3"/>
      <charset val="128"/>
    </font>
    <font>
      <sz val="18"/>
      <name val="ＭＳ ゴシック"/>
      <family val="3"/>
      <charset val="128"/>
    </font>
    <font>
      <sz val="11"/>
      <color theme="1"/>
      <name val="游ゴシック"/>
      <family val="2"/>
      <charset val="128"/>
      <scheme val="minor"/>
    </font>
    <font>
      <sz val="11"/>
      <color theme="1"/>
      <name val="ＭＳ ゴシック"/>
      <family val="3"/>
      <charset val="128"/>
    </font>
    <font>
      <sz val="10"/>
      <color rgb="FFFF0000"/>
      <name val="ＭＳ Ｐゴシック"/>
      <family val="3"/>
      <charset val="128"/>
    </font>
    <font>
      <b/>
      <sz val="10.5"/>
      <name val="ＭＳ ゴシック"/>
      <family val="3"/>
      <charset val="128"/>
    </font>
    <font>
      <sz val="12"/>
      <color theme="1"/>
      <name val="ＭＳ ゴシック"/>
      <family val="3"/>
      <charset val="128"/>
    </font>
    <font>
      <sz val="10.5"/>
      <name val="ＭＳ ゴシック"/>
      <family val="3"/>
      <charset val="128"/>
    </font>
    <font>
      <sz val="13"/>
      <name val="ＭＳ Ｐゴシック"/>
      <family val="3"/>
      <charset val="128"/>
    </font>
    <font>
      <b/>
      <u/>
      <sz val="13"/>
      <name val="ＭＳ Ｐゴシック"/>
      <family val="3"/>
      <charset val="128"/>
    </font>
    <font>
      <b/>
      <sz val="13"/>
      <name val="ＭＳ Ｐゴシック"/>
      <family val="3"/>
      <charset val="128"/>
    </font>
    <font>
      <b/>
      <sz val="12"/>
      <color rgb="FFFF0000"/>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99"/>
        <bgColor indexed="64"/>
      </patternFill>
    </fill>
  </fills>
  <borders count="129">
    <border>
      <left/>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double">
        <color indexed="64"/>
      </bottom>
      <diagonal/>
    </border>
    <border>
      <left style="thick">
        <color indexed="64"/>
      </left>
      <right/>
      <top/>
      <bottom/>
      <diagonal/>
    </border>
    <border>
      <left style="double">
        <color indexed="64"/>
      </left>
      <right/>
      <top style="double">
        <color indexed="64"/>
      </top>
      <bottom style="double">
        <color indexed="64"/>
      </bottom>
      <diagonal/>
    </border>
    <border>
      <left style="double">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bottom style="medium">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thick">
        <color indexed="64"/>
      </bottom>
      <diagonal/>
    </border>
    <border>
      <left/>
      <right style="thick">
        <color indexed="64"/>
      </right>
      <top style="hair">
        <color indexed="64"/>
      </top>
      <bottom style="hair">
        <color indexed="64"/>
      </bottom>
      <diagonal/>
    </border>
    <border>
      <left/>
      <right style="thick">
        <color indexed="64"/>
      </right>
      <top/>
      <bottom style="hair">
        <color indexed="64"/>
      </bottom>
      <diagonal/>
    </border>
    <border>
      <left/>
      <right style="thick">
        <color indexed="64"/>
      </right>
      <top style="hair">
        <color indexed="64"/>
      </top>
      <bottom style="medium">
        <color indexed="64"/>
      </bottom>
      <diagonal/>
    </border>
    <border>
      <left/>
      <right style="thick">
        <color indexed="64"/>
      </right>
      <top style="thin">
        <color indexed="64"/>
      </top>
      <bottom style="hair">
        <color indexed="64"/>
      </bottom>
      <diagonal/>
    </border>
    <border>
      <left/>
      <right style="thick">
        <color indexed="64"/>
      </right>
      <top style="hair">
        <color indexed="64"/>
      </top>
      <bottom style="double">
        <color indexed="64"/>
      </bottom>
      <diagonal/>
    </border>
    <border>
      <left/>
      <right style="thick">
        <color indexed="64"/>
      </right>
      <top/>
      <bottom style="medium">
        <color indexed="64"/>
      </bottom>
      <diagonal/>
    </border>
    <border>
      <left/>
      <right style="thick">
        <color indexed="64"/>
      </right>
      <top style="medium">
        <color indexed="64"/>
      </top>
      <bottom style="hair">
        <color indexed="64"/>
      </bottom>
      <diagonal/>
    </border>
    <border>
      <left/>
      <right style="thick">
        <color indexed="64"/>
      </right>
      <top style="thin">
        <color indexed="64"/>
      </top>
      <bottom style="medium">
        <color indexed="64"/>
      </bottom>
      <diagonal/>
    </border>
    <border>
      <left/>
      <right style="thick">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style="thick">
        <color indexed="64"/>
      </left>
      <right style="hair">
        <color indexed="64"/>
      </right>
      <top style="double">
        <color indexed="64"/>
      </top>
      <bottom style="medium">
        <color indexed="64"/>
      </bottom>
      <diagonal/>
    </border>
    <border>
      <left style="thick">
        <color indexed="64"/>
      </left>
      <right/>
      <top/>
      <bottom style="medium">
        <color indexed="64"/>
      </bottom>
      <diagonal/>
    </border>
    <border>
      <left style="thick">
        <color indexed="64"/>
      </left>
      <right/>
      <top style="medium">
        <color indexed="64"/>
      </top>
      <bottom style="hair">
        <color indexed="64"/>
      </bottom>
      <diagonal/>
    </border>
    <border>
      <left style="thick">
        <color indexed="64"/>
      </left>
      <right/>
      <top style="hair">
        <color indexed="64"/>
      </top>
      <bottom style="hair">
        <color indexed="64"/>
      </bottom>
      <diagonal/>
    </border>
    <border>
      <left style="thick">
        <color indexed="64"/>
      </left>
      <right/>
      <top/>
      <bottom style="hair">
        <color indexed="64"/>
      </bottom>
      <diagonal/>
    </border>
    <border>
      <left style="thick">
        <color indexed="64"/>
      </left>
      <right style="hair">
        <color indexed="64"/>
      </right>
      <top style="hair">
        <color indexed="64"/>
      </top>
      <bottom style="medium">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hair">
        <color indexed="64"/>
      </left>
      <right/>
      <top style="hair">
        <color indexed="64"/>
      </top>
      <bottom/>
      <diagonal/>
    </border>
    <border>
      <left/>
      <right style="thick">
        <color indexed="64"/>
      </right>
      <top style="hair">
        <color indexed="64"/>
      </top>
      <bottom/>
      <diagonal/>
    </border>
    <border>
      <left style="medium">
        <color indexed="64"/>
      </left>
      <right/>
      <top style="thin">
        <color indexed="64"/>
      </top>
      <bottom style="hair">
        <color indexed="64"/>
      </bottom>
      <diagonal/>
    </border>
    <border>
      <left style="thick">
        <color indexed="64"/>
      </left>
      <right/>
      <top style="thin">
        <color indexed="64"/>
      </top>
      <bottom style="hair">
        <color indexed="64"/>
      </bottom>
      <diagonal/>
    </border>
    <border>
      <left style="medium">
        <color indexed="64"/>
      </left>
      <right/>
      <top style="hair">
        <color indexed="64"/>
      </top>
      <bottom style="medium">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diagonalUp="1">
      <left style="thin">
        <color indexed="64"/>
      </left>
      <right/>
      <top style="medium">
        <color indexed="64"/>
      </top>
      <bottom style="thin">
        <color indexed="64"/>
      </bottom>
      <diagonal style="hair">
        <color indexed="64"/>
      </diagonal>
    </border>
    <border diagonalUp="1">
      <left/>
      <right style="thick">
        <color indexed="64"/>
      </right>
      <top style="medium">
        <color indexed="64"/>
      </top>
      <bottom style="thin">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right style="thick">
        <color indexed="64"/>
      </right>
      <top style="thin">
        <color indexed="64"/>
      </top>
      <bottom style="hair">
        <color indexed="64"/>
      </bottom>
      <diagonal style="hair">
        <color indexed="64"/>
      </diagonal>
    </border>
    <border diagonalUp="1">
      <left style="thin">
        <color indexed="64"/>
      </left>
      <right/>
      <top style="hair">
        <color indexed="64"/>
      </top>
      <bottom style="medium">
        <color indexed="64"/>
      </bottom>
      <diagonal style="hair">
        <color indexed="64"/>
      </diagonal>
    </border>
    <border diagonalUp="1">
      <left/>
      <right style="thick">
        <color indexed="64"/>
      </right>
      <top style="hair">
        <color indexed="64"/>
      </top>
      <bottom style="medium">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style="thick">
        <color indexed="64"/>
      </right>
      <top style="hair">
        <color indexed="64"/>
      </top>
      <bottom style="hair">
        <color indexed="64"/>
      </bottom>
      <diagonal style="hair">
        <color indexed="64"/>
      </diagonal>
    </border>
    <border>
      <left style="thick">
        <color indexed="64"/>
      </left>
      <right/>
      <top/>
      <bottom style="double">
        <color indexed="64"/>
      </bottom>
      <diagonal/>
    </border>
  </borders>
  <cellStyleXfs count="6">
    <xf numFmtId="0" fontId="0" fillId="0" borderId="0">
      <alignment vertical="center"/>
    </xf>
    <xf numFmtId="0" fontId="1" fillId="0" borderId="0"/>
    <xf numFmtId="38" fontId="2" fillId="0" borderId="0" applyFont="0" applyFill="0" applyBorder="0" applyAlignment="0" applyProtection="0">
      <alignment vertical="center"/>
    </xf>
    <xf numFmtId="0" fontId="13" fillId="0" borderId="0"/>
    <xf numFmtId="0" fontId="2" fillId="0" borderId="0">
      <alignment vertical="center"/>
    </xf>
    <xf numFmtId="38" fontId="26" fillId="0" borderId="0" applyFont="0" applyFill="0" applyBorder="0" applyAlignment="0" applyProtection="0">
      <alignment vertical="center"/>
    </xf>
  </cellStyleXfs>
  <cellXfs count="250">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4" xfId="1" applyFont="1" applyBorder="1" applyAlignment="1">
      <alignment horizontal="center" vertical="center"/>
    </xf>
    <xf numFmtId="0" fontId="13" fillId="0" borderId="0" xfId="3"/>
    <xf numFmtId="3" fontId="1" fillId="0" borderId="0" xfId="3" applyNumberFormat="1" applyFont="1" applyAlignment="1">
      <alignment vertical="top"/>
    </xf>
    <xf numFmtId="3" fontId="0" fillId="0" borderId="0" xfId="3" applyNumberFormat="1" applyFont="1" applyAlignment="1">
      <alignment vertical="top" wrapText="1"/>
    </xf>
    <xf numFmtId="0" fontId="9" fillId="0" borderId="0" xfId="1" applyFont="1" applyAlignment="1">
      <alignment horizontal="center" vertical="center" wrapText="1"/>
    </xf>
    <xf numFmtId="0" fontId="2" fillId="0" borderId="25" xfId="1" applyFont="1" applyBorder="1" applyAlignment="1">
      <alignment horizontal="center" vertical="center"/>
    </xf>
    <xf numFmtId="38" fontId="2" fillId="2" borderId="6" xfId="2" applyFont="1" applyFill="1" applyBorder="1" applyAlignment="1">
      <alignment horizontal="right" vertical="center"/>
    </xf>
    <xf numFmtId="38" fontId="2" fillId="2" borderId="1" xfId="2" applyFont="1" applyFill="1" applyBorder="1" applyAlignment="1">
      <alignment horizontal="right" vertical="center"/>
    </xf>
    <xf numFmtId="38" fontId="2" fillId="2" borderId="10" xfId="2" applyFont="1" applyFill="1" applyBorder="1" applyAlignment="1">
      <alignment horizontal="right" vertical="center"/>
    </xf>
    <xf numFmtId="0" fontId="2" fillId="0" borderId="9" xfId="1" applyFont="1" applyBorder="1" applyAlignment="1">
      <alignment horizontal="center" vertical="center"/>
    </xf>
    <xf numFmtId="0" fontId="2" fillId="0" borderId="2" xfId="1" applyFont="1" applyBorder="1" applyAlignment="1">
      <alignment horizontal="right" vertical="center"/>
    </xf>
    <xf numFmtId="0" fontId="13" fillId="0" borderId="16" xfId="3" applyBorder="1"/>
    <xf numFmtId="0" fontId="16" fillId="0" borderId="0" xfId="3" applyFont="1" applyAlignment="1">
      <alignment vertical="center"/>
    </xf>
    <xf numFmtId="0" fontId="6" fillId="0" borderId="0" xfId="1" applyFont="1" applyAlignment="1">
      <alignment horizontal="center" vertical="center"/>
    </xf>
    <xf numFmtId="38" fontId="8" fillId="0" borderId="6" xfId="2" applyFont="1" applyFill="1" applyBorder="1" applyAlignment="1">
      <alignment horizontal="right" vertical="center"/>
    </xf>
    <xf numFmtId="38" fontId="8" fillId="0" borderId="1" xfId="2" applyFont="1" applyFill="1" applyBorder="1" applyAlignment="1">
      <alignment horizontal="right" vertical="center"/>
    </xf>
    <xf numFmtId="38" fontId="8" fillId="0" borderId="30" xfId="2" applyFont="1" applyFill="1" applyBorder="1" applyAlignment="1">
      <alignment horizontal="right" vertical="center"/>
    </xf>
    <xf numFmtId="0" fontId="2" fillId="0" borderId="40" xfId="1" applyFont="1" applyBorder="1" applyAlignment="1">
      <alignment horizontal="center" vertical="center"/>
    </xf>
    <xf numFmtId="38" fontId="2" fillId="2" borderId="43" xfId="2" applyFont="1" applyFill="1" applyBorder="1" applyAlignment="1">
      <alignment horizontal="right" vertical="center"/>
    </xf>
    <xf numFmtId="38" fontId="8" fillId="0" borderId="39" xfId="2" applyFont="1" applyFill="1" applyBorder="1" applyAlignment="1">
      <alignment horizontal="right" vertical="center"/>
    </xf>
    <xf numFmtId="0" fontId="2" fillId="0" borderId="44" xfId="1" applyFont="1" applyBorder="1" applyAlignment="1">
      <alignment horizontal="center" vertical="center"/>
    </xf>
    <xf numFmtId="0" fontId="11" fillId="0" borderId="0" xfId="1" applyFont="1" applyAlignment="1">
      <alignment vertical="center"/>
    </xf>
    <xf numFmtId="0" fontId="2" fillId="0" borderId="2" xfId="1" applyFont="1" applyBorder="1" applyAlignment="1">
      <alignment horizontal="center" vertical="center"/>
    </xf>
    <xf numFmtId="0" fontId="2" fillId="0" borderId="0" xfId="1" applyFont="1" applyAlignment="1">
      <alignment horizontal="left" vertical="center"/>
    </xf>
    <xf numFmtId="3" fontId="15" fillId="0" borderId="0" xfId="3" applyNumberFormat="1" applyFont="1" applyAlignment="1">
      <alignment vertical="top" wrapText="1"/>
    </xf>
    <xf numFmtId="0" fontId="2" fillId="0" borderId="0" xfId="4">
      <alignment vertical="center"/>
    </xf>
    <xf numFmtId="0" fontId="2" fillId="0" borderId="0" xfId="4" applyAlignment="1">
      <alignment horizontal="center" vertical="center"/>
    </xf>
    <xf numFmtId="176" fontId="14" fillId="3" borderId="38" xfId="3" applyNumberFormat="1" applyFont="1" applyFill="1" applyBorder="1" applyAlignment="1">
      <alignment horizontal="center" vertical="center"/>
    </xf>
    <xf numFmtId="178" fontId="18" fillId="3" borderId="53" xfId="3" applyNumberFormat="1" applyFont="1" applyFill="1" applyBorder="1" applyAlignment="1">
      <alignment vertical="center"/>
    </xf>
    <xf numFmtId="0" fontId="2" fillId="0" borderId="7" xfId="1" applyFont="1" applyBorder="1" applyAlignment="1">
      <alignment horizontal="center" vertical="center"/>
    </xf>
    <xf numFmtId="0" fontId="6" fillId="0" borderId="0" xfId="1" applyFont="1" applyAlignment="1">
      <alignment horizontal="center" vertical="center" shrinkToFit="1"/>
    </xf>
    <xf numFmtId="0" fontId="2" fillId="0" borderId="42" xfId="1" applyFont="1" applyBorder="1" applyAlignment="1">
      <alignment vertical="center"/>
    </xf>
    <xf numFmtId="0" fontId="2" fillId="0" borderId="56" xfId="1" applyFont="1" applyBorder="1" applyAlignment="1">
      <alignment vertical="center"/>
    </xf>
    <xf numFmtId="0" fontId="2" fillId="0" borderId="41" xfId="1" applyFont="1" applyBorder="1" applyAlignment="1">
      <alignment vertical="center"/>
    </xf>
    <xf numFmtId="0" fontId="2" fillId="0" borderId="58" xfId="1" applyFont="1" applyBorder="1" applyAlignment="1">
      <alignment horizontal="center" vertical="center"/>
    </xf>
    <xf numFmtId="38" fontId="8" fillId="0" borderId="59" xfId="2" applyFont="1" applyFill="1" applyBorder="1" applyAlignment="1">
      <alignment horizontal="right" vertical="center"/>
    </xf>
    <xf numFmtId="0" fontId="2" fillId="0" borderId="60" xfId="1" applyFont="1" applyBorder="1" applyAlignment="1">
      <alignment horizontal="center" vertical="center"/>
    </xf>
    <xf numFmtId="0" fontId="2" fillId="0" borderId="63" xfId="1" applyFont="1" applyBorder="1" applyAlignment="1">
      <alignment horizontal="center" vertical="center"/>
    </xf>
    <xf numFmtId="38" fontId="8" fillId="0" borderId="64" xfId="2" applyFont="1" applyFill="1" applyBorder="1" applyAlignment="1">
      <alignment horizontal="right" vertical="center"/>
    </xf>
    <xf numFmtId="38" fontId="2" fillId="2" borderId="67" xfId="2" applyFont="1" applyFill="1" applyBorder="1" applyAlignment="1">
      <alignment horizontal="right" vertical="center"/>
    </xf>
    <xf numFmtId="0" fontId="2" fillId="0" borderId="70" xfId="1" applyFont="1" applyBorder="1" applyAlignment="1">
      <alignment vertical="center"/>
    </xf>
    <xf numFmtId="0" fontId="10" fillId="0" borderId="0" xfId="1" applyFont="1" applyAlignment="1">
      <alignment vertical="center"/>
    </xf>
    <xf numFmtId="38" fontId="8" fillId="0" borderId="28" xfId="2" applyFont="1" applyFill="1" applyBorder="1" applyAlignment="1">
      <alignment horizontal="right" vertical="center"/>
    </xf>
    <xf numFmtId="38" fontId="2" fillId="2" borderId="83" xfId="2" applyFont="1" applyFill="1" applyBorder="1" applyAlignment="1">
      <alignment horizontal="right" vertical="center"/>
    </xf>
    <xf numFmtId="38" fontId="2" fillId="0" borderId="83" xfId="2" applyFont="1" applyFill="1" applyBorder="1" applyAlignment="1">
      <alignment horizontal="right" vertical="center"/>
    </xf>
    <xf numFmtId="0" fontId="7" fillId="0" borderId="0" xfId="1" applyFont="1" applyAlignment="1">
      <alignment horizontal="center" vertical="center" wrapText="1"/>
    </xf>
    <xf numFmtId="0" fontId="9" fillId="0" borderId="0" xfId="1" applyFont="1" applyAlignment="1">
      <alignment vertical="center"/>
    </xf>
    <xf numFmtId="0" fontId="12" fillId="0" borderId="0" xfId="1" applyFont="1" applyAlignment="1">
      <alignment vertical="center"/>
    </xf>
    <xf numFmtId="0" fontId="2" fillId="0" borderId="0" xfId="1" applyFont="1" applyAlignment="1">
      <alignment horizontal="left" vertical="center" wrapText="1"/>
    </xf>
    <xf numFmtId="0" fontId="2" fillId="0" borderId="89" xfId="1" applyFont="1" applyBorder="1" applyAlignment="1">
      <alignment horizontal="center" vertical="center"/>
    </xf>
    <xf numFmtId="38" fontId="2" fillId="0" borderId="90" xfId="2" applyFont="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38" fontId="9" fillId="0" borderId="93" xfId="2" applyFont="1" applyBorder="1" applyAlignment="1">
      <alignment horizontal="center" vertical="center"/>
    </xf>
    <xf numFmtId="38" fontId="12" fillId="0" borderId="94" xfId="2" applyFont="1" applyBorder="1" applyAlignment="1">
      <alignment horizontal="center" vertical="center"/>
    </xf>
    <xf numFmtId="38" fontId="2" fillId="0" borderId="95" xfId="2" applyFont="1" applyBorder="1" applyAlignment="1">
      <alignment horizontal="center" vertical="center"/>
    </xf>
    <xf numFmtId="0" fontId="12" fillId="0" borderId="0" xfId="1" applyFont="1" applyAlignment="1">
      <alignment horizontal="center" vertical="center" wrapText="1"/>
    </xf>
    <xf numFmtId="38" fontId="12" fillId="0" borderId="0" xfId="5" applyFont="1" applyBorder="1" applyAlignment="1">
      <alignment vertical="center" wrapText="1"/>
    </xf>
    <xf numFmtId="0" fontId="12" fillId="0" borderId="0" xfId="3" applyFont="1"/>
    <xf numFmtId="38" fontId="12" fillId="0" borderId="0" xfId="1" applyNumberFormat="1" applyFont="1" applyAlignment="1">
      <alignment vertical="center"/>
    </xf>
    <xf numFmtId="0" fontId="11" fillId="0" borderId="65" xfId="1" applyFont="1" applyBorder="1" applyAlignment="1">
      <alignment vertical="center" wrapText="1" shrinkToFit="1"/>
    </xf>
    <xf numFmtId="0" fontId="21" fillId="0" borderId="54" xfId="1" applyFont="1" applyBorder="1" applyAlignment="1">
      <alignment horizontal="center" vertical="center"/>
    </xf>
    <xf numFmtId="177" fontId="28" fillId="0" borderId="65" xfId="1" applyNumberFormat="1" applyFont="1" applyBorder="1" applyAlignment="1">
      <alignment horizontal="center" vertical="center" wrapText="1" shrinkToFit="1"/>
    </xf>
    <xf numFmtId="0" fontId="2" fillId="0" borderId="101" xfId="1" applyFont="1" applyBorder="1" applyAlignment="1">
      <alignment vertical="center" wrapText="1"/>
    </xf>
    <xf numFmtId="0" fontId="2" fillId="0" borderId="101" xfId="1" applyFont="1" applyBorder="1" applyAlignment="1">
      <alignment vertical="center"/>
    </xf>
    <xf numFmtId="178" fontId="18" fillId="3" borderId="37" xfId="3" applyNumberFormat="1" applyFont="1" applyFill="1" applyBorder="1" applyAlignment="1">
      <alignment vertical="center"/>
    </xf>
    <xf numFmtId="3" fontId="15" fillId="0" borderId="0" xfId="3" applyNumberFormat="1" applyFont="1" applyAlignment="1">
      <alignment horizontal="left" vertical="center" wrapText="1"/>
    </xf>
    <xf numFmtId="0" fontId="2" fillId="0" borderId="33" xfId="1" applyFont="1" applyBorder="1" applyAlignment="1">
      <alignment vertical="center"/>
    </xf>
    <xf numFmtId="178" fontId="18" fillId="3" borderId="100" xfId="3" applyNumberFormat="1" applyFont="1" applyFill="1" applyBorder="1" applyAlignment="1">
      <alignment vertical="center"/>
    </xf>
    <xf numFmtId="0" fontId="29" fillId="3" borderId="107" xfId="1" applyFont="1" applyFill="1" applyBorder="1" applyAlignment="1">
      <alignment horizontal="center" vertical="center"/>
    </xf>
    <xf numFmtId="0" fontId="2" fillId="0" borderId="82" xfId="1" applyFont="1" applyBorder="1" applyAlignment="1">
      <alignment vertical="center"/>
    </xf>
    <xf numFmtId="0" fontId="2" fillId="0" borderId="74" xfId="1" applyFont="1" applyBorder="1" applyAlignment="1">
      <alignment vertical="center"/>
    </xf>
    <xf numFmtId="0" fontId="2" fillId="0" borderId="71" xfId="1" applyFont="1" applyBorder="1" applyAlignment="1">
      <alignment vertical="center"/>
    </xf>
    <xf numFmtId="0" fontId="2" fillId="0" borderId="75" xfId="1" applyFont="1" applyBorder="1" applyAlignment="1">
      <alignment vertical="center"/>
    </xf>
    <xf numFmtId="0" fontId="2" fillId="0" borderId="73" xfId="1" applyFont="1" applyBorder="1" applyAlignment="1">
      <alignment vertical="center"/>
    </xf>
    <xf numFmtId="0" fontId="2" fillId="0" borderId="79" xfId="1" applyFont="1" applyBorder="1" applyAlignment="1">
      <alignment vertical="center"/>
    </xf>
    <xf numFmtId="0" fontId="2" fillId="0" borderId="77" xfId="1" applyFont="1" applyBorder="1" applyAlignment="1">
      <alignment vertical="center"/>
    </xf>
    <xf numFmtId="0" fontId="2" fillId="0" borderId="72" xfId="1" applyFont="1" applyBorder="1" applyAlignment="1">
      <alignment vertical="center"/>
    </xf>
    <xf numFmtId="0" fontId="2" fillId="0" borderId="76" xfId="1" applyFont="1" applyBorder="1" applyAlignment="1">
      <alignment vertical="center"/>
    </xf>
    <xf numFmtId="0" fontId="4" fillId="0" borderId="0" xfId="4" applyFont="1">
      <alignment vertical="center"/>
    </xf>
    <xf numFmtId="0" fontId="4" fillId="0" borderId="0" xfId="4" applyFont="1" applyAlignment="1">
      <alignment horizontal="left" vertical="center"/>
    </xf>
    <xf numFmtId="0" fontId="4" fillId="0" borderId="0" xfId="4" applyFont="1" applyAlignment="1">
      <alignment horizontal="center" vertical="center"/>
    </xf>
    <xf numFmtId="0" fontId="4" fillId="0" borderId="0" xfId="4" applyFont="1" applyAlignment="1">
      <alignment horizontal="center" vertical="center" wrapText="1"/>
    </xf>
    <xf numFmtId="179" fontId="4" fillId="0" borderId="1" xfId="4" applyNumberFormat="1" applyFont="1" applyBorder="1" applyAlignment="1">
      <alignment horizontal="right" vertical="center"/>
    </xf>
    <xf numFmtId="180" fontId="4" fillId="0" borderId="1" xfId="4" applyNumberFormat="1" applyFont="1" applyBorder="1" applyAlignment="1">
      <alignment horizontal="right" vertical="center"/>
    </xf>
    <xf numFmtId="0" fontId="31" fillId="0" borderId="46" xfId="4" applyFont="1" applyBorder="1" applyAlignment="1">
      <alignment horizontal="center" vertical="center" wrapText="1" shrinkToFit="1"/>
    </xf>
    <xf numFmtId="0" fontId="31" fillId="0" borderId="49" xfId="4" applyFont="1" applyBorder="1" applyAlignment="1">
      <alignment horizontal="center" vertical="center" wrapText="1" shrinkToFit="1"/>
    </xf>
    <xf numFmtId="38" fontId="2" fillId="0" borderId="89" xfId="2" applyFont="1" applyBorder="1" applyAlignment="1">
      <alignment horizontal="center" vertical="center"/>
    </xf>
    <xf numFmtId="38" fontId="2" fillId="2" borderId="112" xfId="2" applyFont="1" applyFill="1" applyBorder="1" applyAlignment="1">
      <alignment horizontal="right" vertical="center"/>
    </xf>
    <xf numFmtId="0" fontId="2" fillId="0" borderId="113" xfId="1" applyFont="1" applyBorder="1" applyAlignment="1">
      <alignment vertical="center"/>
    </xf>
    <xf numFmtId="38" fontId="1" fillId="0" borderId="115" xfId="2" applyFont="1" applyBorder="1" applyAlignment="1">
      <alignment horizontal="right" vertical="center"/>
    </xf>
    <xf numFmtId="38" fontId="21" fillId="5" borderId="23" xfId="2" applyFont="1" applyFill="1" applyBorder="1" applyAlignment="1">
      <alignment horizontal="right" vertical="center"/>
    </xf>
    <xf numFmtId="0" fontId="1" fillId="0" borderId="72" xfId="1" applyBorder="1" applyAlignment="1">
      <alignment vertical="center"/>
    </xf>
    <xf numFmtId="38" fontId="1" fillId="0" borderId="117" xfId="2" applyFont="1" applyBorder="1" applyAlignment="1">
      <alignment horizontal="right" vertical="center"/>
    </xf>
    <xf numFmtId="38" fontId="21" fillId="5" borderId="118" xfId="2" applyFont="1" applyFill="1" applyBorder="1" applyAlignment="1">
      <alignment horizontal="right" vertical="center"/>
    </xf>
    <xf numFmtId="0" fontId="1" fillId="0" borderId="119" xfId="1" applyBorder="1" applyAlignment="1">
      <alignment vertical="center"/>
    </xf>
    <xf numFmtId="38" fontId="2" fillId="0" borderId="1" xfId="2" applyFont="1" applyFill="1" applyBorder="1" applyAlignment="1">
      <alignment horizontal="right" vertical="center"/>
    </xf>
    <xf numFmtId="38" fontId="2" fillId="0" borderId="23" xfId="2" applyFont="1" applyFill="1" applyBorder="1" applyAlignment="1">
      <alignment horizontal="right" vertical="center"/>
    </xf>
    <xf numFmtId="38" fontId="2" fillId="2" borderId="30" xfId="2" applyFont="1" applyFill="1" applyBorder="1" applyAlignment="1">
      <alignment horizontal="right" vertical="center"/>
    </xf>
    <xf numFmtId="0" fontId="2" fillId="0" borderId="128" xfId="1" applyFont="1" applyBorder="1" applyAlignment="1">
      <alignment vertical="center"/>
    </xf>
    <xf numFmtId="0" fontId="2" fillId="0" borderId="115" xfId="1" applyFont="1" applyBorder="1" applyAlignment="1">
      <alignment vertical="center"/>
    </xf>
    <xf numFmtId="0" fontId="2" fillId="0" borderId="93" xfId="1" applyFont="1" applyBorder="1" applyAlignment="1">
      <alignment vertical="center"/>
    </xf>
    <xf numFmtId="0" fontId="21" fillId="3" borderId="110" xfId="1" applyFont="1" applyFill="1" applyBorder="1" applyAlignment="1">
      <alignment horizontal="left" vertical="center"/>
    </xf>
    <xf numFmtId="0" fontId="21" fillId="3" borderId="96" xfId="1" applyFont="1" applyFill="1" applyBorder="1" applyAlignment="1">
      <alignment horizontal="left" vertical="center"/>
    </xf>
    <xf numFmtId="0" fontId="21" fillId="3" borderId="97" xfId="1" applyFont="1" applyFill="1" applyBorder="1" applyAlignment="1">
      <alignment horizontal="left" vertical="center"/>
    </xf>
    <xf numFmtId="0" fontId="2" fillId="0" borderId="2" xfId="3" applyFont="1" applyBorder="1" applyAlignment="1">
      <alignment horizontal="center" vertical="center"/>
    </xf>
    <xf numFmtId="0" fontId="2" fillId="0" borderId="104" xfId="3" applyFont="1" applyBorder="1" applyAlignment="1">
      <alignment horizontal="center" vertical="center"/>
    </xf>
    <xf numFmtId="0" fontId="2" fillId="0" borderId="3" xfId="3" applyFont="1" applyBorder="1" applyAlignment="1">
      <alignment horizontal="center" vertical="center" shrinkToFit="1"/>
    </xf>
    <xf numFmtId="0" fontId="2" fillId="0" borderId="19" xfId="3" applyFont="1" applyBorder="1" applyAlignment="1">
      <alignment horizontal="center" vertical="center" shrinkToFit="1"/>
    </xf>
    <xf numFmtId="0" fontId="2" fillId="0" borderId="37" xfId="3" applyFont="1" applyBorder="1" applyAlignment="1">
      <alignment horizontal="center" vertical="center" shrinkToFit="1"/>
    </xf>
    <xf numFmtId="0" fontId="2" fillId="0" borderId="84" xfId="1" applyFont="1" applyBorder="1" applyAlignment="1">
      <alignment horizontal="distributed" vertical="center" wrapText="1" indent="2"/>
    </xf>
    <xf numFmtId="0" fontId="2" fillId="0" borderId="11" xfId="1" applyFont="1" applyBorder="1" applyAlignment="1">
      <alignment horizontal="distributed" vertical="center" wrapText="1" indent="2"/>
    </xf>
    <xf numFmtId="0" fontId="2" fillId="0" borderId="15" xfId="1" applyFont="1" applyBorder="1" applyAlignment="1">
      <alignment horizontal="distributed" vertical="center" wrapText="1" indent="2"/>
    </xf>
    <xf numFmtId="0" fontId="2" fillId="0" borderId="50" xfId="1" applyFont="1" applyBorder="1" applyAlignment="1">
      <alignment horizontal="distributed" vertical="center" wrapText="1" indent="2"/>
    </xf>
    <xf numFmtId="0" fontId="2" fillId="0" borderId="0" xfId="1" applyFont="1" applyAlignment="1">
      <alignment horizontal="distributed" vertical="center" wrapText="1" indent="2"/>
    </xf>
    <xf numFmtId="0" fontId="2" fillId="0" borderId="16" xfId="1" applyFont="1" applyBorder="1" applyAlignment="1">
      <alignment horizontal="distributed" vertical="center" wrapText="1" indent="2"/>
    </xf>
    <xf numFmtId="0" fontId="2" fillId="0" borderId="68" xfId="1" applyFont="1" applyBorder="1" applyAlignment="1">
      <alignment horizontal="distributed" vertical="center" wrapText="1" indent="2"/>
    </xf>
    <xf numFmtId="0" fontId="2" fillId="0" borderId="42" xfId="1" applyFont="1" applyBorder="1" applyAlignment="1">
      <alignment horizontal="distributed" vertical="center" wrapText="1" indent="2"/>
    </xf>
    <xf numFmtId="0" fontId="2" fillId="0" borderId="56" xfId="1" applyFont="1" applyBorder="1" applyAlignment="1">
      <alignment horizontal="distributed" vertical="center" wrapText="1" indent="2"/>
    </xf>
    <xf numFmtId="176" fontId="1" fillId="0" borderId="16" xfId="3" applyNumberFormat="1" applyFont="1" applyBorder="1" applyAlignment="1">
      <alignment horizontal="center" vertical="center"/>
    </xf>
    <xf numFmtId="176" fontId="1" fillId="0" borderId="18" xfId="3" applyNumberFormat="1" applyFont="1" applyBorder="1" applyAlignment="1">
      <alignment horizontal="center" vertical="center"/>
    </xf>
    <xf numFmtId="0" fontId="2" fillId="0" borderId="17" xfId="1" applyFont="1" applyBorder="1" applyAlignment="1">
      <alignment horizontal="center" vertical="center"/>
    </xf>
    <xf numFmtId="0" fontId="2" fillId="0" borderId="98" xfId="1" applyFont="1" applyBorder="1" applyAlignment="1">
      <alignment horizontal="center" vertical="center"/>
    </xf>
    <xf numFmtId="0" fontId="2" fillId="0" borderId="100" xfId="1" applyFont="1" applyBorder="1" applyAlignment="1">
      <alignment horizontal="center" vertical="center"/>
    </xf>
    <xf numFmtId="0" fontId="2" fillId="0" borderId="3" xfId="1" applyFont="1" applyBorder="1" applyAlignment="1">
      <alignment horizontal="center" vertical="center"/>
    </xf>
    <xf numFmtId="0" fontId="2" fillId="0" borderId="19" xfId="1" applyFont="1" applyBorder="1" applyAlignment="1">
      <alignment horizontal="center" vertical="center"/>
    </xf>
    <xf numFmtId="0" fontId="2" fillId="0" borderId="37" xfId="1" applyFont="1" applyBorder="1" applyAlignment="1">
      <alignment horizontal="center" vertical="center"/>
    </xf>
    <xf numFmtId="0" fontId="2" fillId="0" borderId="2" xfId="3" applyFont="1" applyBorder="1" applyAlignment="1">
      <alignment horizontal="center" vertical="center" shrinkToFit="1"/>
    </xf>
    <xf numFmtId="0" fontId="2" fillId="0" borderId="104" xfId="3" applyFont="1" applyBorder="1" applyAlignment="1">
      <alignment horizontal="center" vertical="center" shrinkToFit="1"/>
    </xf>
    <xf numFmtId="38" fontId="2" fillId="0" borderId="122" xfId="2" applyFont="1" applyBorder="1" applyAlignment="1">
      <alignment horizontal="center" vertical="center"/>
    </xf>
    <xf numFmtId="38" fontId="2" fillId="0" borderId="123" xfId="2" applyFont="1" applyBorder="1" applyAlignment="1">
      <alignment horizontal="center" vertical="center"/>
    </xf>
    <xf numFmtId="0" fontId="2" fillId="0" borderId="20" xfId="1" applyFont="1" applyBorder="1" applyAlignment="1">
      <alignment vertical="center" wrapText="1" shrinkToFit="1"/>
    </xf>
    <xf numFmtId="0" fontId="2" fillId="0" borderId="21" xfId="1" applyFont="1" applyBorder="1" applyAlignment="1">
      <alignment vertical="center" wrapText="1" shrinkToFit="1"/>
    </xf>
    <xf numFmtId="0" fontId="2" fillId="0" borderId="24" xfId="1" applyFont="1" applyBorder="1" applyAlignment="1">
      <alignment vertical="center" wrapText="1" shrinkToFit="1"/>
    </xf>
    <xf numFmtId="0" fontId="2" fillId="0" borderId="13" xfId="1" applyFont="1" applyBorder="1" applyAlignment="1">
      <alignment vertical="center" wrapText="1" shrinkToFit="1"/>
    </xf>
    <xf numFmtId="0" fontId="2" fillId="0" borderId="0" xfId="1" applyFont="1" applyAlignment="1">
      <alignment vertical="center" wrapText="1" shrinkToFit="1"/>
    </xf>
    <xf numFmtId="0" fontId="2" fillId="0" borderId="16" xfId="1" applyFont="1" applyBorder="1" applyAlignment="1">
      <alignment vertical="center" wrapText="1" shrinkToFit="1"/>
    </xf>
    <xf numFmtId="0" fontId="2" fillId="0" borderId="52" xfId="1" applyFont="1" applyBorder="1" applyAlignment="1">
      <alignment vertical="center" wrapText="1" shrinkToFit="1"/>
    </xf>
    <xf numFmtId="0" fontId="2" fillId="0" borderId="42" xfId="1" applyFont="1" applyBorder="1" applyAlignment="1">
      <alignment vertical="center" wrapText="1" shrinkToFit="1"/>
    </xf>
    <xf numFmtId="0" fontId="2" fillId="0" borderId="56" xfId="1" applyFont="1" applyBorder="1" applyAlignment="1">
      <alignment vertical="center" wrapText="1" shrinkToFit="1"/>
    </xf>
    <xf numFmtId="0" fontId="2" fillId="0" borderId="61" xfId="1" applyFont="1" applyBorder="1" applyAlignment="1">
      <alignment horizontal="distributed" vertical="center" wrapText="1" indent="2"/>
    </xf>
    <xf numFmtId="0" fontId="2" fillId="0" borderId="51" xfId="1" applyFont="1" applyBorder="1" applyAlignment="1">
      <alignment horizontal="distributed" vertical="center" wrapText="1" indent="2"/>
    </xf>
    <xf numFmtId="0" fontId="2" fillId="0" borderId="62" xfId="1" applyFont="1" applyBorder="1" applyAlignment="1">
      <alignment horizontal="distributed" vertical="center" wrapText="1" indent="2"/>
    </xf>
    <xf numFmtId="0" fontId="21" fillId="3" borderId="111" xfId="1" applyFont="1" applyFill="1" applyBorder="1" applyAlignment="1">
      <alignment horizontal="left" vertical="center"/>
    </xf>
    <xf numFmtId="0" fontId="21" fillId="3" borderId="102" xfId="1" applyFont="1" applyFill="1" applyBorder="1" applyAlignment="1">
      <alignment horizontal="left" vertical="center"/>
    </xf>
    <xf numFmtId="0" fontId="21" fillId="3" borderId="105" xfId="1" applyFont="1" applyFill="1" applyBorder="1" applyAlignment="1">
      <alignment horizontal="left" vertical="center"/>
    </xf>
    <xf numFmtId="0" fontId="2" fillId="0" borderId="103" xfId="1" applyFont="1" applyBorder="1" applyAlignment="1">
      <alignment horizontal="center" vertical="center"/>
    </xf>
    <xf numFmtId="0" fontId="2" fillId="0" borderId="101" xfId="1" applyFont="1" applyBorder="1" applyAlignment="1">
      <alignment horizontal="center" vertical="center"/>
    </xf>
    <xf numFmtId="0" fontId="2" fillId="0" borderId="60" xfId="1" applyFont="1" applyBorder="1" applyAlignment="1">
      <alignment horizontal="center" vertical="center"/>
    </xf>
    <xf numFmtId="38" fontId="2" fillId="0" borderId="126" xfId="2" applyFont="1" applyBorder="1" applyAlignment="1">
      <alignment horizontal="center" vertical="center"/>
    </xf>
    <xf numFmtId="38" fontId="2" fillId="0" borderId="127" xfId="2" applyFont="1" applyBorder="1" applyAlignment="1">
      <alignment horizontal="center" vertical="center"/>
    </xf>
    <xf numFmtId="38" fontId="1" fillId="0" borderId="22" xfId="2" applyFont="1" applyBorder="1" applyAlignment="1">
      <alignment horizontal="center" vertical="center"/>
    </xf>
    <xf numFmtId="38" fontId="1" fillId="0" borderId="72" xfId="2" applyFont="1" applyBorder="1" applyAlignment="1">
      <alignment horizontal="center" vertical="center"/>
    </xf>
    <xf numFmtId="0" fontId="35" fillId="0" borderId="3" xfId="3" applyFont="1" applyBorder="1" applyAlignment="1">
      <alignment horizontal="center" vertical="center" wrapText="1" shrinkToFit="1"/>
    </xf>
    <xf numFmtId="0" fontId="35" fillId="0" borderId="19" xfId="3" applyFont="1" applyBorder="1" applyAlignment="1">
      <alignment horizontal="center" vertical="center" wrapText="1" shrinkToFit="1"/>
    </xf>
    <xf numFmtId="0" fontId="34" fillId="0" borderId="114" xfId="3" applyFont="1" applyBorder="1" applyAlignment="1">
      <alignment horizontal="right" vertical="center"/>
    </xf>
    <xf numFmtId="0" fontId="34" fillId="0" borderId="6" xfId="3" applyFont="1" applyBorder="1" applyAlignment="1">
      <alignment horizontal="right" vertical="center"/>
    </xf>
    <xf numFmtId="0" fontId="34" fillId="0" borderId="25" xfId="3" applyFont="1" applyBorder="1" applyAlignment="1">
      <alignment horizontal="right" vertical="center"/>
    </xf>
    <xf numFmtId="0" fontId="2" fillId="0" borderId="5" xfId="3" applyFont="1" applyBorder="1" applyAlignment="1">
      <alignment horizontal="center" vertical="center"/>
    </xf>
    <xf numFmtId="0" fontId="2" fillId="0" borderId="6" xfId="3" applyFont="1" applyBorder="1" applyAlignment="1">
      <alignment horizontal="center" vertical="center"/>
    </xf>
    <xf numFmtId="0" fontId="2" fillId="0" borderId="25" xfId="3" applyFont="1" applyBorder="1" applyAlignment="1">
      <alignment horizontal="center" vertical="center"/>
    </xf>
    <xf numFmtId="0" fontId="32" fillId="0" borderId="45" xfId="1" applyFont="1" applyBorder="1" applyAlignment="1">
      <alignment horizontal="center" vertical="center" wrapText="1"/>
    </xf>
    <xf numFmtId="0" fontId="32" fillId="0" borderId="46" xfId="1" applyFont="1" applyBorder="1" applyAlignment="1">
      <alignment horizontal="center" vertical="center" wrapText="1"/>
    </xf>
    <xf numFmtId="0" fontId="2" fillId="0" borderId="47" xfId="1" applyFont="1" applyBorder="1" applyAlignment="1">
      <alignment horizontal="center" vertical="center"/>
    </xf>
    <xf numFmtId="0" fontId="2" fillId="0" borderId="28" xfId="1" applyFont="1" applyBorder="1" applyAlignment="1">
      <alignment horizontal="center" vertical="center"/>
    </xf>
    <xf numFmtId="0" fontId="2" fillId="0" borderId="81" xfId="1" applyFont="1" applyBorder="1" applyAlignment="1">
      <alignment horizontal="center" vertical="center"/>
    </xf>
    <xf numFmtId="0" fontId="35" fillId="0" borderId="33" xfId="3" applyFont="1" applyBorder="1" applyAlignment="1">
      <alignment vertical="center" wrapText="1"/>
    </xf>
    <xf numFmtId="0" fontId="35" fillId="0" borderId="0" xfId="3" applyFont="1" applyAlignment="1">
      <alignment vertical="center" wrapText="1"/>
    </xf>
    <xf numFmtId="0" fontId="7" fillId="4" borderId="0" xfId="3" applyFont="1" applyFill="1" applyAlignment="1">
      <alignment vertical="center" wrapText="1"/>
    </xf>
    <xf numFmtId="0" fontId="21" fillId="3" borderId="108" xfId="1" applyFont="1" applyFill="1" applyBorder="1" applyAlignment="1">
      <alignment horizontal="left" vertical="center" shrinkToFit="1"/>
    </xf>
    <xf numFmtId="0" fontId="21" fillId="3" borderId="109" xfId="1" applyFont="1" applyFill="1" applyBorder="1" applyAlignment="1">
      <alignment horizontal="left" vertical="center" shrinkToFit="1"/>
    </xf>
    <xf numFmtId="38" fontId="2" fillId="0" borderId="8" xfId="2" applyFont="1" applyBorder="1" applyAlignment="1">
      <alignment horizontal="center" vertical="center"/>
    </xf>
    <xf numFmtId="38" fontId="2" fillId="0" borderId="71" xfId="2" applyFont="1" applyBorder="1" applyAlignment="1">
      <alignment horizontal="center" vertical="center"/>
    </xf>
    <xf numFmtId="38" fontId="2" fillId="0" borderId="57" xfId="2" applyFont="1" applyBorder="1" applyAlignment="1">
      <alignment horizontal="center" vertical="center"/>
    </xf>
    <xf numFmtId="38" fontId="2" fillId="0" borderId="73" xfId="2" applyFont="1" applyBorder="1" applyAlignment="1">
      <alignment horizontal="center" vertical="center"/>
    </xf>
    <xf numFmtId="38" fontId="2" fillId="0" borderId="120" xfId="2" applyFont="1" applyBorder="1" applyAlignment="1">
      <alignment horizontal="center" vertical="center"/>
    </xf>
    <xf numFmtId="38" fontId="2" fillId="0" borderId="121" xfId="2" applyFont="1" applyBorder="1" applyAlignment="1">
      <alignment horizontal="center" vertical="center"/>
    </xf>
    <xf numFmtId="3" fontId="7" fillId="4" borderId="0" xfId="3" applyNumberFormat="1" applyFont="1" applyFill="1" applyAlignment="1">
      <alignment vertical="center" wrapText="1"/>
    </xf>
    <xf numFmtId="0" fontId="2" fillId="0" borderId="106" xfId="1" applyFont="1" applyBorder="1" applyAlignment="1">
      <alignment horizontal="center" vertical="center" wrapText="1"/>
    </xf>
    <xf numFmtId="0" fontId="2" fillId="0" borderId="99" xfId="1" applyFont="1" applyBorder="1" applyAlignment="1">
      <alignment horizontal="center" vertical="center" wrapText="1"/>
    </xf>
    <xf numFmtId="0" fontId="2" fillId="0" borderId="0" xfId="1" applyFont="1" applyAlignment="1">
      <alignment vertical="center"/>
    </xf>
    <xf numFmtId="0" fontId="27" fillId="2" borderId="34" xfId="1" applyFont="1" applyFill="1" applyBorder="1" applyAlignment="1">
      <alignment horizontal="center" vertical="center" wrapText="1"/>
    </xf>
    <xf numFmtId="0" fontId="27" fillId="2" borderId="35" xfId="1" applyFont="1" applyFill="1" applyBorder="1" applyAlignment="1">
      <alignment horizontal="center" vertical="center" wrapText="1"/>
    </xf>
    <xf numFmtId="0" fontId="27" fillId="2" borderId="36" xfId="1" applyFont="1" applyFill="1" applyBorder="1" applyAlignment="1">
      <alignment horizontal="center" vertical="center" wrapText="1"/>
    </xf>
    <xf numFmtId="38" fontId="2" fillId="0" borderId="124" xfId="2" applyFont="1" applyBorder="1" applyAlignment="1">
      <alignment horizontal="center" vertical="center"/>
    </xf>
    <xf numFmtId="38" fontId="2" fillId="0" borderId="125" xfId="2" applyFont="1" applyBorder="1" applyAlignment="1">
      <alignment horizontal="center" vertical="center"/>
    </xf>
    <xf numFmtId="0" fontId="2" fillId="0" borderId="31" xfId="1" applyFont="1" applyBorder="1" applyAlignment="1">
      <alignment horizontal="left" vertical="center"/>
    </xf>
    <xf numFmtId="0" fontId="2" fillId="0" borderId="0" xfId="1" applyFont="1" applyAlignment="1">
      <alignment horizontal="left" vertical="center"/>
    </xf>
    <xf numFmtId="0" fontId="2" fillId="0" borderId="33" xfId="1" applyFont="1" applyBorder="1" applyAlignment="1">
      <alignment horizontal="left" vertical="center"/>
    </xf>
    <xf numFmtId="0" fontId="2" fillId="0" borderId="57" xfId="3" applyFont="1" applyBorder="1" applyAlignment="1">
      <alignment horizontal="center" vertical="center"/>
    </xf>
    <xf numFmtId="0" fontId="2" fillId="0" borderId="10" xfId="3" applyFont="1" applyBorder="1" applyAlignment="1">
      <alignment horizontal="center" vertical="center"/>
    </xf>
    <xf numFmtId="0" fontId="2" fillId="0" borderId="58" xfId="3" applyFont="1" applyBorder="1" applyAlignment="1">
      <alignment horizontal="center" vertical="center"/>
    </xf>
    <xf numFmtId="0" fontId="2" fillId="0" borderId="8" xfId="1" applyFont="1" applyBorder="1" applyAlignment="1">
      <alignment vertical="center" wrapText="1" shrinkToFit="1"/>
    </xf>
    <xf numFmtId="0" fontId="2" fillId="0" borderId="1" xfId="1" applyFont="1" applyBorder="1" applyAlignment="1">
      <alignment vertical="center" wrapText="1" shrinkToFit="1"/>
    </xf>
    <xf numFmtId="0" fontId="2" fillId="0" borderId="9" xfId="1" applyFont="1" applyBorder="1" applyAlignment="1">
      <alignment vertical="center" wrapText="1" shrinkToFit="1"/>
    </xf>
    <xf numFmtId="0" fontId="2" fillId="0" borderId="64" xfId="1" applyFont="1" applyBorder="1" applyAlignment="1">
      <alignment vertical="center" wrapText="1" shrinkToFit="1"/>
    </xf>
    <xf numFmtId="0" fontId="2" fillId="0" borderId="65" xfId="1" applyFont="1" applyBorder="1" applyAlignment="1">
      <alignment vertical="center" wrapText="1" shrinkToFit="1"/>
    </xf>
    <xf numFmtId="0" fontId="2" fillId="0" borderId="66" xfId="1" applyFont="1" applyBorder="1" applyAlignment="1">
      <alignment vertical="center" wrapText="1" shrinkToFit="1"/>
    </xf>
    <xf numFmtId="0" fontId="2" fillId="0" borderId="39" xfId="1" applyFont="1" applyBorder="1" applyAlignment="1">
      <alignment vertical="center" wrapText="1" shrinkToFit="1"/>
    </xf>
    <xf numFmtId="0" fontId="2" fillId="0" borderId="30" xfId="1" applyFont="1" applyBorder="1" applyAlignment="1">
      <alignment vertical="center" wrapText="1" shrinkToFit="1"/>
    </xf>
    <xf numFmtId="0" fontId="2" fillId="0" borderId="40" xfId="1" applyFont="1" applyBorder="1" applyAlignment="1">
      <alignment vertical="center" wrapText="1" shrinkToFit="1"/>
    </xf>
    <xf numFmtId="0" fontId="6" fillId="0" borderId="0" xfId="1" applyFont="1" applyAlignment="1">
      <alignment horizontal="center" vertical="center" shrinkToFit="1"/>
    </xf>
    <xf numFmtId="0" fontId="2" fillId="3" borderId="32" xfId="1" applyFont="1" applyFill="1" applyBorder="1" applyAlignment="1">
      <alignment horizontal="center" vertical="center"/>
    </xf>
    <xf numFmtId="0" fontId="2" fillId="3" borderId="26" xfId="1" applyFont="1" applyFill="1" applyBorder="1" applyAlignment="1">
      <alignment horizontal="center" vertical="center"/>
    </xf>
    <xf numFmtId="0" fontId="2" fillId="3" borderId="27" xfId="1" applyFont="1" applyFill="1" applyBorder="1" applyAlignment="1">
      <alignment horizontal="center" vertical="center"/>
    </xf>
    <xf numFmtId="0" fontId="2" fillId="0" borderId="5" xfId="1" applyFont="1" applyBorder="1" applyAlignment="1">
      <alignment vertical="center" wrapText="1" shrinkToFit="1"/>
    </xf>
    <xf numFmtId="0" fontId="2" fillId="0" borderId="6" xfId="1" applyFont="1" applyBorder="1" applyAlignment="1">
      <alignment vertical="center" wrapText="1" shrinkToFit="1"/>
    </xf>
    <xf numFmtId="0" fontId="2" fillId="0" borderId="25" xfId="1" applyFont="1" applyBorder="1" applyAlignment="1">
      <alignment vertical="center" wrapText="1" shrinkToFit="1"/>
    </xf>
    <xf numFmtId="0" fontId="2" fillId="0" borderId="80" xfId="1" applyFont="1" applyBorder="1" applyAlignment="1">
      <alignment horizontal="left" vertical="center"/>
    </xf>
    <xf numFmtId="0" fontId="2" fillId="0" borderId="28" xfId="1" applyFont="1" applyBorder="1" applyAlignment="1">
      <alignment horizontal="left" vertical="center"/>
    </xf>
    <xf numFmtId="0" fontId="2" fillId="0" borderId="81" xfId="1" applyFont="1" applyBorder="1" applyAlignment="1">
      <alignment horizontal="left" vertical="center"/>
    </xf>
    <xf numFmtId="0" fontId="27" fillId="0" borderId="86" xfId="1" applyFont="1" applyBorder="1" applyAlignment="1">
      <alignment horizontal="center" vertical="center" shrinkToFit="1"/>
    </xf>
    <xf numFmtId="0" fontId="21" fillId="0" borderId="87" xfId="1" applyFont="1" applyBorder="1" applyAlignment="1">
      <alignment horizontal="center" vertical="center" shrinkToFit="1"/>
    </xf>
    <xf numFmtId="0" fontId="21" fillId="0" borderId="88" xfId="1" applyFont="1" applyBorder="1" applyAlignment="1">
      <alignment horizontal="center" vertical="center" shrinkToFit="1"/>
    </xf>
    <xf numFmtId="0" fontId="1" fillId="0" borderId="14" xfId="3" applyFont="1" applyBorder="1" applyAlignment="1">
      <alignment horizontal="center" vertical="center"/>
    </xf>
    <xf numFmtId="0" fontId="1" fillId="0" borderId="13" xfId="3" applyFont="1" applyBorder="1" applyAlignment="1">
      <alignment horizontal="center" vertical="center"/>
    </xf>
    <xf numFmtId="0" fontId="1" fillId="0" borderId="17" xfId="3" applyFont="1" applyBorder="1" applyAlignment="1">
      <alignment horizontal="center" vertical="center"/>
    </xf>
    <xf numFmtId="38" fontId="2" fillId="0" borderId="52" xfId="2" applyFont="1" applyBorder="1" applyAlignment="1">
      <alignment horizontal="center" vertical="center"/>
    </xf>
    <xf numFmtId="38" fontId="2" fillId="0" borderId="76" xfId="2" applyFont="1" applyBorder="1" applyAlignment="1">
      <alignment horizontal="center" vertical="center"/>
    </xf>
    <xf numFmtId="0" fontId="2" fillId="0" borderId="57" xfId="1" applyFont="1" applyBorder="1" applyAlignment="1">
      <alignment vertical="center" wrapText="1" shrinkToFit="1"/>
    </xf>
    <xf numFmtId="0" fontId="2" fillId="0" borderId="10" xfId="1" applyFont="1" applyBorder="1" applyAlignment="1">
      <alignment vertical="center" wrapText="1" shrinkToFit="1"/>
    </xf>
    <xf numFmtId="0" fontId="2" fillId="0" borderId="58" xfId="1" applyFont="1" applyBorder="1" applyAlignment="1">
      <alignment vertical="center" wrapText="1" shrinkToFit="1"/>
    </xf>
    <xf numFmtId="0" fontId="27" fillId="0" borderId="55" xfId="1" applyFont="1" applyBorder="1" applyAlignment="1">
      <alignment horizontal="center" vertical="center" shrinkToFit="1"/>
    </xf>
    <xf numFmtId="0" fontId="21" fillId="0" borderId="78" xfId="1" applyFont="1" applyBorder="1" applyAlignment="1">
      <alignment horizontal="center" vertical="center" shrinkToFit="1"/>
    </xf>
    <xf numFmtId="0" fontId="34" fillId="0" borderId="116" xfId="3" applyFont="1" applyBorder="1" applyAlignment="1">
      <alignment horizontal="right" vertical="center"/>
    </xf>
    <xf numFmtId="0" fontId="34" fillId="0" borderId="10" xfId="3" applyFont="1" applyBorder="1" applyAlignment="1">
      <alignment horizontal="right" vertical="center"/>
    </xf>
    <xf numFmtId="0" fontId="34" fillId="0" borderId="58" xfId="3" applyFont="1" applyBorder="1" applyAlignment="1">
      <alignment horizontal="right" vertical="center"/>
    </xf>
    <xf numFmtId="0" fontId="20" fillId="0" borderId="0" xfId="1" applyFont="1" applyAlignment="1">
      <alignment vertical="center"/>
    </xf>
    <xf numFmtId="0" fontId="2" fillId="0" borderId="0" xfId="1" applyFont="1" applyAlignment="1">
      <alignment horizontal="left" vertical="center" wrapText="1"/>
    </xf>
    <xf numFmtId="0" fontId="2" fillId="0" borderId="2" xfId="1" applyFont="1" applyBorder="1" applyAlignment="1">
      <alignment horizontal="center" vertical="center"/>
    </xf>
    <xf numFmtId="0" fontId="2" fillId="0" borderId="12" xfId="1" applyFont="1" applyBorder="1" applyAlignment="1">
      <alignment horizontal="center" vertical="center"/>
    </xf>
    <xf numFmtId="0" fontId="11" fillId="0" borderId="0" xfId="1" applyFont="1" applyAlignment="1">
      <alignment horizontal="left" vertical="center"/>
    </xf>
    <xf numFmtId="0" fontId="11" fillId="0" borderId="0" xfId="1" applyFont="1" applyAlignment="1">
      <alignment vertical="center"/>
    </xf>
    <xf numFmtId="0" fontId="4" fillId="0" borderId="1" xfId="4" applyFont="1" applyBorder="1" applyAlignment="1">
      <alignment vertical="center"/>
    </xf>
    <xf numFmtId="0" fontId="25" fillId="0" borderId="0" xfId="4" applyFont="1" applyAlignment="1">
      <alignment horizontal="center" vertical="center"/>
    </xf>
    <xf numFmtId="0" fontId="4" fillId="0" borderId="23" xfId="4" applyFont="1" applyBorder="1" applyAlignment="1">
      <alignment vertical="center" wrapText="1"/>
    </xf>
    <xf numFmtId="0" fontId="4" fillId="0" borderId="0" xfId="4" applyFont="1" applyAlignment="1">
      <alignment horizontal="right" shrinkToFit="1"/>
    </xf>
    <xf numFmtId="0" fontId="15" fillId="0" borderId="42" xfId="4" applyFont="1" applyBorder="1" applyAlignment="1">
      <alignment horizontal="center" vertical="center" wrapText="1"/>
    </xf>
    <xf numFmtId="0" fontId="4" fillId="0" borderId="0" xfId="4" applyFont="1" applyAlignment="1">
      <alignment horizontal="left" vertical="center"/>
    </xf>
    <xf numFmtId="0" fontId="15" fillId="0" borderId="45" xfId="4" applyFont="1" applyBorder="1" applyAlignment="1">
      <alignment horizontal="center" vertical="center" wrapText="1" shrinkToFit="1"/>
    </xf>
    <xf numFmtId="0" fontId="15" fillId="0" borderId="48" xfId="4" applyFont="1" applyBorder="1" applyAlignment="1">
      <alignment horizontal="center" vertical="center" wrapText="1" shrinkToFit="1"/>
    </xf>
    <xf numFmtId="0" fontId="4" fillId="0" borderId="47" xfId="4" applyFont="1" applyBorder="1" applyAlignment="1">
      <alignment vertical="center" wrapText="1"/>
    </xf>
    <xf numFmtId="0" fontId="4" fillId="0" borderId="28" xfId="4" applyFont="1" applyBorder="1" applyAlignment="1">
      <alignment vertical="center" wrapText="1"/>
    </xf>
    <xf numFmtId="0" fontId="4" fillId="0" borderId="29" xfId="4" applyFont="1" applyBorder="1" applyAlignment="1">
      <alignment vertical="center" wrapText="1"/>
    </xf>
    <xf numFmtId="0" fontId="4" fillId="0" borderId="55" xfId="4" applyFont="1" applyBorder="1" applyAlignment="1">
      <alignment vertical="center" wrapText="1" shrinkToFit="1"/>
    </xf>
    <xf numFmtId="0" fontId="4" fillId="0" borderId="69" xfId="4" applyFont="1" applyBorder="1" applyAlignment="1">
      <alignment vertical="center" wrapText="1" shrinkToFit="1"/>
    </xf>
    <xf numFmtId="0" fontId="4" fillId="0" borderId="85" xfId="4" applyFont="1" applyBorder="1" applyAlignment="1">
      <alignment vertical="center" wrapText="1" shrinkToFit="1"/>
    </xf>
  </cellXfs>
  <cellStyles count="6">
    <cellStyle name="桁区切り" xfId="5" builtinId="6"/>
    <cellStyle name="桁区切り 2 2" xfId="2" xr:uid="{BC426CD7-AD04-4821-818A-61B5EFE5CA8D}"/>
    <cellStyle name="標準" xfId="0" builtinId="0"/>
    <cellStyle name="標準 2" xfId="3" xr:uid="{482E38C0-6B69-4ACF-A423-17E8C8CFD443}"/>
    <cellStyle name="標準 2 2" xfId="4" xr:uid="{C58CFA56-BAA3-4461-AD98-70B22CCC9598}"/>
    <cellStyle name="標準_給与差押の計算書" xfId="1" xr:uid="{9033DD2B-2BFD-4283-B520-9603897F1073}"/>
  </cellStyles>
  <dxfs count="0"/>
  <tableStyles count="0" defaultTableStyle="TableStyleMedium2" defaultPivotStyle="PivotStyleLight16"/>
  <colors>
    <mruColors>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19051</xdr:colOff>
          <xdr:row>19</xdr:row>
          <xdr:rowOff>27683</xdr:rowOff>
        </xdr:from>
        <xdr:to>
          <xdr:col>6</xdr:col>
          <xdr:colOff>228600</xdr:colOff>
          <xdr:row>34</xdr:row>
          <xdr:rowOff>266701</xdr:rowOff>
        </xdr:to>
        <xdr:pic>
          <xdr:nvPicPr>
            <xdr:cNvPr id="4" name="図 3">
              <a:extLst>
                <a:ext uri="{FF2B5EF4-FFF2-40B4-BE49-F238E27FC236}">
                  <a16:creationId xmlns:a16="http://schemas.microsoft.com/office/drawing/2014/main" id="{06B206B5-CCBF-4395-9CCE-29B2DFF45C32}"/>
                </a:ext>
              </a:extLst>
            </xdr:cNvPr>
            <xdr:cNvPicPr>
              <a:picLocks noChangeAspect="1" noChangeArrowheads="1"/>
              <a:extLst>
                <a:ext uri="{84589F7E-364E-4C9E-8A38-B11213B215E9}">
                  <a14:cameraTool cellRange="計算表!$B$19:$R$37" spid="_x0000_s2107"/>
                </a:ext>
              </a:extLst>
            </xdr:cNvPicPr>
          </xdr:nvPicPr>
          <xdr:blipFill>
            <a:blip xmlns:r="http://schemas.openxmlformats.org/officeDocument/2006/relationships" r:embed="rId1"/>
            <a:srcRect/>
            <a:stretch>
              <a:fillRect/>
            </a:stretch>
          </xdr:blipFill>
          <xdr:spPr bwMode="auto">
            <a:xfrm>
              <a:off x="19051" y="5790308"/>
              <a:ext cx="7210424" cy="538251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6DDA6-7BCA-4E55-B7C9-51E8D3CB23D0}">
  <sheetPr codeName="Sheet13">
    <tabColor rgb="FFFF0000"/>
    <pageSetUpPr fitToPage="1"/>
  </sheetPr>
  <dimension ref="A1:AE57"/>
  <sheetViews>
    <sheetView showGridLines="0" showZeros="0" tabSelected="1" view="pageBreakPreview" zoomScale="90" zoomScaleNormal="90" zoomScaleSheetLayoutView="90" workbookViewId="0">
      <selection activeCell="G4" sqref="G4:Q4"/>
    </sheetView>
  </sheetViews>
  <sheetFormatPr defaultColWidth="7.5" defaultRowHeight="13.5" x14ac:dyDescent="0.4"/>
  <cols>
    <col min="1" max="1" width="1.25" style="1" customWidth="1"/>
    <col min="2" max="2" width="8.125" style="1" customWidth="1"/>
    <col min="3" max="5" width="6.5" style="1" customWidth="1"/>
    <col min="6" max="6" width="9.625" style="1" customWidth="1"/>
    <col min="7" max="11" width="9.125" style="1" customWidth="1"/>
    <col min="12" max="12" width="9.75" style="1" customWidth="1"/>
    <col min="13" max="13" width="4.875" style="1" bestFit="1" customWidth="1"/>
    <col min="14" max="14" width="10.5" style="1" bestFit="1" customWidth="1"/>
    <col min="15" max="15" width="3" style="1" bestFit="1" customWidth="1"/>
    <col min="16" max="16" width="4.375" style="1" bestFit="1" customWidth="1"/>
    <col min="17" max="17" width="10.5" style="1" bestFit="1" customWidth="1"/>
    <col min="18" max="18" width="4.875" style="1" customWidth="1"/>
    <col min="19" max="19" width="1.25" style="1" customWidth="1"/>
    <col min="20" max="20" width="13.875" style="50" bestFit="1" customWidth="1"/>
    <col min="21" max="21" width="6.375" style="50" customWidth="1"/>
    <col min="22" max="22" width="7.5" style="1"/>
    <col min="23" max="23" width="11.375" style="1" customWidth="1"/>
    <col min="24" max="24" width="10.125" style="1" customWidth="1"/>
    <col min="25" max="25" width="12" style="1" customWidth="1"/>
    <col min="26" max="26" width="9.625" style="1" customWidth="1"/>
    <col min="27" max="16384" width="7.5" style="1"/>
  </cols>
  <sheetData>
    <row r="1" spans="1:31" ht="30" customHeight="1" x14ac:dyDescent="0.4">
      <c r="B1" s="204" t="s">
        <v>0</v>
      </c>
      <c r="C1" s="204"/>
      <c r="D1" s="204"/>
      <c r="E1" s="204"/>
      <c r="F1" s="204"/>
      <c r="G1" s="204"/>
      <c r="H1" s="204"/>
      <c r="I1" s="204"/>
      <c r="J1" s="204"/>
      <c r="K1" s="204"/>
      <c r="L1" s="204"/>
      <c r="M1" s="204"/>
      <c r="N1" s="204"/>
      <c r="O1" s="204"/>
      <c r="P1" s="204"/>
      <c r="Q1" s="204"/>
      <c r="R1" s="204"/>
      <c r="S1" s="33"/>
    </row>
    <row r="2" spans="1:31" ht="20.25" customHeight="1" x14ac:dyDescent="0.4">
      <c r="B2" s="16"/>
      <c r="C2" s="16"/>
      <c r="D2" s="16"/>
      <c r="E2" s="16"/>
      <c r="F2" s="16"/>
      <c r="G2" s="16"/>
      <c r="J2" s="2"/>
      <c r="K2" s="2"/>
      <c r="L2" s="2"/>
      <c r="O2" s="16"/>
      <c r="P2" s="16"/>
      <c r="Q2" s="16"/>
      <c r="R2" s="16"/>
      <c r="S2" s="16"/>
    </row>
    <row r="3" spans="1:31" ht="20.25" customHeight="1" thickBot="1" x14ac:dyDescent="0.45">
      <c r="F3" s="64" t="s">
        <v>1</v>
      </c>
      <c r="W3" s="1" t="s">
        <v>2</v>
      </c>
      <c r="X3" s="1" t="s">
        <v>3</v>
      </c>
      <c r="Y3" s="1" t="s">
        <v>4</v>
      </c>
      <c r="Z3" s="1" t="s">
        <v>5</v>
      </c>
      <c r="AA3" s="1" t="s">
        <v>6</v>
      </c>
      <c r="AE3" s="1" t="s">
        <v>7</v>
      </c>
    </row>
    <row r="4" spans="1:31" s="4" customFormat="1" ht="33.75" customHeight="1" thickTop="1" thickBot="1" x14ac:dyDescent="0.2">
      <c r="B4" s="156" t="s">
        <v>8</v>
      </c>
      <c r="C4" s="157"/>
      <c r="D4" s="157"/>
      <c r="E4" s="157"/>
      <c r="F4" s="30" t="s">
        <v>7</v>
      </c>
      <c r="G4" s="169" t="s">
        <v>9</v>
      </c>
      <c r="H4" s="170"/>
      <c r="I4" s="170"/>
      <c r="J4" s="170"/>
      <c r="K4" s="170"/>
      <c r="L4" s="170"/>
      <c r="M4" s="170"/>
      <c r="N4" s="170"/>
      <c r="O4" s="170"/>
      <c r="P4" s="170"/>
      <c r="Q4" s="170"/>
      <c r="S4" s="61"/>
      <c r="T4" s="61"/>
      <c r="W4" s="1" t="s">
        <v>10</v>
      </c>
      <c r="X4" s="1" t="s">
        <v>11</v>
      </c>
      <c r="Y4" s="1" t="s">
        <v>12</v>
      </c>
      <c r="Z4" s="1" t="s">
        <v>13</v>
      </c>
      <c r="AA4" s="1" t="s">
        <v>10</v>
      </c>
      <c r="AB4" s="1"/>
      <c r="AC4" s="1"/>
      <c r="AE4" s="4" t="s">
        <v>14</v>
      </c>
    </row>
    <row r="5" spans="1:31" ht="24.75" customHeight="1" thickTop="1" thickBot="1" x14ac:dyDescent="0.45">
      <c r="A5" s="67"/>
      <c r="B5" s="128" t="s">
        <v>15</v>
      </c>
      <c r="C5" s="128"/>
      <c r="D5" s="128"/>
      <c r="E5" s="129"/>
      <c r="F5" s="72" t="s">
        <v>6</v>
      </c>
      <c r="G5" s="172" t="s">
        <v>10</v>
      </c>
      <c r="H5" s="173"/>
      <c r="I5" s="70"/>
      <c r="T5" s="1"/>
      <c r="U5" s="1"/>
      <c r="W5" s="1" t="s">
        <v>16</v>
      </c>
      <c r="X5" s="1" t="s">
        <v>17</v>
      </c>
      <c r="Y5" s="1" t="s">
        <v>18</v>
      </c>
      <c r="Z5" s="1" t="s">
        <v>19</v>
      </c>
      <c r="AA5" s="1" t="s">
        <v>16</v>
      </c>
    </row>
    <row r="6" spans="1:31" ht="24" customHeight="1" thickTop="1" x14ac:dyDescent="0.4">
      <c r="A6" s="66"/>
      <c r="B6" s="181" t="s">
        <v>20</v>
      </c>
      <c r="C6" s="124" t="s">
        <v>21</v>
      </c>
      <c r="D6" s="125"/>
      <c r="E6" s="126"/>
      <c r="F6" s="105"/>
      <c r="G6" s="106"/>
      <c r="H6" s="106"/>
      <c r="I6" s="106"/>
      <c r="J6" s="106"/>
      <c r="K6" s="106"/>
      <c r="L6" s="106"/>
      <c r="M6" s="106"/>
      <c r="N6" s="106"/>
      <c r="O6" s="106"/>
      <c r="P6" s="107"/>
      <c r="T6" s="1"/>
      <c r="U6" s="1"/>
      <c r="Y6" s="1" t="s">
        <v>22</v>
      </c>
      <c r="Z6" s="1" t="s">
        <v>23</v>
      </c>
      <c r="AA6" s="1" t="s">
        <v>11</v>
      </c>
    </row>
    <row r="7" spans="1:31" ht="24" customHeight="1" thickBot="1" x14ac:dyDescent="0.45">
      <c r="A7" s="66"/>
      <c r="B7" s="182"/>
      <c r="C7" s="127" t="s">
        <v>24</v>
      </c>
      <c r="D7" s="128"/>
      <c r="E7" s="129"/>
      <c r="F7" s="146"/>
      <c r="G7" s="147"/>
      <c r="H7" s="147"/>
      <c r="I7" s="147"/>
      <c r="J7" s="147"/>
      <c r="K7" s="147"/>
      <c r="L7" s="147"/>
      <c r="M7" s="147"/>
      <c r="N7" s="147"/>
      <c r="O7" s="147"/>
      <c r="P7" s="148"/>
      <c r="T7" s="1"/>
      <c r="U7" s="1"/>
      <c r="AA7" s="1" t="s">
        <v>17</v>
      </c>
    </row>
    <row r="8" spans="1:31" s="4" customFormat="1" ht="23.25" customHeight="1" thickTop="1" x14ac:dyDescent="0.15">
      <c r="A8" s="14"/>
      <c r="B8" s="122" t="str">
        <f>F4</f>
        <v>給料等</v>
      </c>
      <c r="C8" s="108" t="s">
        <v>25</v>
      </c>
      <c r="D8" s="108"/>
      <c r="E8" s="109"/>
      <c r="F8" s="71"/>
      <c r="G8" s="69" t="s">
        <v>26</v>
      </c>
      <c r="S8" s="61"/>
      <c r="T8" s="61"/>
      <c r="AA8" s="4" t="s">
        <v>22</v>
      </c>
    </row>
    <row r="9" spans="1:31" s="4" customFormat="1" ht="23.25" customHeight="1" x14ac:dyDescent="0.15">
      <c r="A9" s="14"/>
      <c r="B9" s="122"/>
      <c r="C9" s="108" t="s">
        <v>27</v>
      </c>
      <c r="D9" s="108"/>
      <c r="E9" s="109"/>
      <c r="F9" s="68"/>
      <c r="G9" s="69" t="s">
        <v>26</v>
      </c>
      <c r="H9" s="180" t="s">
        <v>28</v>
      </c>
      <c r="I9" s="180"/>
      <c r="J9" s="180"/>
      <c r="K9" s="180"/>
      <c r="L9" s="180"/>
      <c r="M9" s="180"/>
      <c r="N9" s="180"/>
      <c r="O9" s="180"/>
      <c r="P9" s="180"/>
      <c r="S9" s="61"/>
      <c r="T9" s="61"/>
      <c r="AA9" s="4" t="s">
        <v>13</v>
      </c>
    </row>
    <row r="10" spans="1:31" s="4" customFormat="1" ht="23.25" customHeight="1" x14ac:dyDescent="0.15">
      <c r="A10" s="14"/>
      <c r="B10" s="122"/>
      <c r="C10" s="130" t="s">
        <v>29</v>
      </c>
      <c r="D10" s="130"/>
      <c r="E10" s="131"/>
      <c r="F10" s="68"/>
      <c r="G10" s="69" t="s">
        <v>26</v>
      </c>
      <c r="H10" s="180"/>
      <c r="I10" s="180"/>
      <c r="J10" s="180"/>
      <c r="K10" s="180"/>
      <c r="L10" s="180"/>
      <c r="M10" s="180"/>
      <c r="N10" s="180"/>
      <c r="O10" s="180"/>
      <c r="P10" s="180"/>
      <c r="S10" s="61"/>
      <c r="T10" s="61"/>
      <c r="AA10" s="4" t="s">
        <v>19</v>
      </c>
    </row>
    <row r="11" spans="1:31" s="4" customFormat="1" ht="23.25" customHeight="1" x14ac:dyDescent="0.15">
      <c r="A11" s="14"/>
      <c r="B11" s="123"/>
      <c r="C11" s="108" t="s">
        <v>30</v>
      </c>
      <c r="D11" s="108"/>
      <c r="E11" s="109"/>
      <c r="F11" s="68"/>
      <c r="G11" s="69" t="s">
        <v>26</v>
      </c>
      <c r="H11" s="27"/>
      <c r="I11" s="27"/>
      <c r="J11" s="27"/>
      <c r="K11" s="27"/>
      <c r="L11" s="27"/>
      <c r="M11" s="27"/>
      <c r="N11" s="27"/>
      <c r="O11" s="27"/>
      <c r="S11" s="61"/>
      <c r="T11" s="61"/>
      <c r="AA11" s="4" t="s">
        <v>23</v>
      </c>
    </row>
    <row r="12" spans="1:31" s="4" customFormat="1" ht="23.25" customHeight="1" x14ac:dyDescent="0.15">
      <c r="A12" s="14"/>
      <c r="B12" s="217" t="str">
        <f>IF(F4="給料等","賞与等",IF(F4="賞与等","給料等",1))</f>
        <v>賞与等</v>
      </c>
      <c r="C12" s="108" t="s">
        <v>31</v>
      </c>
      <c r="D12" s="108"/>
      <c r="E12" s="109"/>
      <c r="F12" s="68"/>
      <c r="G12" s="69" t="s">
        <v>26</v>
      </c>
      <c r="H12" s="171" t="s">
        <v>32</v>
      </c>
      <c r="I12" s="171"/>
      <c r="J12" s="171"/>
      <c r="K12" s="171"/>
      <c r="L12" s="171"/>
      <c r="M12" s="171"/>
      <c r="N12" s="171"/>
      <c r="O12" s="171"/>
      <c r="P12" s="171"/>
      <c r="S12" s="61"/>
      <c r="T12" s="61"/>
      <c r="W12" s="1"/>
      <c r="X12" s="1"/>
      <c r="Y12" s="1"/>
      <c r="Z12" s="1"/>
      <c r="AA12" s="1"/>
      <c r="AB12" s="1"/>
      <c r="AC12" s="1"/>
    </row>
    <row r="13" spans="1:31" s="4" customFormat="1" ht="23.25" customHeight="1" x14ac:dyDescent="0.15">
      <c r="A13" s="14"/>
      <c r="B13" s="218"/>
      <c r="C13" s="108" t="s">
        <v>33</v>
      </c>
      <c r="D13" s="108"/>
      <c r="E13" s="109"/>
      <c r="F13" s="68"/>
      <c r="G13" s="69" t="s">
        <v>26</v>
      </c>
      <c r="H13" s="171"/>
      <c r="I13" s="171"/>
      <c r="J13" s="171"/>
      <c r="K13" s="171"/>
      <c r="L13" s="171"/>
      <c r="M13" s="171"/>
      <c r="N13" s="171"/>
      <c r="O13" s="171"/>
      <c r="P13" s="171"/>
      <c r="S13" s="61"/>
      <c r="T13" s="61"/>
      <c r="W13" s="1"/>
      <c r="X13" s="1"/>
      <c r="Y13" s="1"/>
      <c r="Z13" s="1"/>
      <c r="AA13" s="1"/>
      <c r="AB13" s="1"/>
      <c r="AC13" s="1"/>
    </row>
    <row r="14" spans="1:31" s="4" customFormat="1" ht="23.25" customHeight="1" x14ac:dyDescent="0.15">
      <c r="A14" s="14"/>
      <c r="B14" s="218"/>
      <c r="C14" s="130" t="s">
        <v>34</v>
      </c>
      <c r="D14" s="130"/>
      <c r="E14" s="131"/>
      <c r="F14" s="68"/>
      <c r="G14" s="69" t="s">
        <v>26</v>
      </c>
      <c r="H14" s="171"/>
      <c r="I14" s="171"/>
      <c r="J14" s="171"/>
      <c r="K14" s="171"/>
      <c r="L14" s="171"/>
      <c r="M14" s="171"/>
      <c r="N14" s="171"/>
      <c r="O14" s="171"/>
      <c r="P14" s="171"/>
      <c r="S14" s="61"/>
      <c r="T14" s="61"/>
      <c r="W14" s="1"/>
      <c r="X14" s="1"/>
      <c r="Y14" s="1"/>
      <c r="Z14" s="1"/>
      <c r="AA14" s="1"/>
      <c r="AB14" s="1"/>
      <c r="AC14" s="1"/>
    </row>
    <row r="15" spans="1:31" s="4" customFormat="1" ht="23.25" customHeight="1" x14ac:dyDescent="0.15">
      <c r="A15" s="14"/>
      <c r="B15" s="219"/>
      <c r="C15" s="108" t="s">
        <v>35</v>
      </c>
      <c r="D15" s="108"/>
      <c r="E15" s="109"/>
      <c r="F15" s="68"/>
      <c r="G15" s="69" t="s">
        <v>26</v>
      </c>
      <c r="H15" s="171"/>
      <c r="I15" s="171"/>
      <c r="J15" s="171"/>
      <c r="K15" s="171"/>
      <c r="L15" s="171"/>
      <c r="M15" s="171"/>
      <c r="N15" s="171"/>
      <c r="O15" s="171"/>
      <c r="P15" s="171"/>
      <c r="S15" s="61"/>
      <c r="T15" s="61"/>
      <c r="W15" s="1"/>
      <c r="X15" s="1"/>
      <c r="Y15" s="1"/>
      <c r="Z15" s="1"/>
      <c r="AA15" s="1"/>
      <c r="AB15" s="1"/>
      <c r="AC15" s="1"/>
    </row>
    <row r="16" spans="1:31" s="4" customFormat="1" ht="23.25" customHeight="1" thickBot="1" x14ac:dyDescent="0.2">
      <c r="B16" s="110" t="s">
        <v>36</v>
      </c>
      <c r="C16" s="111"/>
      <c r="D16" s="111"/>
      <c r="E16" s="112"/>
      <c r="F16" s="31"/>
      <c r="G16" s="4" t="s">
        <v>37</v>
      </c>
      <c r="S16" s="61"/>
      <c r="T16" s="61"/>
      <c r="W16" s="1"/>
      <c r="X16" s="1"/>
      <c r="Y16" s="1"/>
      <c r="Z16" s="1"/>
      <c r="AA16" s="1"/>
      <c r="AB16" s="1"/>
      <c r="AC16" s="1"/>
    </row>
    <row r="17" spans="1:29" s="4" customFormat="1" ht="20.25" customHeight="1" thickTop="1" x14ac:dyDescent="0.15">
      <c r="B17" s="15"/>
      <c r="C17" s="15"/>
      <c r="H17" s="6"/>
      <c r="I17" s="5"/>
      <c r="J17" s="5"/>
      <c r="K17" s="5"/>
      <c r="L17" s="5"/>
      <c r="M17" s="5"/>
      <c r="N17" s="5"/>
      <c r="O17" s="5"/>
      <c r="T17" s="61"/>
      <c r="U17" s="61"/>
      <c r="W17" s="1"/>
      <c r="X17" s="1"/>
      <c r="Y17" s="1"/>
      <c r="Z17" s="1"/>
      <c r="AA17" s="1"/>
      <c r="AB17" s="1"/>
      <c r="AC17" s="1"/>
    </row>
    <row r="18" spans="1:29" ht="8.25" customHeight="1" thickBot="1" x14ac:dyDescent="0.45">
      <c r="P18" s="43"/>
      <c r="Q18" s="43"/>
      <c r="R18" s="43"/>
    </row>
    <row r="19" spans="1:29" ht="30" customHeight="1" thickTop="1" thickBot="1" x14ac:dyDescent="0.45">
      <c r="B19" s="34"/>
      <c r="C19" s="34"/>
      <c r="D19" s="34"/>
      <c r="E19" s="34"/>
      <c r="F19" s="34"/>
      <c r="G19" s="34"/>
      <c r="H19" s="34"/>
      <c r="I19" s="34"/>
      <c r="J19" s="34"/>
      <c r="K19" s="34"/>
      <c r="L19" s="34"/>
      <c r="M19" s="35"/>
      <c r="N19" s="225" t="s">
        <v>38</v>
      </c>
      <c r="O19" s="226"/>
      <c r="P19" s="214" t="s">
        <v>39</v>
      </c>
      <c r="Q19" s="215"/>
      <c r="R19" s="216"/>
      <c r="S19" s="48"/>
    </row>
    <row r="20" spans="1:29" ht="33.75" customHeight="1" x14ac:dyDescent="0.4">
      <c r="A20" s="36"/>
      <c r="B20" s="211" t="str">
        <f>"１ "&amp;B8&amp;"の総支給額"</f>
        <v>１ 給料等の総支給額</v>
      </c>
      <c r="C20" s="212"/>
      <c r="D20" s="212"/>
      <c r="E20" s="212"/>
      <c r="F20" s="212"/>
      <c r="G20" s="212"/>
      <c r="H20" s="212"/>
      <c r="I20" s="212"/>
      <c r="J20" s="212"/>
      <c r="K20" s="212"/>
      <c r="L20" s="212"/>
      <c r="M20" s="213"/>
      <c r="N20" s="45">
        <f>F8</f>
        <v>0</v>
      </c>
      <c r="O20" s="73" t="s">
        <v>40</v>
      </c>
      <c r="P20" s="52" t="s">
        <v>41</v>
      </c>
      <c r="Q20" s="46">
        <f>ROUNDDOWN(N20,-3)</f>
        <v>0</v>
      </c>
      <c r="R20" s="73" t="s">
        <v>40</v>
      </c>
      <c r="S20" s="49"/>
      <c r="T20" s="50" t="s">
        <v>42</v>
      </c>
    </row>
    <row r="21" spans="1:29" ht="33.75" customHeight="1" x14ac:dyDescent="0.4">
      <c r="A21" s="36"/>
      <c r="B21" s="113" t="s">
        <v>43</v>
      </c>
      <c r="C21" s="114"/>
      <c r="D21" s="114"/>
      <c r="E21" s="115"/>
      <c r="F21" s="8" t="s">
        <v>44</v>
      </c>
      <c r="G21" s="208" t="str">
        <f>F4&amp;"から差し引いている　源泉所得税額"</f>
        <v>給料等から差し引いている　源泉所得税額</v>
      </c>
      <c r="H21" s="209"/>
      <c r="I21" s="209"/>
      <c r="J21" s="209"/>
      <c r="K21" s="209"/>
      <c r="L21" s="209"/>
      <c r="M21" s="210"/>
      <c r="N21" s="17">
        <f>F9</f>
        <v>0</v>
      </c>
      <c r="O21" s="74" t="s">
        <v>40</v>
      </c>
      <c r="P21" s="103"/>
      <c r="Q21" s="9">
        <f>ROUNDUP(N21,-3)</f>
        <v>0</v>
      </c>
      <c r="R21" s="74" t="s">
        <v>40</v>
      </c>
      <c r="S21" s="49"/>
      <c r="T21" s="50" t="s">
        <v>45</v>
      </c>
    </row>
    <row r="22" spans="1:29" ht="33.75" customHeight="1" x14ac:dyDescent="0.4">
      <c r="A22" s="36"/>
      <c r="B22" s="116"/>
      <c r="C22" s="117"/>
      <c r="D22" s="117"/>
      <c r="E22" s="118"/>
      <c r="F22" s="12" t="s">
        <v>46</v>
      </c>
      <c r="G22" s="195" t="str">
        <f>F4&amp;"から差し引いている　住民税額"</f>
        <v>給料等から差し引いている　住民税額</v>
      </c>
      <c r="H22" s="196"/>
      <c r="I22" s="196"/>
      <c r="J22" s="196"/>
      <c r="K22" s="196"/>
      <c r="L22" s="196"/>
      <c r="M22" s="197"/>
      <c r="N22" s="18">
        <f>F10</f>
        <v>0</v>
      </c>
      <c r="O22" s="75" t="s">
        <v>40</v>
      </c>
      <c r="P22" s="104"/>
      <c r="Q22" s="10">
        <f>ROUNDUP(N22,-3)</f>
        <v>0</v>
      </c>
      <c r="R22" s="75" t="s">
        <v>40</v>
      </c>
      <c r="S22" s="49"/>
      <c r="T22" s="50" t="s">
        <v>45</v>
      </c>
    </row>
    <row r="23" spans="1:29" ht="33.75" customHeight="1" thickBot="1" x14ac:dyDescent="0.45">
      <c r="A23" s="36"/>
      <c r="B23" s="116"/>
      <c r="C23" s="117"/>
      <c r="D23" s="117"/>
      <c r="E23" s="118"/>
      <c r="F23" s="20" t="s">
        <v>47</v>
      </c>
      <c r="G23" s="201" t="str">
        <f>F4&amp;"から差し引いている　社会保険料等の額"</f>
        <v>給料等から差し引いている　社会保険料等の額</v>
      </c>
      <c r="H23" s="202"/>
      <c r="I23" s="202"/>
      <c r="J23" s="202"/>
      <c r="K23" s="202"/>
      <c r="L23" s="202"/>
      <c r="M23" s="203"/>
      <c r="N23" s="19">
        <f>F11</f>
        <v>0</v>
      </c>
      <c r="O23" s="76" t="s">
        <v>40</v>
      </c>
      <c r="P23" s="102"/>
      <c r="Q23" s="101">
        <f>ROUNDUP(N23,-3)</f>
        <v>0</v>
      </c>
      <c r="R23" s="76" t="s">
        <v>40</v>
      </c>
      <c r="S23" s="49"/>
      <c r="T23" s="50" t="s">
        <v>45</v>
      </c>
    </row>
    <row r="24" spans="1:29" ht="33.75" customHeight="1" thickTop="1" thickBot="1" x14ac:dyDescent="0.45">
      <c r="A24" s="36"/>
      <c r="B24" s="119"/>
      <c r="C24" s="120"/>
      <c r="D24" s="120"/>
      <c r="E24" s="121"/>
      <c r="F24" s="37" t="s">
        <v>48</v>
      </c>
      <c r="G24" s="222" t="s">
        <v>49</v>
      </c>
      <c r="H24" s="223"/>
      <c r="I24" s="223"/>
      <c r="J24" s="223"/>
      <c r="K24" s="223"/>
      <c r="L24" s="223"/>
      <c r="M24" s="224"/>
      <c r="N24" s="220"/>
      <c r="O24" s="221"/>
      <c r="P24" s="53" t="s">
        <v>50</v>
      </c>
      <c r="Q24" s="11">
        <f>SUM(Q21:Q23)</f>
        <v>0</v>
      </c>
      <c r="R24" s="77" t="s">
        <v>40</v>
      </c>
      <c r="S24" s="49"/>
    </row>
    <row r="25" spans="1:29" ht="33.75" customHeight="1" x14ac:dyDescent="0.4">
      <c r="A25" s="36"/>
      <c r="B25" s="211" t="str">
        <f>"２ "&amp;B12&amp;"の総支給額"</f>
        <v>２ 賞与等の総支給額</v>
      </c>
      <c r="C25" s="212"/>
      <c r="D25" s="212"/>
      <c r="E25" s="212"/>
      <c r="F25" s="212"/>
      <c r="G25" s="212"/>
      <c r="H25" s="212"/>
      <c r="I25" s="212"/>
      <c r="J25" s="212"/>
      <c r="K25" s="212"/>
      <c r="L25" s="212"/>
      <c r="M25" s="213"/>
      <c r="N25" s="45">
        <f>F12</f>
        <v>0</v>
      </c>
      <c r="O25" s="73" t="s">
        <v>40</v>
      </c>
      <c r="P25" s="52" t="s">
        <v>51</v>
      </c>
      <c r="Q25" s="46">
        <f>ROUNDDOWN(N25,-3)</f>
        <v>0</v>
      </c>
      <c r="R25" s="73" t="s">
        <v>40</v>
      </c>
      <c r="S25" s="49"/>
      <c r="T25" s="50" t="s">
        <v>42</v>
      </c>
      <c r="U25" s="59"/>
      <c r="V25" s="7"/>
    </row>
    <row r="26" spans="1:29" ht="33.75" customHeight="1" x14ac:dyDescent="0.4">
      <c r="A26" s="36"/>
      <c r="B26" s="113" t="s">
        <v>43</v>
      </c>
      <c r="C26" s="114"/>
      <c r="D26" s="114"/>
      <c r="E26" s="115"/>
      <c r="F26" s="3" t="s">
        <v>44</v>
      </c>
      <c r="G26" s="208" t="str">
        <f>B12&amp;"から差し引いている　源泉所得税額"</f>
        <v>賞与等から差し引いている　源泉所得税額</v>
      </c>
      <c r="H26" s="209"/>
      <c r="I26" s="209"/>
      <c r="J26" s="209"/>
      <c r="K26" s="209"/>
      <c r="L26" s="209"/>
      <c r="M26" s="210"/>
      <c r="N26" s="17">
        <f>F13</f>
        <v>0</v>
      </c>
      <c r="O26" s="74" t="s">
        <v>40</v>
      </c>
      <c r="P26" s="103"/>
      <c r="Q26" s="9">
        <f>ROUNDUP(N26,-3)</f>
        <v>0</v>
      </c>
      <c r="R26" s="74" t="s">
        <v>40</v>
      </c>
      <c r="S26" s="49"/>
      <c r="T26" s="50" t="s">
        <v>45</v>
      </c>
      <c r="U26" s="59"/>
      <c r="V26" s="7"/>
    </row>
    <row r="27" spans="1:29" ht="33.75" customHeight="1" x14ac:dyDescent="0.4">
      <c r="A27" s="36"/>
      <c r="B27" s="116"/>
      <c r="C27" s="117"/>
      <c r="D27" s="117"/>
      <c r="E27" s="118"/>
      <c r="F27" s="32" t="s">
        <v>46</v>
      </c>
      <c r="G27" s="195" t="str">
        <f>B12&amp;"から差し引いている　住民税額"</f>
        <v>賞与等から差し引いている　住民税額</v>
      </c>
      <c r="H27" s="196"/>
      <c r="I27" s="196"/>
      <c r="J27" s="196"/>
      <c r="K27" s="196"/>
      <c r="L27" s="196"/>
      <c r="M27" s="197"/>
      <c r="N27" s="18">
        <f>F14</f>
        <v>0</v>
      </c>
      <c r="O27" s="75" t="s">
        <v>40</v>
      </c>
      <c r="P27" s="104"/>
      <c r="Q27" s="10">
        <f>ROUNDUP(N27,-3)</f>
        <v>0</v>
      </c>
      <c r="R27" s="75" t="s">
        <v>40</v>
      </c>
      <c r="S27" s="49"/>
      <c r="T27" s="50" t="s">
        <v>45</v>
      </c>
      <c r="U27" s="59"/>
      <c r="V27" s="7"/>
    </row>
    <row r="28" spans="1:29" ht="33.75" customHeight="1" thickBot="1" x14ac:dyDescent="0.45">
      <c r="A28" s="36"/>
      <c r="B28" s="116"/>
      <c r="C28" s="117"/>
      <c r="D28" s="117"/>
      <c r="E28" s="118"/>
      <c r="F28" s="23" t="s">
        <v>47</v>
      </c>
      <c r="G28" s="201" t="str">
        <f>B12&amp;"から差し引いている　社会保険料等の額"</f>
        <v>賞与等から差し引いている　社会保険料等の額</v>
      </c>
      <c r="H28" s="202"/>
      <c r="I28" s="202"/>
      <c r="J28" s="202"/>
      <c r="K28" s="202"/>
      <c r="L28" s="202"/>
      <c r="M28" s="203"/>
      <c r="N28" s="22">
        <f>F15</f>
        <v>0</v>
      </c>
      <c r="O28" s="76" t="s">
        <v>40</v>
      </c>
      <c r="P28" s="102"/>
      <c r="Q28" s="101">
        <f>ROUNDUP(N28,-3)</f>
        <v>0</v>
      </c>
      <c r="R28" s="76" t="s">
        <v>40</v>
      </c>
      <c r="S28" s="49"/>
      <c r="T28" s="50" t="s">
        <v>45</v>
      </c>
      <c r="U28" s="59"/>
      <c r="V28" s="7"/>
    </row>
    <row r="29" spans="1:29" ht="33.75" customHeight="1" thickTop="1" thickBot="1" x14ac:dyDescent="0.45">
      <c r="A29" s="36"/>
      <c r="B29" s="119"/>
      <c r="C29" s="120"/>
      <c r="D29" s="120"/>
      <c r="E29" s="121"/>
      <c r="F29" s="39" t="s">
        <v>52</v>
      </c>
      <c r="G29" s="140" t="s">
        <v>49</v>
      </c>
      <c r="H29" s="141"/>
      <c r="I29" s="141"/>
      <c r="J29" s="141"/>
      <c r="K29" s="141"/>
      <c r="L29" s="141"/>
      <c r="M29" s="142"/>
      <c r="N29" s="38"/>
      <c r="O29" s="81"/>
      <c r="P29" s="54" t="s">
        <v>53</v>
      </c>
      <c r="Q29" s="21">
        <f>SUM(Q26:Q28)</f>
        <v>0</v>
      </c>
      <c r="R29" s="78" t="s">
        <v>40</v>
      </c>
      <c r="S29" s="49"/>
      <c r="U29" s="59"/>
      <c r="V29" s="7"/>
    </row>
    <row r="30" spans="1:29" ht="33.75" customHeight="1" x14ac:dyDescent="0.4">
      <c r="A30" s="36"/>
      <c r="B30" s="143" t="s">
        <v>54</v>
      </c>
      <c r="C30" s="144"/>
      <c r="D30" s="144"/>
      <c r="E30" s="145"/>
      <c r="F30" s="40" t="s">
        <v>55</v>
      </c>
      <c r="G30" s="198" t="s">
        <v>56</v>
      </c>
      <c r="H30" s="199"/>
      <c r="I30" s="199"/>
      <c r="J30" s="199"/>
      <c r="K30" s="200"/>
      <c r="L30" s="63" t="s">
        <v>57</v>
      </c>
      <c r="M30" s="65">
        <f>F16</f>
        <v>0</v>
      </c>
      <c r="N30" s="41">
        <f>100000+(45000*M30)</f>
        <v>100000</v>
      </c>
      <c r="O30" s="79" t="s">
        <v>40</v>
      </c>
      <c r="P30" s="55" t="s">
        <v>58</v>
      </c>
      <c r="Q30" s="42">
        <f>N30</f>
        <v>100000</v>
      </c>
      <c r="R30" s="79" t="s">
        <v>40</v>
      </c>
      <c r="S30" s="49"/>
      <c r="T30" s="50" t="s">
        <v>59</v>
      </c>
      <c r="U30" s="59"/>
      <c r="V30" s="7"/>
    </row>
    <row r="31" spans="1:29" ht="33.75" customHeight="1" x14ac:dyDescent="0.4">
      <c r="A31" s="36"/>
      <c r="B31" s="116"/>
      <c r="C31" s="117"/>
      <c r="D31" s="117"/>
      <c r="E31" s="118"/>
      <c r="F31" s="149" t="s">
        <v>60</v>
      </c>
      <c r="G31" s="134" t="s">
        <v>61</v>
      </c>
      <c r="H31" s="135"/>
      <c r="I31" s="135"/>
      <c r="J31" s="135"/>
      <c r="K31" s="135"/>
      <c r="L31" s="135"/>
      <c r="M31" s="136"/>
      <c r="N31" s="152"/>
      <c r="O31" s="153"/>
      <c r="P31" s="56"/>
      <c r="Q31" s="99">
        <f>(Q20+Q25-Q24-Q29-Q30)*0.2</f>
        <v>-20000</v>
      </c>
      <c r="R31" s="75" t="s">
        <v>40</v>
      </c>
      <c r="S31" s="44"/>
      <c r="U31" s="59"/>
      <c r="V31" s="7"/>
    </row>
    <row r="32" spans="1:29" ht="33.75" customHeight="1" x14ac:dyDescent="0.4">
      <c r="A32" s="36"/>
      <c r="B32" s="116"/>
      <c r="C32" s="117"/>
      <c r="D32" s="117"/>
      <c r="E32" s="118"/>
      <c r="F32" s="150"/>
      <c r="G32" s="137"/>
      <c r="H32" s="138"/>
      <c r="I32" s="138"/>
      <c r="J32" s="138"/>
      <c r="K32" s="138"/>
      <c r="L32" s="138"/>
      <c r="M32" s="139"/>
      <c r="N32" s="154" t="s">
        <v>62</v>
      </c>
      <c r="O32" s="155"/>
      <c r="P32" s="57"/>
      <c r="Q32" s="100">
        <f>ROUNDUP(Q31,-3)</f>
        <v>-20000</v>
      </c>
      <c r="R32" s="80" t="s">
        <v>40</v>
      </c>
      <c r="S32" s="44"/>
      <c r="U32" s="59"/>
      <c r="V32" s="7"/>
    </row>
    <row r="33" spans="1:22" ht="33.75" customHeight="1" x14ac:dyDescent="0.4">
      <c r="A33" s="36"/>
      <c r="B33" s="116"/>
      <c r="C33" s="117"/>
      <c r="D33" s="117"/>
      <c r="E33" s="118"/>
      <c r="F33" s="150"/>
      <c r="G33" s="137"/>
      <c r="H33" s="138"/>
      <c r="I33" s="138"/>
      <c r="J33" s="138"/>
      <c r="K33" s="138"/>
      <c r="L33" s="138"/>
      <c r="M33" s="139"/>
      <c r="N33" s="174" t="s">
        <v>63</v>
      </c>
      <c r="O33" s="175"/>
      <c r="P33" s="56"/>
      <c r="Q33" s="99">
        <f>N30*2</f>
        <v>200000</v>
      </c>
      <c r="R33" s="75" t="s">
        <v>40</v>
      </c>
      <c r="S33" s="44"/>
      <c r="U33" s="59"/>
      <c r="V33" s="7"/>
    </row>
    <row r="34" spans="1:22" ht="33.75" customHeight="1" thickBot="1" x14ac:dyDescent="0.45">
      <c r="A34" s="36"/>
      <c r="B34" s="119"/>
      <c r="C34" s="120"/>
      <c r="D34" s="120"/>
      <c r="E34" s="121"/>
      <c r="F34" s="151"/>
      <c r="G34" s="140"/>
      <c r="H34" s="141"/>
      <c r="I34" s="141"/>
      <c r="J34" s="141"/>
      <c r="K34" s="141"/>
      <c r="L34" s="141"/>
      <c r="M34" s="142"/>
      <c r="N34" s="176" t="s">
        <v>64</v>
      </c>
      <c r="O34" s="177"/>
      <c r="P34" s="58" t="s">
        <v>65</v>
      </c>
      <c r="Q34" s="91">
        <f>MIN(Q33,U34)</f>
        <v>0</v>
      </c>
      <c r="R34" s="92" t="s">
        <v>40</v>
      </c>
      <c r="S34" s="49"/>
      <c r="U34" s="60">
        <f>IF(Q32&lt;0,0,ROUNDUP(Q32,-3))</f>
        <v>0</v>
      </c>
      <c r="V34" s="7"/>
    </row>
    <row r="35" spans="1:22" ht="33.75" customHeight="1" x14ac:dyDescent="0.4">
      <c r="A35" s="36"/>
      <c r="B35" s="164" t="s">
        <v>66</v>
      </c>
      <c r="C35" s="165"/>
      <c r="D35" s="165"/>
      <c r="E35" s="165"/>
      <c r="F35" s="165"/>
      <c r="G35" s="166" t="s">
        <v>67</v>
      </c>
      <c r="H35" s="167"/>
      <c r="I35" s="167"/>
      <c r="J35" s="167"/>
      <c r="K35" s="167"/>
      <c r="L35" s="167"/>
      <c r="M35" s="168"/>
      <c r="N35" s="178"/>
      <c r="O35" s="179"/>
      <c r="P35" s="90" t="s">
        <v>68</v>
      </c>
      <c r="Q35" s="47">
        <f>(Q20+Q25)-(Q24+Q29+Q30+Q34)</f>
        <v>-100000</v>
      </c>
      <c r="R35" s="73" t="s">
        <v>40</v>
      </c>
      <c r="S35" s="49"/>
      <c r="U35" s="59"/>
      <c r="V35" s="7"/>
    </row>
    <row r="36" spans="1:22" ht="33.75" customHeight="1" x14ac:dyDescent="0.4">
      <c r="A36" s="36"/>
      <c r="B36" s="158" t="str">
        <f>"（うち"&amp;B8&amp;"に係る差押可能金額）"</f>
        <v>（うち給料等に係る差押可能金額）</v>
      </c>
      <c r="C36" s="159"/>
      <c r="D36" s="159"/>
      <c r="E36" s="159"/>
      <c r="F36" s="160"/>
      <c r="G36" s="161" t="s">
        <v>69</v>
      </c>
      <c r="H36" s="162"/>
      <c r="I36" s="162"/>
      <c r="J36" s="162"/>
      <c r="K36" s="162"/>
      <c r="L36" s="162"/>
      <c r="M36" s="163"/>
      <c r="N36" s="132"/>
      <c r="O36" s="133"/>
      <c r="P36" s="93" t="s">
        <v>70</v>
      </c>
      <c r="Q36" s="94">
        <f>IF(ISBLANK(U36),"",IF(U36&lt;0,0,U36))</f>
        <v>0</v>
      </c>
      <c r="R36" s="95" t="s">
        <v>71</v>
      </c>
      <c r="S36" s="50"/>
      <c r="U36" s="60">
        <f>Q20-Q24-Q30-IF(ROUNDUP((Q20-Q24-Q30)*0.2,-3)&lt;0,0,ROUNDUP((Q20-Q24-Q30)*0.2,-3))</f>
        <v>-100000</v>
      </c>
      <c r="V36" s="7"/>
    </row>
    <row r="37" spans="1:22" ht="33.75" customHeight="1" thickBot="1" x14ac:dyDescent="0.45">
      <c r="A37" s="36"/>
      <c r="B37" s="227" t="str">
        <f>"（うち"&amp;B12&amp;"に係る差押可能金額）"</f>
        <v>（うち賞与等に係る差押可能金額）</v>
      </c>
      <c r="C37" s="228"/>
      <c r="D37" s="228"/>
      <c r="E37" s="228"/>
      <c r="F37" s="229"/>
      <c r="G37" s="192" t="s">
        <v>118</v>
      </c>
      <c r="H37" s="193"/>
      <c r="I37" s="193"/>
      <c r="J37" s="193"/>
      <c r="K37" s="193"/>
      <c r="L37" s="193"/>
      <c r="M37" s="194"/>
      <c r="N37" s="187"/>
      <c r="O37" s="188"/>
      <c r="P37" s="96" t="s">
        <v>72</v>
      </c>
      <c r="Q37" s="97">
        <f>IF(ISBLANK(U37),"",IF(U37&lt;0,0,U37))</f>
        <v>0</v>
      </c>
      <c r="R37" s="98" t="s">
        <v>71</v>
      </c>
      <c r="S37" s="50"/>
      <c r="U37" s="60">
        <f>Q35-Q36</f>
        <v>-100000</v>
      </c>
    </row>
    <row r="38" spans="1:22" ht="8.25" customHeight="1" x14ac:dyDescent="0.4">
      <c r="U38" s="59"/>
    </row>
    <row r="39" spans="1:22" ht="20.25" customHeight="1" x14ac:dyDescent="0.4">
      <c r="B39" s="183"/>
      <c r="C39" s="183"/>
      <c r="D39" s="183"/>
      <c r="E39" s="183"/>
      <c r="F39" s="183"/>
      <c r="G39" s="183"/>
      <c r="H39" s="183"/>
      <c r="I39" s="183"/>
      <c r="J39" s="183"/>
      <c r="K39" s="183"/>
      <c r="L39" s="183"/>
      <c r="M39" s="183"/>
      <c r="N39" s="183"/>
      <c r="O39" s="183"/>
      <c r="P39" s="183"/>
      <c r="U39" s="59"/>
    </row>
    <row r="40" spans="1:22" ht="20.25" customHeight="1" x14ac:dyDescent="0.4">
      <c r="A40" s="230" t="s">
        <v>73</v>
      </c>
      <c r="B40" s="230"/>
      <c r="C40" s="230"/>
      <c r="D40" s="230"/>
      <c r="E40" s="230"/>
      <c r="F40" s="230"/>
      <c r="G40" s="230"/>
      <c r="H40" s="230"/>
      <c r="I40" s="230"/>
      <c r="J40" s="230"/>
      <c r="K40" s="230"/>
      <c r="L40" s="230"/>
      <c r="M40" s="230"/>
      <c r="N40" s="230"/>
      <c r="O40" s="230"/>
      <c r="U40" s="60"/>
    </row>
    <row r="41" spans="1:22" ht="11.25" customHeight="1" thickBot="1" x14ac:dyDescent="0.45">
      <c r="A41" s="183"/>
      <c r="B41" s="183"/>
      <c r="C41" s="183"/>
      <c r="D41" s="183"/>
      <c r="E41" s="183"/>
      <c r="F41" s="183"/>
      <c r="G41" s="183"/>
      <c r="H41" s="183"/>
      <c r="I41" s="183"/>
      <c r="J41" s="183"/>
      <c r="K41" s="183"/>
      <c r="L41" s="183"/>
      <c r="M41" s="183"/>
      <c r="N41" s="183"/>
      <c r="O41" s="183"/>
      <c r="U41" s="62"/>
    </row>
    <row r="42" spans="1:22" ht="27" customHeight="1" thickTop="1" thickBot="1" x14ac:dyDescent="0.45">
      <c r="B42" s="1" t="s">
        <v>74</v>
      </c>
      <c r="C42" s="205" t="s">
        <v>75</v>
      </c>
      <c r="D42" s="206"/>
      <c r="E42" s="206"/>
      <c r="F42" s="207"/>
      <c r="G42" s="191" t="s">
        <v>76</v>
      </c>
      <c r="H42" s="190"/>
      <c r="I42" s="190"/>
      <c r="J42" s="190"/>
      <c r="K42" s="190"/>
      <c r="L42" s="190"/>
      <c r="M42" s="190"/>
      <c r="N42" s="190"/>
      <c r="O42" s="190"/>
      <c r="P42" s="190"/>
      <c r="Q42" s="190"/>
      <c r="R42" s="190"/>
    </row>
    <row r="43" spans="1:22" ht="11.25" customHeight="1" thickTop="1" thickBot="1" x14ac:dyDescent="0.45">
      <c r="B43" s="183"/>
      <c r="C43" s="183"/>
      <c r="D43" s="183"/>
      <c r="E43" s="183"/>
      <c r="F43" s="183"/>
      <c r="G43" s="183"/>
      <c r="H43" s="183"/>
      <c r="I43" s="183"/>
      <c r="J43" s="183"/>
      <c r="K43" s="183"/>
      <c r="L43" s="183"/>
      <c r="M43" s="183"/>
      <c r="N43" s="183"/>
      <c r="O43" s="183"/>
      <c r="P43" s="183"/>
    </row>
    <row r="44" spans="1:22" ht="27" customHeight="1" thickTop="1" thickBot="1" x14ac:dyDescent="0.45">
      <c r="B44" s="26" t="s">
        <v>74</v>
      </c>
      <c r="C44" s="184" t="s">
        <v>77</v>
      </c>
      <c r="D44" s="185"/>
      <c r="E44" s="185"/>
      <c r="F44" s="186"/>
      <c r="G44" s="189" t="s">
        <v>78</v>
      </c>
      <c r="H44" s="190"/>
      <c r="I44" s="190"/>
      <c r="J44" s="190"/>
      <c r="K44" s="190"/>
      <c r="L44" s="190"/>
      <c r="M44" s="190"/>
      <c r="N44" s="190"/>
      <c r="O44" s="190"/>
      <c r="P44" s="190"/>
      <c r="Q44" s="190"/>
      <c r="R44" s="190"/>
    </row>
    <row r="45" spans="1:22" ht="6.75" customHeight="1" thickTop="1" x14ac:dyDescent="0.4">
      <c r="A45" s="183" t="s">
        <v>79</v>
      </c>
      <c r="B45" s="183"/>
      <c r="C45" s="183"/>
      <c r="D45" s="183"/>
      <c r="E45" s="183"/>
      <c r="F45" s="183"/>
      <c r="G45" s="183"/>
      <c r="H45" s="183"/>
      <c r="I45" s="183"/>
      <c r="J45" s="183"/>
      <c r="K45" s="183"/>
      <c r="L45" s="183"/>
      <c r="M45" s="183"/>
      <c r="N45" s="183"/>
      <c r="O45" s="183"/>
    </row>
    <row r="46" spans="1:22" ht="27" customHeight="1" x14ac:dyDescent="0.4">
      <c r="B46" s="183" t="s">
        <v>80</v>
      </c>
      <c r="C46" s="183"/>
      <c r="D46" s="183"/>
      <c r="E46" s="183"/>
      <c r="F46" s="183"/>
      <c r="G46" s="183"/>
      <c r="H46" s="183"/>
      <c r="I46" s="183"/>
      <c r="J46" s="183"/>
      <c r="K46" s="183"/>
      <c r="L46" s="183"/>
      <c r="M46" s="183"/>
      <c r="N46" s="183"/>
      <c r="O46" s="183"/>
      <c r="P46" s="183"/>
      <c r="Q46" s="183"/>
      <c r="R46" s="183"/>
    </row>
    <row r="47" spans="1:22" ht="27" customHeight="1" x14ac:dyDescent="0.4">
      <c r="B47" s="183" t="s">
        <v>81</v>
      </c>
      <c r="C47" s="183"/>
      <c r="D47" s="183"/>
      <c r="E47" s="183"/>
      <c r="F47" s="183"/>
      <c r="G47" s="183"/>
      <c r="H47" s="183"/>
      <c r="I47" s="183"/>
      <c r="J47" s="183"/>
      <c r="K47" s="183"/>
      <c r="L47" s="183"/>
      <c r="M47" s="183"/>
      <c r="N47" s="183"/>
      <c r="O47" s="183"/>
      <c r="P47" s="183"/>
      <c r="Q47" s="183"/>
      <c r="R47" s="183"/>
    </row>
    <row r="48" spans="1:22" ht="11.25" customHeight="1" x14ac:dyDescent="0.4">
      <c r="B48" s="183"/>
      <c r="C48" s="183"/>
      <c r="D48" s="183"/>
      <c r="E48" s="183"/>
      <c r="F48" s="183"/>
      <c r="G48" s="183"/>
      <c r="H48" s="183"/>
      <c r="I48" s="183"/>
      <c r="J48" s="183"/>
      <c r="K48" s="183"/>
      <c r="L48" s="183"/>
      <c r="M48" s="183"/>
      <c r="N48" s="183"/>
      <c r="O48" s="183"/>
    </row>
    <row r="49" spans="2:21" ht="27" customHeight="1" x14ac:dyDescent="0.4">
      <c r="B49" s="183" t="s">
        <v>82</v>
      </c>
      <c r="C49" s="183"/>
      <c r="D49" s="183"/>
      <c r="E49" s="183"/>
      <c r="F49" s="183"/>
      <c r="G49" s="183"/>
      <c r="H49" s="183"/>
      <c r="I49" s="183"/>
      <c r="J49" s="183"/>
      <c r="K49" s="183"/>
      <c r="L49" s="183"/>
      <c r="M49" s="183"/>
      <c r="N49" s="183"/>
      <c r="O49" s="183"/>
      <c r="P49" s="183"/>
      <c r="Q49" s="183"/>
      <c r="R49" s="183"/>
    </row>
    <row r="50" spans="2:21" ht="27" customHeight="1" x14ac:dyDescent="0.4">
      <c r="C50" s="232" t="s">
        <v>83</v>
      </c>
      <c r="D50" s="232"/>
      <c r="E50" s="127" t="s">
        <v>84</v>
      </c>
      <c r="F50" s="233"/>
      <c r="G50" s="25" t="s">
        <v>85</v>
      </c>
      <c r="H50" s="25" t="s">
        <v>86</v>
      </c>
      <c r="I50" s="25" t="s">
        <v>87</v>
      </c>
      <c r="J50" s="25" t="s">
        <v>88</v>
      </c>
      <c r="K50" s="25" t="s">
        <v>89</v>
      </c>
      <c r="S50" s="50"/>
      <c r="U50" s="1"/>
    </row>
    <row r="51" spans="2:21" ht="27" customHeight="1" x14ac:dyDescent="0.4">
      <c r="C51" s="232" t="s">
        <v>90</v>
      </c>
      <c r="D51" s="232"/>
      <c r="E51" s="127" t="s">
        <v>91</v>
      </c>
      <c r="F51" s="233"/>
      <c r="G51" s="13" t="s">
        <v>92</v>
      </c>
      <c r="H51" s="13" t="s">
        <v>93</v>
      </c>
      <c r="I51" s="13" t="s">
        <v>94</v>
      </c>
      <c r="J51" s="13" t="s">
        <v>95</v>
      </c>
      <c r="K51" s="13" t="s">
        <v>96</v>
      </c>
      <c r="S51" s="50"/>
      <c r="U51" s="1"/>
    </row>
    <row r="52" spans="2:21" ht="15" customHeight="1" x14ac:dyDescent="0.4">
      <c r="C52" s="235" t="s">
        <v>97</v>
      </c>
      <c r="D52" s="235"/>
      <c r="E52" s="235"/>
      <c r="F52" s="235"/>
      <c r="G52" s="235"/>
      <c r="H52" s="235"/>
      <c r="I52" s="235"/>
      <c r="J52" s="235"/>
      <c r="K52" s="235"/>
      <c r="L52" s="235"/>
      <c r="M52" s="24"/>
      <c r="N52" s="24"/>
      <c r="O52" s="24"/>
    </row>
    <row r="53" spans="2:21" ht="15" customHeight="1" x14ac:dyDescent="0.4">
      <c r="C53" s="235" t="s">
        <v>98</v>
      </c>
      <c r="D53" s="235"/>
      <c r="E53" s="235"/>
      <c r="F53" s="235"/>
      <c r="G53" s="235"/>
      <c r="H53" s="235"/>
      <c r="I53" s="235"/>
      <c r="J53" s="235"/>
      <c r="K53" s="235"/>
      <c r="L53" s="235"/>
      <c r="M53" s="24"/>
      <c r="N53" s="24"/>
      <c r="O53" s="24"/>
    </row>
    <row r="54" spans="2:21" ht="11.25" customHeight="1" x14ac:dyDescent="0.4">
      <c r="C54" s="24"/>
      <c r="D54" s="24"/>
      <c r="E54" s="24"/>
      <c r="F54" s="24"/>
      <c r="G54" s="24"/>
      <c r="H54" s="24"/>
      <c r="I54" s="24"/>
      <c r="J54" s="24"/>
      <c r="K54" s="24"/>
      <c r="L54" s="24"/>
      <c r="M54" s="24"/>
      <c r="N54" s="24"/>
      <c r="O54" s="24"/>
    </row>
    <row r="55" spans="2:21" ht="15" customHeight="1" x14ac:dyDescent="0.4">
      <c r="B55" s="231" t="s">
        <v>99</v>
      </c>
      <c r="C55" s="231"/>
      <c r="D55" s="231"/>
      <c r="E55" s="231"/>
      <c r="F55" s="231"/>
      <c r="G55" s="231"/>
      <c r="H55" s="231"/>
      <c r="I55" s="231"/>
      <c r="J55" s="231"/>
      <c r="K55" s="231"/>
      <c r="L55" s="231"/>
      <c r="M55" s="231"/>
      <c r="N55" s="231"/>
      <c r="O55" s="231"/>
      <c r="P55" s="231"/>
      <c r="Q55" s="231"/>
      <c r="R55" s="231"/>
      <c r="S55" s="51"/>
    </row>
    <row r="56" spans="2:21" ht="15" customHeight="1" x14ac:dyDescent="0.4">
      <c r="B56" s="234" t="s">
        <v>100</v>
      </c>
      <c r="C56" s="234"/>
      <c r="D56" s="234"/>
      <c r="E56" s="234"/>
      <c r="F56" s="234"/>
      <c r="G56" s="234"/>
      <c r="H56" s="234"/>
      <c r="I56" s="234"/>
      <c r="J56" s="234"/>
      <c r="K56" s="234"/>
      <c r="L56" s="234"/>
      <c r="M56" s="234"/>
      <c r="N56" s="234"/>
      <c r="O56" s="234"/>
      <c r="P56" s="234"/>
      <c r="Q56" s="234"/>
      <c r="R56" s="234"/>
      <c r="S56" s="51"/>
    </row>
    <row r="57" spans="2:21" ht="27" customHeight="1" x14ac:dyDescent="0.4">
      <c r="B57" s="190" t="s">
        <v>101</v>
      </c>
      <c r="C57" s="190"/>
      <c r="D57" s="190"/>
      <c r="E57" s="190"/>
      <c r="F57" s="190"/>
      <c r="G57" s="190"/>
      <c r="H57" s="190"/>
      <c r="I57" s="190"/>
      <c r="J57" s="190"/>
      <c r="K57" s="190"/>
      <c r="L57" s="190"/>
      <c r="M57" s="190"/>
      <c r="N57" s="190"/>
      <c r="O57" s="190"/>
      <c r="P57" s="190"/>
      <c r="Q57" s="190"/>
      <c r="R57" s="190"/>
      <c r="S57" s="26"/>
    </row>
  </sheetData>
  <mergeCells count="77">
    <mergeCell ref="B55:R55"/>
    <mergeCell ref="B57:R57"/>
    <mergeCell ref="B48:O48"/>
    <mergeCell ref="C50:D50"/>
    <mergeCell ref="E50:F50"/>
    <mergeCell ref="C51:D51"/>
    <mergeCell ref="E51:F51"/>
    <mergeCell ref="B56:R56"/>
    <mergeCell ref="C52:L52"/>
    <mergeCell ref="C53:L53"/>
    <mergeCell ref="B49:R49"/>
    <mergeCell ref="B1:R1"/>
    <mergeCell ref="A41:O41"/>
    <mergeCell ref="C42:F42"/>
    <mergeCell ref="G26:M26"/>
    <mergeCell ref="B25:M25"/>
    <mergeCell ref="P19:R19"/>
    <mergeCell ref="B20:M20"/>
    <mergeCell ref="G21:M21"/>
    <mergeCell ref="G22:M22"/>
    <mergeCell ref="G23:M23"/>
    <mergeCell ref="B12:B15"/>
    <mergeCell ref="N24:O24"/>
    <mergeCell ref="G24:M24"/>
    <mergeCell ref="N19:O19"/>
    <mergeCell ref="B37:F37"/>
    <mergeCell ref="A40:O40"/>
    <mergeCell ref="B5:E5"/>
    <mergeCell ref="B6:B7"/>
    <mergeCell ref="B47:R47"/>
    <mergeCell ref="B46:R46"/>
    <mergeCell ref="B43:P43"/>
    <mergeCell ref="C44:F44"/>
    <mergeCell ref="A45:O45"/>
    <mergeCell ref="N37:O37"/>
    <mergeCell ref="G44:R44"/>
    <mergeCell ref="G42:R42"/>
    <mergeCell ref="B39:P39"/>
    <mergeCell ref="G37:M37"/>
    <mergeCell ref="G27:M27"/>
    <mergeCell ref="G30:K30"/>
    <mergeCell ref="G28:M28"/>
    <mergeCell ref="B4:E4"/>
    <mergeCell ref="B36:F36"/>
    <mergeCell ref="G36:M36"/>
    <mergeCell ref="B35:F35"/>
    <mergeCell ref="G35:M35"/>
    <mergeCell ref="G29:M29"/>
    <mergeCell ref="G4:Q4"/>
    <mergeCell ref="H12:P15"/>
    <mergeCell ref="G5:H5"/>
    <mergeCell ref="C8:E8"/>
    <mergeCell ref="C9:E9"/>
    <mergeCell ref="C10:E10"/>
    <mergeCell ref="C11:E11"/>
    <mergeCell ref="N33:O33"/>
    <mergeCell ref="N34:O34"/>
    <mergeCell ref="N35:O35"/>
    <mergeCell ref="N36:O36"/>
    <mergeCell ref="G31:M34"/>
    <mergeCell ref="B26:E29"/>
    <mergeCell ref="B30:E34"/>
    <mergeCell ref="F7:P7"/>
    <mergeCell ref="F31:F34"/>
    <mergeCell ref="N31:O31"/>
    <mergeCell ref="N32:O32"/>
    <mergeCell ref="H9:P10"/>
    <mergeCell ref="F6:P6"/>
    <mergeCell ref="C15:E15"/>
    <mergeCell ref="B16:E16"/>
    <mergeCell ref="B21:E24"/>
    <mergeCell ref="B8:B11"/>
    <mergeCell ref="C6:E6"/>
    <mergeCell ref="C7:E7"/>
    <mergeCell ref="C12:E12"/>
    <mergeCell ref="C13:E13"/>
    <mergeCell ref="C14:E14"/>
  </mergeCells>
  <phoneticPr fontId="3"/>
  <dataValidations count="4">
    <dataValidation imeMode="off" allowBlank="1" showInputMessage="1" showErrorMessage="1" sqref="N20:N23 N25:N30 F8:F16" xr:uid="{ED8B6D47-2D17-4980-9D3A-810508E02490}"/>
    <dataValidation type="list" allowBlank="1" showInputMessage="1" showErrorMessage="1" sqref="F5" xr:uid="{334940A9-6B7E-4A81-A115-2FE1FFDD7FDD}">
      <formula1>$W$3:$AA$3</formula1>
    </dataValidation>
    <dataValidation type="list" imeMode="off" allowBlank="1" showInputMessage="1" showErrorMessage="1" sqref="F4" xr:uid="{00000000-0002-0000-0000-000000000000}">
      <formula1>$AE$3:$AE$4</formula1>
    </dataValidation>
    <dataValidation type="list" allowBlank="1" sqref="G5:H5" xr:uid="{A06F6429-4721-4FF7-AFBF-8EBBAA42AFFD}">
      <formula1>INDIRECT($F$5)</formula1>
    </dataValidation>
  </dataValidations>
  <printOptions horizontalCentered="1"/>
  <pageMargins left="0.39370078740157483" right="0.39370078740157483" top="0.78740157480314965" bottom="0" header="0.51181102362204722" footer="0.51181102362204722"/>
  <pageSetup paperSize="9" scale="59" fitToHeight="2"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3817F-7FEF-4EF8-817F-7F79273F4B53}">
  <sheetPr>
    <tabColor rgb="FFFFC000"/>
    <pageSetUpPr fitToPage="1"/>
  </sheetPr>
  <dimension ref="A1:G19"/>
  <sheetViews>
    <sheetView showGridLines="0" showZeros="0" view="pageBreakPreview" topLeftCell="A17" zoomScaleNormal="100" zoomScaleSheetLayoutView="100" workbookViewId="0">
      <selection activeCell="E4" sqref="E4"/>
    </sheetView>
  </sheetViews>
  <sheetFormatPr defaultRowHeight="27" customHeight="1" x14ac:dyDescent="0.4"/>
  <cols>
    <col min="1" max="1" width="9.375" style="28" bestFit="1" customWidth="1"/>
    <col min="2" max="2" width="8.5" style="28" customWidth="1"/>
    <col min="3" max="3" width="9.5" style="28" bestFit="1" customWidth="1"/>
    <col min="4" max="4" width="16.125" style="28" bestFit="1" customWidth="1"/>
    <col min="5" max="5" width="30.875" style="28" customWidth="1"/>
    <col min="6" max="6" width="17.5" style="28" customWidth="1"/>
    <col min="7" max="7" width="3.375" style="28" customWidth="1"/>
    <col min="8" max="16384" width="9" style="28"/>
  </cols>
  <sheetData>
    <row r="1" spans="1:7" ht="27" customHeight="1" x14ac:dyDescent="0.4">
      <c r="A1" s="237" t="s">
        <v>119</v>
      </c>
      <c r="B1" s="237"/>
      <c r="C1" s="237"/>
      <c r="D1" s="237"/>
      <c r="E1" s="237"/>
      <c r="F1" s="237"/>
      <c r="G1" s="237"/>
    </row>
    <row r="2" spans="1:7" s="82" customFormat="1" ht="36.75" customHeight="1" x14ac:dyDescent="0.15">
      <c r="A2" s="84" t="s">
        <v>102</v>
      </c>
      <c r="B2" s="84"/>
      <c r="C2" s="84"/>
      <c r="D2" s="84"/>
      <c r="E2" s="239" t="s">
        <v>103</v>
      </c>
      <c r="F2" s="239"/>
    </row>
    <row r="3" spans="1:7" ht="13.5" customHeight="1" x14ac:dyDescent="0.4">
      <c r="A3" s="29"/>
      <c r="B3" s="29"/>
      <c r="C3" s="29"/>
      <c r="D3" s="29"/>
      <c r="E3" s="29"/>
    </row>
    <row r="4" spans="1:7" s="82" customFormat="1" ht="27" customHeight="1" x14ac:dyDescent="0.4">
      <c r="A4" s="82" t="str">
        <f>計算表!G5 &amp; "長　　あて"</f>
        <v>長野県総合県税事務所長　　あて</v>
      </c>
      <c r="E4" s="83"/>
    </row>
    <row r="5" spans="1:7" s="82" customFormat="1" ht="13.5" customHeight="1" x14ac:dyDescent="0.4">
      <c r="A5" s="83"/>
      <c r="B5" s="83"/>
      <c r="C5" s="83"/>
      <c r="D5" s="83"/>
      <c r="E5" s="84"/>
    </row>
    <row r="6" spans="1:7" s="82" customFormat="1" ht="13.5" customHeight="1" x14ac:dyDescent="0.4">
      <c r="A6" s="83"/>
      <c r="B6" s="83"/>
      <c r="C6" s="83"/>
      <c r="D6" s="84" t="s">
        <v>104</v>
      </c>
      <c r="E6" s="84"/>
    </row>
    <row r="7" spans="1:7" s="82" customFormat="1" ht="27" customHeight="1" x14ac:dyDescent="0.4">
      <c r="A7" s="83"/>
      <c r="B7" s="83"/>
      <c r="C7" s="83"/>
      <c r="D7" s="84" t="s">
        <v>105</v>
      </c>
      <c r="E7" s="238"/>
      <c r="F7" s="238"/>
    </row>
    <row r="8" spans="1:7" s="82" customFormat="1" ht="27" customHeight="1" x14ac:dyDescent="0.4">
      <c r="A8" s="83"/>
      <c r="B8" s="83"/>
      <c r="C8" s="83"/>
      <c r="D8" s="84" t="s">
        <v>106</v>
      </c>
      <c r="E8" s="236"/>
      <c r="F8" s="236"/>
    </row>
    <row r="9" spans="1:7" s="82" customFormat="1" ht="27" customHeight="1" x14ac:dyDescent="0.4">
      <c r="A9" s="83"/>
      <c r="B9" s="83"/>
      <c r="C9" s="83"/>
      <c r="D9" s="84" t="s">
        <v>107</v>
      </c>
      <c r="E9" s="236"/>
      <c r="F9" s="236"/>
    </row>
    <row r="10" spans="1:7" s="82" customFormat="1" ht="27" customHeight="1" x14ac:dyDescent="0.4">
      <c r="A10" s="83"/>
      <c r="B10" s="83"/>
      <c r="C10" s="83"/>
      <c r="D10" s="84" t="s">
        <v>108</v>
      </c>
      <c r="E10" s="236"/>
      <c r="F10" s="236"/>
    </row>
    <row r="11" spans="1:7" s="82" customFormat="1" ht="27" customHeight="1" x14ac:dyDescent="0.4">
      <c r="A11" s="83"/>
      <c r="B11" s="83"/>
      <c r="C11" s="83"/>
      <c r="D11" s="84" t="s">
        <v>109</v>
      </c>
      <c r="E11" s="236"/>
      <c r="F11" s="236"/>
    </row>
    <row r="12" spans="1:7" s="82" customFormat="1" ht="27" customHeight="1" x14ac:dyDescent="0.4">
      <c r="A12" s="83"/>
      <c r="B12" s="83"/>
      <c r="C12" s="83"/>
      <c r="D12" s="85" t="s">
        <v>110</v>
      </c>
      <c r="E12" s="86" t="s">
        <v>111</v>
      </c>
    </row>
    <row r="13" spans="1:7" s="82" customFormat="1" ht="27" customHeight="1" x14ac:dyDescent="0.4">
      <c r="A13" s="83"/>
      <c r="B13" s="83"/>
      <c r="C13" s="83"/>
      <c r="D13" s="85" t="s">
        <v>112</v>
      </c>
      <c r="E13" s="87" t="s">
        <v>111</v>
      </c>
    </row>
    <row r="14" spans="1:7" s="82" customFormat="1" ht="18.75" customHeight="1" x14ac:dyDescent="0.4">
      <c r="A14" s="83"/>
      <c r="B14" s="83"/>
      <c r="C14" s="83"/>
      <c r="D14" s="84"/>
    </row>
    <row r="15" spans="1:7" s="82" customFormat="1" ht="27" customHeight="1" x14ac:dyDescent="0.4">
      <c r="A15" s="241" t="s">
        <v>113</v>
      </c>
      <c r="B15" s="241"/>
      <c r="C15" s="241"/>
      <c r="D15" s="241"/>
      <c r="E15" s="241"/>
    </row>
    <row r="16" spans="1:7" ht="27" customHeight="1" thickBot="1" x14ac:dyDescent="0.45">
      <c r="A16" s="240" t="s">
        <v>114</v>
      </c>
      <c r="B16" s="240"/>
      <c r="C16" s="240"/>
      <c r="D16" s="240"/>
      <c r="E16" s="240"/>
      <c r="F16" s="240"/>
      <c r="G16" s="240"/>
    </row>
    <row r="17" spans="1:7" ht="27" customHeight="1" x14ac:dyDescent="0.4">
      <c r="A17" s="242" t="s">
        <v>115</v>
      </c>
      <c r="B17" s="88" t="s">
        <v>116</v>
      </c>
      <c r="C17" s="244">
        <f>計算表!F6</f>
        <v>0</v>
      </c>
      <c r="D17" s="245"/>
      <c r="E17" s="245"/>
      <c r="F17" s="245"/>
      <c r="G17" s="246"/>
    </row>
    <row r="18" spans="1:7" ht="27" customHeight="1" thickBot="1" x14ac:dyDescent="0.45">
      <c r="A18" s="243"/>
      <c r="B18" s="89" t="s">
        <v>117</v>
      </c>
      <c r="C18" s="247">
        <f>計算表!F7</f>
        <v>0</v>
      </c>
      <c r="D18" s="248"/>
      <c r="E18" s="248"/>
      <c r="F18" s="248"/>
      <c r="G18" s="249"/>
    </row>
    <row r="19" spans="1:7" ht="16.5" customHeight="1" x14ac:dyDescent="0.4"/>
  </sheetData>
  <mergeCells count="12">
    <mergeCell ref="A16:G16"/>
    <mergeCell ref="A15:E15"/>
    <mergeCell ref="A17:A18"/>
    <mergeCell ref="C17:G17"/>
    <mergeCell ref="C18:G18"/>
    <mergeCell ref="E10:F10"/>
    <mergeCell ref="E11:F11"/>
    <mergeCell ref="A1:G1"/>
    <mergeCell ref="E7:F7"/>
    <mergeCell ref="E8:F8"/>
    <mergeCell ref="E9:F9"/>
    <mergeCell ref="E2:F2"/>
  </mergeCells>
  <phoneticPr fontId="3"/>
  <dataValidations count="1">
    <dataValidation imeMode="hiragana" allowBlank="1" showInputMessage="1" showErrorMessage="1" sqref="E2 E1:XFD1 G2:XFD2 E3:XFD1048576 A1:D1048576" xr:uid="{8A06CF53-249F-4855-B98D-A61264EE4443}"/>
  </dataValidations>
  <pageMargins left="0.98425196850393704" right="0.19685039370078741" top="0.98425196850393704" bottom="0.19685039370078741" header="0.51181102362204722" footer="0.51181102362204722"/>
  <pageSetup paperSize="9" scale="86" fitToHeight="0"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計算表</vt:lpstr>
      <vt:lpstr>差押可能額計算書（回答書）</vt:lpstr>
      <vt:lpstr>計算表!Print_Area</vt:lpstr>
      <vt:lpstr>'差押可能額計算書（回答書）'!Print_Area</vt:lpstr>
      <vt:lpstr>地域_全県</vt:lpstr>
      <vt:lpstr>地域_中信</vt:lpstr>
      <vt:lpstr>地域_東信</vt:lpstr>
      <vt:lpstr>地域_南信</vt:lpstr>
      <vt:lpstr>地域_北信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太田　菜津恵</cp:lastModifiedBy>
  <cp:revision/>
  <dcterms:created xsi:type="dcterms:W3CDTF">2022-12-02T07:47:14Z</dcterms:created>
  <dcterms:modified xsi:type="dcterms:W3CDTF">2024-11-20T07:21:20Z</dcterms:modified>
  <cp:category/>
  <cp:contentStatus/>
</cp:coreProperties>
</file>